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6" windowWidth="20736" windowHeight="9936" firstSheet="2" activeTab="2"/>
  </bookViews>
  <sheets>
    <sheet name="Introduction" sheetId="1" r:id="rId1"/>
    <sheet name="Parameters" sheetId="2" r:id="rId2"/>
    <sheet name="2036126 Level" sheetId="3" r:id="rId3"/>
    <sheet name="2036126 DoE Level" sheetId="4" r:id="rId4"/>
    <sheet name="2036126 Phase" sheetId="5" r:id="rId5"/>
    <sheet name="2036126 DoE Phase" sheetId="6" r:id="rId6"/>
    <sheet name="811014 Level" sheetId="7" r:id="rId7"/>
    <sheet name="811014 Phase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<sst xmlns="http://schemas.openxmlformats.org/spreadsheetml/2006/main" count="302" uniqueCount="76">
  <si>
    <t>DoE (degrees)</t>
  </si>
  <si>
    <t>U(DoE) (degrees)</t>
  </si>
  <si>
    <t>UK</t>
  </si>
  <si>
    <t>IT</t>
  </si>
  <si>
    <t>Frequency (Hz)</t>
  </si>
  <si>
    <t>Uncertainties (degrees)</t>
  </si>
  <si>
    <t>Level</t>
  </si>
  <si>
    <t>Phase</t>
  </si>
  <si>
    <t>DoE Level</t>
  </si>
  <si>
    <t>Tables of declared sensitivity level measurements and associated expanded uncertainties for all participating laboratories</t>
  </si>
  <si>
    <t>The size and number of these tables made it impractical to include them within the body of the report.</t>
  </si>
  <si>
    <t>DoE Phase</t>
  </si>
  <si>
    <t>Tables of declared sensitivity phase measurements and associated expanded uncertainties for all participating laboratories</t>
  </si>
  <si>
    <r>
      <t>total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</si>
  <si>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front volume 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</si>
  <si>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cavity depth (mm)</t>
  </si>
  <si>
    <r>
      <t>acoustic mass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</si>
  <si>
    <r>
      <t>acoustic compliance (kg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</si>
  <si>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acoustic resistance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</si>
  <si>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loss factor</t>
  </si>
  <si>
    <t>res. frequency (kHz)</t>
  </si>
  <si>
    <r>
      <t>equivalent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</si>
  <si>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Declared Parameters</t>
  </si>
  <si>
    <t>temp. coeff. at 250 Hz (dB/K)(Level)</t>
  </si>
  <si>
    <t>press. coeff. at 250 Hz (dB/kPa)(Level)</t>
  </si>
  <si>
    <t>temp. coeff. at 250 Hz (deg/K)(Phase)</t>
  </si>
  <si>
    <t>press. coeff. at 250 Hz (deg/kPa)(Phase)</t>
  </si>
  <si>
    <t>damping</t>
  </si>
  <si>
    <t>diaphragm diameter (mm)</t>
  </si>
  <si>
    <t>front cavity excessive surface/added thread area (mm2)</t>
  </si>
  <si>
    <t>Declared as nominal values</t>
  </si>
  <si>
    <t>Derived from other data</t>
  </si>
  <si>
    <t>The 'Parameters' tab lists all declared microphone paramaters used by each participant.</t>
  </si>
  <si>
    <t>Derived by minimising difference in results for multiple couplers</t>
  </si>
  <si>
    <t>Spreadsheet protection</t>
  </si>
  <si>
    <t>This spreadsheet is password protected. The password can be requested from janine.avison@npl.co.uk.</t>
  </si>
  <si>
    <t>EURAMET.AUV.A-K5 Draft A Tables of Data</t>
  </si>
  <si>
    <t xml:space="preserve">This Microsoft Excel spreadsheet contains supplementary data for Report on Key Comparison EURAMET.AUV.A-K5 
</t>
  </si>
  <si>
    <t>4160 2036126</t>
  </si>
  <si>
    <t>Sensitivity Level (4160 2036126) dB re 1 V/Pa</t>
  </si>
  <si>
    <t>Sensitivity Phase (4160 811014) degrees</t>
  </si>
  <si>
    <t>Sensitivity Level (4160 811014) dB re 1 V/Pa</t>
  </si>
  <si>
    <t>FR</t>
  </si>
  <si>
    <t xml:space="preserve">UK </t>
  </si>
  <si>
    <t>CH</t>
  </si>
  <si>
    <t>TR</t>
  </si>
  <si>
    <t>BG</t>
  </si>
  <si>
    <t>RS</t>
  </si>
  <si>
    <t>AT</t>
  </si>
  <si>
    <t>SE</t>
  </si>
  <si>
    <t>DE</t>
  </si>
  <si>
    <t>ES</t>
  </si>
  <si>
    <t>EG</t>
  </si>
  <si>
    <t>Sensitivity Phase (4160 2036126) degrees</t>
  </si>
  <si>
    <t>Linking DoEs from CCAUV.A-K5</t>
  </si>
  <si>
    <t>Linking U(DoE)s from CCAUV.A-K5</t>
  </si>
  <si>
    <t>unweighted mean</t>
  </si>
  <si>
    <t>For each of the two reference microphones (4160 811014 and 4160 2036126) there are the following tabs:</t>
  </si>
  <si>
    <t>Additionally for 4160 2036126 there are the following tabs:</t>
  </si>
  <si>
    <t>Degrees of equivalence for sensitivity level relative to the KCRV value derived through CCAUV.A-K5</t>
  </si>
  <si>
    <t>Degrees of equivalence for sensitivity phase, relative to the KCRV value derived through CCAUV.A-K5</t>
  </si>
  <si>
    <t>Expanded Uncertainties (dB)</t>
  </si>
  <si>
    <t>Level difference relative to estimated sensitivity level (dB)</t>
  </si>
  <si>
    <t>DoE (dB)</t>
  </si>
  <si>
    <t>U(DoE) (dB)</t>
  </si>
  <si>
    <t>Expanded Uncertainties (degrees)</t>
  </si>
  <si>
    <t>Phase difference relative to estimated sensitivity phase (degrees)</t>
  </si>
  <si>
    <t>dB re 1 V/Pa</t>
  </si>
  <si>
    <t>dB</t>
  </si>
  <si>
    <t>Estimated reference sensitivity level</t>
  </si>
  <si>
    <t>Level difference relative to estimated reference sensitivity level (dB)</t>
  </si>
  <si>
    <t>Phase difference relative to estimated reference sensitivity phase (degrees)</t>
  </si>
  <si>
    <t>Estimated reference sensitivity phase</t>
  </si>
  <si>
    <t>Std Unc (ERSP)</t>
  </si>
  <si>
    <t>Std Unc (ERSL)</t>
  </si>
  <si>
    <t>(degrees)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</si>
</sst>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3" fillId="0" borderId="14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2" fillId="0" borderId="34" xfId="0" applyNumberFormat="1" applyFont="1" applyBorder="1" applyAlignment="1">
      <alignment/>
    </xf>
    <xf numFmtId="0" fontId="62" fillId="0" borderId="22" xfId="0" applyNumberFormat="1" applyFont="1" applyBorder="1" applyAlignment="1">
      <alignment/>
    </xf>
    <xf numFmtId="0" fontId="63" fillId="0" borderId="22" xfId="0" applyNumberFormat="1" applyFont="1" applyBorder="1" applyAlignment="1">
      <alignment/>
    </xf>
    <xf numFmtId="0" fontId="61" fillId="0" borderId="22" xfId="0" applyNumberFormat="1" applyFont="1" applyBorder="1" applyAlignment="1">
      <alignment/>
    </xf>
    <xf numFmtId="0" fontId="63" fillId="0" borderId="36" xfId="0" applyNumberFormat="1" applyFont="1" applyBorder="1" applyAlignment="1">
      <alignment/>
    </xf>
    <xf numFmtId="0" fontId="62" fillId="0" borderId="36" xfId="0" applyNumberFormat="1" applyFont="1" applyBorder="1" applyAlignment="1">
      <alignment/>
    </xf>
    <xf numFmtId="0" fontId="61" fillId="0" borderId="36" xfId="0" applyNumberFormat="1" applyFont="1" applyBorder="1" applyAlignment="1">
      <alignment/>
    </xf>
    <xf numFmtId="167" fontId="4" fillId="33" borderId="12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41" fillId="34" borderId="43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167" fontId="4" fillId="34" borderId="18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167" fontId="4" fillId="34" borderId="21" xfId="0" applyNumberFormat="1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Level'!$AI$3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25084477"/>
        <c:axId val="24433702"/>
      </c:scatterChart>
      <c:valAx>
        <c:axId val="250844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33702"/>
        <c:crosses val="autoZero"/>
        <c:crossBetween val="midCat"/>
        <c:dispUnits/>
      </c:val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9"/>
          <c:order val="6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7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8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9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0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18576727"/>
        <c:axId val="32972816"/>
      </c:scatterChart>
      <c:valAx>
        <c:axId val="185767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972816"/>
        <c:crosses val="autoZero"/>
        <c:crossBetween val="midCat"/>
        <c:dispUnits/>
      </c:valAx>
      <c:valAx>
        <c:axId val="32972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75"/>
          <c:w val="0.070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plus>
            <c:min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Level'!$D$58:$O$58</c:f>
              <c:numCache/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plus>
            <c:min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Level'!$D$82:$O$82</c:f>
              <c:numCache/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70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Phase'!$AC$3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Phase'!$AD$3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Phase'!$AE$3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Phase'!$AF$3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Phase'!$AG$3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Phase'!$AH$3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Phase'!$AI$3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Phase'!$AJ$3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Phase'!$AK$3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Phase'!$AL$3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Phase'!$AM$3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Phase'!$AN$3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Phase'!$AN$4:$AN$122</c:f>
              <c:numCache/>
            </c:numRef>
          </c:yVal>
          <c:smooth val="0"/>
        </c:ser>
        <c:axId val="49456997"/>
        <c:axId val="42459790"/>
      </c:scatterChart>
      <c:valAx>
        <c:axId val="494569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459790"/>
        <c:crosses val="autoZero"/>
        <c:crossBetween val="midCat"/>
        <c:dispUnits/>
      </c:valAx>
      <c:valAx>
        <c:axId val="4245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the estimated value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"/>
          <c:w val="0.070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'2036126 DoE Phase'!$A$58</c:f>
              <c:strCache>
                <c:ptCount val="1"/>
                <c:pt idx="0">
                  <c:v>251.189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Phase'!$D$3:$O$3</c:f>
              <c:strCache/>
            </c:strRef>
          </c:cat>
          <c:val>
            <c:numRef>
              <c:f>'2036126 DoE Phase'!$D$58:$O$58</c:f>
              <c:numCache/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Phase'!$R$3:$AC$3</c:f>
              <c:strCache/>
            </c:strRef>
          </c:cat>
          <c:val>
            <c:numRef>
              <c:f>'2036126 DoE Phase'!$D$82:$O$82</c:f>
              <c:numCache/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Level'!$AB$2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Level'!$AC$2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Level'!$AD$2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Level'!$AE$2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Level'!$AF$2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Level'!$AG$2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Level'!$AH$2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Level'!$AI$2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Level'!$AJ$2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Level'!$AK$2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Level'!$AL$2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Level'!$AM$2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Level'!$AM$3:$AM$121</c:f>
              <c:numCache/>
            </c:numRef>
          </c:yVal>
          <c:smooth val="0"/>
        </c:ser>
        <c:axId val="20988051"/>
        <c:axId val="54674732"/>
      </c:scatterChart>
      <c:valAx>
        <c:axId val="209880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674732"/>
        <c:crosses val="autoZero"/>
        <c:crossBetween val="midCat"/>
        <c:dispUnits/>
      </c:valAx>
      <c:valAx>
        <c:axId val="5467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weighted mean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69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Phase'!$AB$2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Phase'!$AC$2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Phase'!$AD$2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Phase'!$AE$2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Phase'!$AF$2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Phase'!$AG$2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Phase'!$AH$2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Phase'!$AI$2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Phase'!$AJ$2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Phase'!$AK$2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Phase'!$AL$2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Phase'!$AM$2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Phase'!$AM$3:$AM$121</c:f>
              <c:numCache/>
            </c:numRef>
          </c:yVal>
          <c:smooth val="0"/>
        </c:ser>
        <c:axId val="22310541"/>
        <c:axId val="66577142"/>
      </c:scatterChart>
      <c:valAx>
        <c:axId val="223105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577142"/>
        <c:crosses val="autoZero"/>
        <c:crossBetween val="midCat"/>
        <c:dispUnits/>
      </c:valAx>
      <c:valAx>
        <c:axId val="6657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weighted mean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125"/>
          <c:w val="0.070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0</xdr:rowOff>
    </xdr:from>
    <xdr:to>
      <xdr:col>54</xdr:col>
      <xdr:colOff>66675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878800" y="62865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42</xdr:row>
      <xdr:rowOff>0</xdr:rowOff>
    </xdr:from>
    <xdr:to>
      <xdr:col>54</xdr:col>
      <xdr:colOff>66675</xdr:colOff>
      <xdr:row>79</xdr:row>
      <xdr:rowOff>104775</xdr:rowOff>
    </xdr:to>
    <xdr:graphicFrame>
      <xdr:nvGraphicFramePr>
        <xdr:cNvPr id="2" name="Chart 1"/>
        <xdr:cNvGraphicFramePr/>
      </xdr:nvGraphicFramePr>
      <xdr:xfrm>
        <a:off x="20878800" y="6943725"/>
        <a:ext cx="79914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4</xdr:row>
      <xdr:rowOff>161925</xdr:rowOff>
    </xdr:from>
    <xdr:to>
      <xdr:col>54</xdr:col>
      <xdr:colOff>66675</xdr:colOff>
      <xdr:row>77</xdr:row>
      <xdr:rowOff>161925</xdr:rowOff>
    </xdr:to>
    <xdr:graphicFrame>
      <xdr:nvGraphicFramePr>
        <xdr:cNvPr id="1" name="Chart 1"/>
        <xdr:cNvGraphicFramePr/>
      </xdr:nvGraphicFramePr>
      <xdr:xfrm>
        <a:off x="21088350" y="990600"/>
        <a:ext cx="799147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28575</xdr:rowOff>
    </xdr:from>
    <xdr:to>
      <xdr:col>53</xdr:col>
      <xdr:colOff>66675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20974050" y="38100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57150</xdr:rowOff>
    </xdr:from>
    <xdr:to>
      <xdr:col>53</xdr:col>
      <xdr:colOff>85725</xdr:colOff>
      <xdr:row>73</xdr:row>
      <xdr:rowOff>104775</xdr:rowOff>
    </xdr:to>
    <xdr:graphicFrame>
      <xdr:nvGraphicFramePr>
        <xdr:cNvPr id="1" name="Chart 2"/>
        <xdr:cNvGraphicFramePr/>
      </xdr:nvGraphicFramePr>
      <xdr:xfrm>
        <a:off x="20164425" y="228600"/>
        <a:ext cx="7991475" cy="1172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16384" width="9.140625" style="38" customWidth="1"/>
  </cols>
  <sheetData>
    <row r="2" ht="17.25">
      <c r="B2" s="37" t="s">
        <v>36</v>
      </c>
    </row>
    <row r="4" ht="15">
      <c r="B4" s="36" t="s">
        <v>37</v>
      </c>
    </row>
    <row r="5" ht="15">
      <c r="B5" s="36" t="s">
        <v>10</v>
      </c>
    </row>
    <row r="6" ht="15">
      <c r="B6" s="36"/>
    </row>
    <row r="7" ht="15">
      <c r="B7" s="36" t="s">
        <v>32</v>
      </c>
    </row>
    <row r="9" ht="15">
      <c r="B9" s="36" t="s">
        <v>57</v>
      </c>
    </row>
    <row r="10" ht="15">
      <c r="B10" s="36"/>
    </row>
    <row r="11" spans="2:3" ht="15">
      <c r="B11" s="40" t="s">
        <v>6</v>
      </c>
      <c r="C11" s="39" t="s">
        <v>9</v>
      </c>
    </row>
    <row r="12" spans="2:3" ht="15">
      <c r="B12" s="40" t="s">
        <v>7</v>
      </c>
      <c r="C12" s="39" t="s">
        <v>12</v>
      </c>
    </row>
    <row r="13" spans="2:3" ht="15">
      <c r="B13" s="40"/>
      <c r="C13" s="39"/>
    </row>
    <row r="14" spans="2:3" ht="15">
      <c r="B14" s="40"/>
      <c r="C14" s="39"/>
    </row>
    <row r="15" spans="2:3" ht="15">
      <c r="B15" s="36" t="s">
        <v>58</v>
      </c>
      <c r="C15" s="39"/>
    </row>
    <row r="16" spans="2:3" ht="15">
      <c r="B16" s="40"/>
      <c r="C16" s="39"/>
    </row>
    <row r="17" spans="2:3" ht="15">
      <c r="B17" s="40" t="s">
        <v>8</v>
      </c>
      <c r="C17" s="39" t="s">
        <v>59</v>
      </c>
    </row>
    <row r="18" spans="2:3" ht="15">
      <c r="B18" s="40" t="s">
        <v>11</v>
      </c>
      <c r="C18" s="39" t="s">
        <v>60</v>
      </c>
    </row>
    <row r="19" spans="2:3" ht="15">
      <c r="B19" s="40"/>
      <c r="C19" s="39"/>
    </row>
    <row r="22" ht="15">
      <c r="B22" s="40" t="s">
        <v>34</v>
      </c>
    </row>
    <row r="23" ht="13.5">
      <c r="B23" s="6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PageLayoutView="0" workbookViewId="0" topLeftCell="B1">
      <selection activeCell="E4" sqref="E4"/>
    </sheetView>
  </sheetViews>
  <sheetFormatPr defaultColWidth="9.140625" defaultRowHeight="12.75"/>
  <cols>
    <col min="2" max="2" width="46.00390625" style="0" customWidth="1"/>
    <col min="3" max="3" width="10.421875" style="0" bestFit="1" customWidth="1"/>
    <col min="5" max="5" width="9.421875" style="0" bestFit="1" customWidth="1"/>
    <col min="11" max="11" width="10.57421875" style="0" customWidth="1"/>
    <col min="15" max="15" width="8.8515625" style="0" customWidth="1"/>
  </cols>
  <sheetData>
    <row r="2" ht="17.25">
      <c r="B2" s="68" t="s">
        <v>22</v>
      </c>
    </row>
    <row r="3" ht="17.25">
      <c r="B3" s="68"/>
    </row>
    <row r="4" ht="12.75">
      <c r="B4" s="48" t="s">
        <v>33</v>
      </c>
    </row>
    <row r="5" ht="12.75">
      <c r="B5" s="47" t="s">
        <v>30</v>
      </c>
    </row>
    <row r="6" ht="12.75">
      <c r="B6" s="49" t="s">
        <v>31</v>
      </c>
    </row>
    <row r="7" ht="13.5" thickBot="1">
      <c r="B7" s="49"/>
    </row>
    <row r="8" spans="2:15" ht="15.75" thickBot="1">
      <c r="B8" s="58">
        <v>811014</v>
      </c>
      <c r="C8" s="54" t="s">
        <v>43</v>
      </c>
      <c r="D8" s="52" t="s">
        <v>42</v>
      </c>
      <c r="E8" s="52" t="s">
        <v>3</v>
      </c>
      <c r="F8" s="52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52" t="s">
        <v>51</v>
      </c>
      <c r="N8" s="53" t="s">
        <v>52</v>
      </c>
      <c r="O8" s="45"/>
    </row>
    <row r="9" spans="2:15" ht="15">
      <c r="B9" s="57" t="s">
        <v>13</v>
      </c>
      <c r="C9" s="70">
        <v>682.94</v>
      </c>
      <c r="D9" s="82">
        <v>687.7</v>
      </c>
      <c r="E9" s="71"/>
      <c r="F9" s="71"/>
      <c r="G9" s="71"/>
      <c r="H9" s="71"/>
      <c r="I9" s="71"/>
      <c r="J9" s="71"/>
      <c r="K9" s="71"/>
      <c r="L9" s="82">
        <v>688</v>
      </c>
      <c r="M9" s="71"/>
      <c r="N9" s="72"/>
      <c r="O9" s="44"/>
    </row>
    <row r="10" spans="2:15" ht="15">
      <c r="B10" s="55" t="s">
        <v>14</v>
      </c>
      <c r="C10" s="49">
        <v>532.7</v>
      </c>
      <c r="D10" s="83">
        <v>533.7</v>
      </c>
      <c r="E10" s="83">
        <v>527.2</v>
      </c>
      <c r="F10" s="83">
        <f>0.000000535*1000^3</f>
        <v>535</v>
      </c>
      <c r="G10" s="51">
        <v>550</v>
      </c>
      <c r="H10" s="84">
        <v>543</v>
      </c>
      <c r="I10" s="83">
        <v>543</v>
      </c>
      <c r="J10" s="83">
        <v>531.1</v>
      </c>
      <c r="K10" s="83">
        <v>548</v>
      </c>
      <c r="L10" s="51"/>
      <c r="M10" s="51">
        <v>532.06</v>
      </c>
      <c r="N10" s="86">
        <v>529.185</v>
      </c>
      <c r="O10" s="44"/>
    </row>
    <row r="11" spans="2:15" ht="12.75">
      <c r="B11" s="55" t="s">
        <v>15</v>
      </c>
      <c r="C11" s="74">
        <v>1.9465</v>
      </c>
      <c r="D11" s="83">
        <v>1.96</v>
      </c>
      <c r="E11" s="51">
        <v>1.942</v>
      </c>
      <c r="F11" s="51">
        <f>0.0019449*1000</f>
        <v>1.9449</v>
      </c>
      <c r="G11" s="51">
        <v>1.95</v>
      </c>
      <c r="H11" s="85">
        <v>1.95</v>
      </c>
      <c r="I11" s="51">
        <v>1.96</v>
      </c>
      <c r="J11" s="51">
        <v>1.935</v>
      </c>
      <c r="K11">
        <v>1.948</v>
      </c>
      <c r="L11" s="50">
        <v>1.944</v>
      </c>
      <c r="M11" s="51">
        <v>1.95</v>
      </c>
      <c r="N11" s="73">
        <v>1.947</v>
      </c>
      <c r="O11" s="44"/>
    </row>
    <row r="12" spans="2:15" ht="15">
      <c r="B12" s="55" t="s">
        <v>16</v>
      </c>
      <c r="C12" s="64">
        <v>385.1</v>
      </c>
      <c r="D12" s="83"/>
      <c r="E12" s="51"/>
      <c r="F12" s="51"/>
      <c r="G12" s="51"/>
      <c r="H12" s="51"/>
      <c r="I12" s="51"/>
      <c r="J12" s="51"/>
      <c r="K12" s="51"/>
      <c r="L12" s="51"/>
      <c r="M12" s="51"/>
      <c r="N12" s="73">
        <v>392.5</v>
      </c>
      <c r="O12" s="44"/>
    </row>
    <row r="13" spans="2:15" ht="15">
      <c r="B13" s="55" t="s">
        <v>17</v>
      </c>
      <c r="C13" s="64">
        <f>1.059*10^-12</f>
        <v>1.0589999999999998E-12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73">
        <f>9.51*10^-13</f>
        <v>9.51E-13</v>
      </c>
      <c r="O13" s="44"/>
    </row>
    <row r="14" spans="2:15" ht="15">
      <c r="B14" s="55" t="s">
        <v>18</v>
      </c>
      <c r="C14" s="64"/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73">
        <f>2.14*10^7</f>
        <v>21400000</v>
      </c>
      <c r="O14" s="44"/>
    </row>
    <row r="15" spans="2:15" ht="12.75">
      <c r="B15" s="55" t="s">
        <v>19</v>
      </c>
      <c r="C15" s="74"/>
      <c r="D15" s="83">
        <v>0.98</v>
      </c>
      <c r="E15" s="51"/>
      <c r="F15" s="83">
        <v>1.0132</v>
      </c>
      <c r="G15" s="51">
        <v>1.05</v>
      </c>
      <c r="H15" s="51">
        <v>1.05</v>
      </c>
      <c r="I15" s="51">
        <v>1.05</v>
      </c>
      <c r="J15" s="83">
        <v>1.05</v>
      </c>
      <c r="K15" s="84">
        <v>1.05</v>
      </c>
      <c r="L15" s="83">
        <v>1.05</v>
      </c>
      <c r="M15" s="51">
        <v>1.05</v>
      </c>
      <c r="N15" s="88">
        <v>1</v>
      </c>
      <c r="O15" s="44"/>
    </row>
    <row r="16" spans="2:15" ht="12.75">
      <c r="B16" s="55" t="s">
        <v>20</v>
      </c>
      <c r="C16" s="74"/>
      <c r="D16" s="83">
        <v>7.95</v>
      </c>
      <c r="E16" s="84">
        <v>7.834</v>
      </c>
      <c r="F16" s="83">
        <v>7.7433</v>
      </c>
      <c r="G16" s="51">
        <v>8.2</v>
      </c>
      <c r="H16" s="51">
        <v>8.2</v>
      </c>
      <c r="I16" s="51">
        <v>8.3</v>
      </c>
      <c r="J16" s="83">
        <v>8.1</v>
      </c>
      <c r="K16" s="84">
        <v>7.875</v>
      </c>
      <c r="L16" s="83">
        <v>7.84</v>
      </c>
      <c r="M16" s="51">
        <v>8.62</v>
      </c>
      <c r="N16" s="88">
        <v>7.9</v>
      </c>
      <c r="O16" s="44"/>
    </row>
    <row r="17" spans="2:15" ht="15">
      <c r="B17" s="55" t="s">
        <v>21</v>
      </c>
      <c r="C17" s="74"/>
      <c r="D17" s="83">
        <v>154</v>
      </c>
      <c r="E17" s="83">
        <v>160</v>
      </c>
      <c r="F17" s="83">
        <f>0.00000015*1000^3</f>
        <v>150</v>
      </c>
      <c r="G17" s="51">
        <v>145</v>
      </c>
      <c r="H17" s="84">
        <v>137</v>
      </c>
      <c r="I17" s="83">
        <v>132</v>
      </c>
      <c r="J17" s="83">
        <v>153.9</v>
      </c>
      <c r="K17" s="85">
        <v>136</v>
      </c>
      <c r="L17" s="83">
        <v>150</v>
      </c>
      <c r="M17" s="51">
        <v>126.85</v>
      </c>
      <c r="N17" s="87">
        <v>142.6829</v>
      </c>
      <c r="O17" s="44"/>
    </row>
    <row r="18" spans="2:15" ht="12.75">
      <c r="B18" s="55" t="s">
        <v>23</v>
      </c>
      <c r="C18" s="59">
        <v>-0.0028</v>
      </c>
      <c r="D18" s="51">
        <v>-0.002</v>
      </c>
      <c r="E18" s="51"/>
      <c r="F18" s="51"/>
      <c r="G18" s="51"/>
      <c r="H18" s="51">
        <v>-0.002</v>
      </c>
      <c r="I18" s="51"/>
      <c r="J18" s="51">
        <v>-0.0019</v>
      </c>
      <c r="K18" s="51"/>
      <c r="L18" s="51"/>
      <c r="M18" s="51">
        <v>-0.00213</v>
      </c>
      <c r="N18" s="73">
        <v>-0.002</v>
      </c>
      <c r="O18" s="44"/>
    </row>
    <row r="19" spans="2:15" ht="12.75">
      <c r="B19" s="55" t="s">
        <v>24</v>
      </c>
      <c r="C19" s="59">
        <v>-0.0153</v>
      </c>
      <c r="D19" s="51">
        <v>-0.0152</v>
      </c>
      <c r="E19" s="51"/>
      <c r="F19" s="51"/>
      <c r="G19" s="51"/>
      <c r="H19" s="51">
        <v>-0.0015</v>
      </c>
      <c r="I19" s="51"/>
      <c r="J19" s="51">
        <v>-0.0153</v>
      </c>
      <c r="K19" s="51"/>
      <c r="L19" s="51"/>
      <c r="M19" s="51">
        <v>-0.0158</v>
      </c>
      <c r="N19" s="73">
        <v>-0.016</v>
      </c>
      <c r="O19" s="44"/>
    </row>
    <row r="20" spans="2:15" ht="12.75">
      <c r="B20" s="55" t="s">
        <v>25</v>
      </c>
      <c r="C20" s="60">
        <v>-0.0032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73"/>
      <c r="O20" s="44"/>
    </row>
    <row r="21" spans="2:15" ht="12.75">
      <c r="B21" s="55" t="s">
        <v>26</v>
      </c>
      <c r="C21" s="60">
        <v>0.0012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3"/>
      <c r="O21" s="44"/>
    </row>
    <row r="22" spans="2:15" ht="12.75">
      <c r="B22" s="55" t="s">
        <v>28</v>
      </c>
      <c r="C22" s="74"/>
      <c r="D22" s="51"/>
      <c r="E22" s="51">
        <v>17.9</v>
      </c>
      <c r="F22" s="83">
        <f>0.0179*1000</f>
        <v>17.9</v>
      </c>
      <c r="G22" s="51"/>
      <c r="H22" s="51"/>
      <c r="I22" s="51"/>
      <c r="J22" s="83">
        <v>17.9</v>
      </c>
      <c r="K22" s="51"/>
      <c r="L22" s="51"/>
      <c r="M22" s="51"/>
      <c r="N22" s="73"/>
      <c r="O22" s="44"/>
    </row>
    <row r="23" spans="2:15" ht="12.75">
      <c r="B23" s="55" t="s">
        <v>27</v>
      </c>
      <c r="C23" s="74"/>
      <c r="D23" s="51"/>
      <c r="E23" s="83">
        <v>0.98</v>
      </c>
      <c r="F23" s="51"/>
      <c r="G23" s="51"/>
      <c r="H23" s="51"/>
      <c r="I23" s="51"/>
      <c r="J23" s="51"/>
      <c r="K23" s="51"/>
      <c r="L23" s="51"/>
      <c r="M23" s="51"/>
      <c r="N23" s="73"/>
      <c r="O23" s="44"/>
    </row>
    <row r="24" spans="2:15" ht="13.5" thickBot="1">
      <c r="B24" s="56" t="s">
        <v>29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44"/>
    </row>
    <row r="25" spans="3:15" ht="12.7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8"/>
    </row>
    <row r="26" spans="3:15" ht="13.5" thickBot="1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</row>
    <row r="27" spans="2:15" ht="15.75" thickBot="1">
      <c r="B27" s="58">
        <v>2036126</v>
      </c>
      <c r="C27" s="61" t="str">
        <f>C8</f>
        <v>UK </v>
      </c>
      <c r="D27" s="62" t="str">
        <f aca="true" t="shared" si="0" ref="D27:N27">D8</f>
        <v>FR</v>
      </c>
      <c r="E27" s="62" t="str">
        <f t="shared" si="0"/>
        <v>IT</v>
      </c>
      <c r="F27" s="52" t="str">
        <f t="shared" si="0"/>
        <v>CH</v>
      </c>
      <c r="G27" s="62" t="str">
        <f t="shared" si="0"/>
        <v>TR</v>
      </c>
      <c r="H27" s="62" t="str">
        <f t="shared" si="0"/>
        <v>BG</v>
      </c>
      <c r="I27" s="62" t="str">
        <f t="shared" si="0"/>
        <v>RS</v>
      </c>
      <c r="J27" s="62" t="str">
        <f t="shared" si="0"/>
        <v>AT</v>
      </c>
      <c r="K27" s="62" t="str">
        <f t="shared" si="0"/>
        <v>SE</v>
      </c>
      <c r="L27" s="62" t="str">
        <f t="shared" si="0"/>
        <v>DE</v>
      </c>
      <c r="M27" s="62" t="str">
        <f t="shared" si="0"/>
        <v>ES</v>
      </c>
      <c r="N27" s="63" t="str">
        <f t="shared" si="0"/>
        <v>EG</v>
      </c>
      <c r="O27" s="45"/>
    </row>
    <row r="28" spans="2:15" ht="15">
      <c r="B28" s="57" t="s">
        <v>13</v>
      </c>
      <c r="C28" s="70">
        <v>663.79</v>
      </c>
      <c r="D28" s="82">
        <v>668.7</v>
      </c>
      <c r="E28" s="71"/>
      <c r="F28" s="71"/>
      <c r="G28" s="71"/>
      <c r="H28" s="71"/>
      <c r="I28" s="71"/>
      <c r="J28" s="71"/>
      <c r="K28" s="71"/>
      <c r="L28" s="82">
        <v>666</v>
      </c>
      <c r="M28" s="71"/>
      <c r="N28" s="72"/>
      <c r="O28" s="44"/>
    </row>
    <row r="29" spans="2:15" ht="15">
      <c r="B29" s="55" t="s">
        <v>14</v>
      </c>
      <c r="C29" s="49">
        <v>531</v>
      </c>
      <c r="D29" s="83">
        <v>533.7</v>
      </c>
      <c r="E29" s="83">
        <v>531.21</v>
      </c>
      <c r="F29" s="83">
        <f>0.000000535*1000^3</f>
        <v>535</v>
      </c>
      <c r="G29" s="51">
        <v>535</v>
      </c>
      <c r="H29" s="84">
        <v>535</v>
      </c>
      <c r="I29" s="83">
        <v>543</v>
      </c>
      <c r="J29" s="83">
        <v>541</v>
      </c>
      <c r="K29" s="83">
        <v>529</v>
      </c>
      <c r="L29" s="51"/>
      <c r="M29" s="51">
        <v>540.74</v>
      </c>
      <c r="N29" s="86">
        <v>532.717</v>
      </c>
      <c r="O29" s="44"/>
    </row>
    <row r="30" spans="2:15" ht="12.75">
      <c r="B30" s="55" t="s">
        <v>15</v>
      </c>
      <c r="C30" s="74">
        <v>1.958</v>
      </c>
      <c r="D30" s="83">
        <v>1.96</v>
      </c>
      <c r="E30" s="51">
        <v>1.955</v>
      </c>
      <c r="F30" s="51">
        <f>0.0019449*1000</f>
        <v>1.9449</v>
      </c>
      <c r="G30" s="51">
        <v>1.95</v>
      </c>
      <c r="H30" s="85">
        <v>1.95</v>
      </c>
      <c r="I30" s="51">
        <v>1.96</v>
      </c>
      <c r="J30" s="51">
        <v>1.973</v>
      </c>
      <c r="K30">
        <v>1.966</v>
      </c>
      <c r="L30" s="50">
        <v>1.956</v>
      </c>
      <c r="M30" s="51">
        <v>1.97</v>
      </c>
      <c r="N30" s="73">
        <v>1.96</v>
      </c>
      <c r="O30" s="44"/>
    </row>
    <row r="31" spans="2:15" ht="15">
      <c r="B31" s="55" t="s">
        <v>16</v>
      </c>
      <c r="C31" s="64">
        <v>406</v>
      </c>
      <c r="D31" s="83"/>
      <c r="E31" s="51"/>
      <c r="F31" s="51"/>
      <c r="G31" s="51"/>
      <c r="H31" s="51"/>
      <c r="I31" s="51"/>
      <c r="J31" s="51"/>
      <c r="K31" s="51"/>
      <c r="L31" s="51"/>
      <c r="M31" s="51"/>
      <c r="N31" s="73">
        <v>405</v>
      </c>
      <c r="O31" s="44"/>
    </row>
    <row r="32" spans="2:15" ht="15">
      <c r="B32" s="55" t="s">
        <v>17</v>
      </c>
      <c r="C32" s="64">
        <f>9.36*10^-13</f>
        <v>9.36E-13</v>
      </c>
      <c r="D32" s="83"/>
      <c r="E32" s="51"/>
      <c r="F32" s="51"/>
      <c r="G32" s="51"/>
      <c r="H32" s="51"/>
      <c r="I32" s="51"/>
      <c r="J32" s="51"/>
      <c r="K32" s="51"/>
      <c r="L32" s="51"/>
      <c r="M32" s="51"/>
      <c r="N32" s="73">
        <f>-9.4*10^-13</f>
        <v>-9.4E-13</v>
      </c>
      <c r="O32" s="44"/>
    </row>
    <row r="33" spans="2:15" ht="15">
      <c r="B33" s="55" t="s">
        <v>18</v>
      </c>
      <c r="C33" s="64">
        <f>2.2*10^7</f>
        <v>22000000</v>
      </c>
      <c r="D33" s="83"/>
      <c r="E33" s="51"/>
      <c r="F33" s="51"/>
      <c r="G33" s="51"/>
      <c r="H33" s="51"/>
      <c r="I33" s="51"/>
      <c r="J33" s="51"/>
      <c r="K33" s="51"/>
      <c r="L33" s="51"/>
      <c r="M33" s="51"/>
      <c r="N33" s="73">
        <f>2.3*10^7</f>
        <v>23000000</v>
      </c>
      <c r="O33" s="44"/>
    </row>
    <row r="34" spans="2:15" ht="12.75">
      <c r="B34" s="55" t="s">
        <v>19</v>
      </c>
      <c r="C34" s="74"/>
      <c r="D34" s="83">
        <v>0.94</v>
      </c>
      <c r="E34" s="51"/>
      <c r="F34" s="83">
        <v>1.0561</v>
      </c>
      <c r="G34" s="51">
        <v>1.05</v>
      </c>
      <c r="H34" s="51">
        <v>1.05</v>
      </c>
      <c r="I34" s="51">
        <v>1.05</v>
      </c>
      <c r="J34" s="83">
        <v>1.05</v>
      </c>
      <c r="K34" s="84">
        <v>1.08</v>
      </c>
      <c r="L34" s="83">
        <v>1.06</v>
      </c>
      <c r="M34" s="51">
        <v>1.05</v>
      </c>
      <c r="N34" s="88">
        <v>1</v>
      </c>
      <c r="O34" s="44"/>
    </row>
    <row r="35" spans="2:15" ht="12.75">
      <c r="B35" s="55" t="s">
        <v>20</v>
      </c>
      <c r="C35" s="74"/>
      <c r="D35" s="83">
        <v>8.85</v>
      </c>
      <c r="E35" s="84">
        <v>8.69</v>
      </c>
      <c r="F35" s="83">
        <v>8.6761</v>
      </c>
      <c r="G35" s="51">
        <v>8.2</v>
      </c>
      <c r="H35" s="51">
        <v>8.2</v>
      </c>
      <c r="I35" s="51">
        <v>8.3</v>
      </c>
      <c r="J35" s="83">
        <v>8.75</v>
      </c>
      <c r="K35" s="84">
        <v>8.725</v>
      </c>
      <c r="L35" s="83">
        <v>8.68</v>
      </c>
      <c r="M35" s="51">
        <v>8.62</v>
      </c>
      <c r="N35" s="88">
        <v>8.25</v>
      </c>
      <c r="O35" s="44"/>
    </row>
    <row r="36" spans="2:15" ht="15">
      <c r="B36" s="55" t="s">
        <v>21</v>
      </c>
      <c r="C36" s="74"/>
      <c r="D36" s="83">
        <v>135</v>
      </c>
      <c r="E36" s="83">
        <v>135.68</v>
      </c>
      <c r="F36" s="83">
        <f>0.000000136*1000^3</f>
        <v>136</v>
      </c>
      <c r="G36" s="51">
        <v>136</v>
      </c>
      <c r="H36" s="84">
        <v>136</v>
      </c>
      <c r="I36" s="83">
        <v>132</v>
      </c>
      <c r="J36" s="83">
        <v>123.7</v>
      </c>
      <c r="K36" s="85">
        <v>136</v>
      </c>
      <c r="L36" s="83">
        <v>128</v>
      </c>
      <c r="M36" s="51">
        <v>126.85</v>
      </c>
      <c r="N36" s="87">
        <v>142.44</v>
      </c>
      <c r="O36" s="44"/>
    </row>
    <row r="37" spans="2:15" ht="12.75">
      <c r="B37" s="55" t="s">
        <v>23</v>
      </c>
      <c r="C37" s="59">
        <v>-0.0028</v>
      </c>
      <c r="D37" s="51">
        <v>-0.002</v>
      </c>
      <c r="E37" s="51"/>
      <c r="F37" s="51"/>
      <c r="G37" s="51"/>
      <c r="H37" s="51">
        <v>-0.002</v>
      </c>
      <c r="I37" s="51"/>
      <c r="J37" s="51">
        <v>-0.0019</v>
      </c>
      <c r="K37" s="51"/>
      <c r="L37" s="51"/>
      <c r="M37" s="51">
        <v>-0.00213</v>
      </c>
      <c r="N37" s="73">
        <v>-0.0025</v>
      </c>
      <c r="O37" s="44"/>
    </row>
    <row r="38" spans="2:15" ht="12.75">
      <c r="B38" s="55" t="s">
        <v>24</v>
      </c>
      <c r="C38" s="59">
        <v>-0.0153</v>
      </c>
      <c r="D38" s="51">
        <v>-0.0152</v>
      </c>
      <c r="E38" s="51"/>
      <c r="F38" s="51"/>
      <c r="G38" s="51"/>
      <c r="H38" s="51">
        <v>-0.0015</v>
      </c>
      <c r="I38" s="51"/>
      <c r="J38" s="51">
        <v>-0.0153</v>
      </c>
      <c r="K38" s="51"/>
      <c r="L38" s="51"/>
      <c r="M38" s="51">
        <v>-0.0158</v>
      </c>
      <c r="N38" s="73">
        <v>-0.015</v>
      </c>
      <c r="O38" s="44"/>
    </row>
    <row r="39" spans="2:15" ht="12.75">
      <c r="B39" s="55" t="s">
        <v>25</v>
      </c>
      <c r="C39" s="60">
        <v>-0.0032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73"/>
      <c r="O39" s="44"/>
    </row>
    <row r="40" spans="2:15" ht="12.75">
      <c r="B40" s="55" t="s">
        <v>26</v>
      </c>
      <c r="C40" s="60">
        <v>0.0012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73"/>
      <c r="O40" s="44"/>
    </row>
    <row r="41" spans="2:15" ht="12.75">
      <c r="B41" s="55" t="s">
        <v>28</v>
      </c>
      <c r="C41" s="74"/>
      <c r="D41" s="51"/>
      <c r="E41" s="51">
        <v>17.9</v>
      </c>
      <c r="F41" s="83">
        <f>0.0179*1000</f>
        <v>17.9</v>
      </c>
      <c r="G41" s="51"/>
      <c r="H41" s="51"/>
      <c r="I41" s="51"/>
      <c r="J41" s="83"/>
      <c r="K41" s="51"/>
      <c r="L41" s="51"/>
      <c r="M41" s="51"/>
      <c r="N41" s="73"/>
      <c r="O41" s="44"/>
    </row>
    <row r="42" spans="2:15" ht="12.75">
      <c r="B42" s="55" t="s">
        <v>27</v>
      </c>
      <c r="C42" s="74"/>
      <c r="D42" s="51"/>
      <c r="E42" s="83">
        <v>1.01</v>
      </c>
      <c r="F42" s="51"/>
      <c r="G42" s="51"/>
      <c r="H42" s="51"/>
      <c r="I42" s="51"/>
      <c r="J42" s="51"/>
      <c r="K42" s="51"/>
      <c r="L42" s="51"/>
      <c r="M42" s="51"/>
      <c r="N42" s="73"/>
      <c r="O42" s="44"/>
    </row>
    <row r="43" spans="2:15" ht="13.5" thickBot="1">
      <c r="B43" s="56" t="s">
        <v>29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4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6.140625" style="21" bestFit="1" customWidth="1"/>
    <col min="16" max="25" width="6.140625" style="8" bestFit="1" customWidth="1"/>
    <col min="26" max="26" width="6.140625" style="32" bestFit="1" customWidth="1"/>
    <col min="27" max="27" width="13.57421875" style="22" customWidth="1"/>
    <col min="28" max="28" width="8.7109375" style="22" customWidth="1"/>
    <col min="40" max="40" width="9.140625" style="67" customWidth="1"/>
  </cols>
  <sheetData>
    <row r="1" spans="3:40" ht="18" customHeight="1">
      <c r="C1" s="116"/>
      <c r="D1" s="91"/>
      <c r="E1" s="91"/>
      <c r="F1" s="91"/>
      <c r="G1" s="91"/>
      <c r="H1" s="91"/>
      <c r="I1" s="91"/>
      <c r="J1" s="91"/>
      <c r="K1" s="91"/>
      <c r="L1" s="91"/>
      <c r="M1" s="91"/>
      <c r="N1" s="117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07" t="s">
        <v>69</v>
      </c>
      <c r="AB1" s="108" t="s">
        <v>74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17.25" customHeight="1" thickBot="1">
      <c r="C2" s="101" t="s">
        <v>39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11" t="s">
        <v>61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70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67</v>
      </c>
      <c r="AB3" s="96" t="s">
        <v>68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-26.69</v>
      </c>
      <c r="D4" s="5">
        <v>-26.808</v>
      </c>
      <c r="E4" s="5">
        <v>-26.76</v>
      </c>
      <c r="F4" s="5">
        <v>-26.754</v>
      </c>
      <c r="G4" s="5"/>
      <c r="H4" s="5"/>
      <c r="I4" s="5"/>
      <c r="J4" s="5">
        <v>-26.763</v>
      </c>
      <c r="K4" s="5"/>
      <c r="L4" s="5">
        <v>-26.8</v>
      </c>
      <c r="M4" s="5"/>
      <c r="N4" s="5"/>
      <c r="O4" s="30">
        <v>0.25</v>
      </c>
      <c r="P4" s="5">
        <v>0.14</v>
      </c>
      <c r="Q4" s="5">
        <v>0.14</v>
      </c>
      <c r="R4" s="5">
        <v>0.127</v>
      </c>
      <c r="S4" s="5"/>
      <c r="T4" s="5"/>
      <c r="U4" s="5"/>
      <c r="V4" s="5">
        <v>0.06</v>
      </c>
      <c r="W4" s="5"/>
      <c r="X4" s="5">
        <v>0.23</v>
      </c>
      <c r="Y4" s="5"/>
      <c r="Z4" s="34"/>
      <c r="AA4" s="92">
        <v>-26.73455508019712</v>
      </c>
      <c r="AB4" s="34">
        <v>0.036895408958329566</v>
      </c>
      <c r="AC4" s="5">
        <v>0.04455508019712795</v>
      </c>
      <c r="AD4" s="5">
        <v>-0.0734449198028706</v>
      </c>
      <c r="AE4" s="5">
        <v>-0.025444919802872334</v>
      </c>
      <c r="AF4" s="5">
        <v>-0.019444919802872107</v>
      </c>
      <c r="AG4" s="5"/>
      <c r="AH4" s="5"/>
      <c r="AI4" s="5"/>
      <c r="AJ4" s="5">
        <v>-0.028444919802872448</v>
      </c>
      <c r="AK4" s="5"/>
      <c r="AL4" s="5">
        <v>-0.06544491980287148</v>
      </c>
      <c r="AM4" s="5"/>
      <c r="AN4" s="34"/>
    </row>
    <row r="5" spans="1:40" ht="12.75">
      <c r="A5" s="5">
        <v>2.5118864315095797</v>
      </c>
      <c r="B5" s="5"/>
      <c r="C5" s="30">
        <v>-26.82</v>
      </c>
      <c r="D5" s="5">
        <v>-26.876</v>
      </c>
      <c r="E5" s="5">
        <v>-26.84</v>
      </c>
      <c r="F5" s="5">
        <v>-26.854</v>
      </c>
      <c r="G5" s="5"/>
      <c r="H5" s="5"/>
      <c r="I5" s="5"/>
      <c r="J5" s="5">
        <v>-26.864</v>
      </c>
      <c r="K5" s="5"/>
      <c r="L5" s="5">
        <v>-26.89</v>
      </c>
      <c r="M5" s="5"/>
      <c r="N5" s="5"/>
      <c r="O5" s="30">
        <v>0.25</v>
      </c>
      <c r="P5" s="5">
        <v>0.08</v>
      </c>
      <c r="Q5" s="5">
        <v>0.11</v>
      </c>
      <c r="R5" s="5">
        <v>0.104</v>
      </c>
      <c r="S5" s="5"/>
      <c r="T5" s="5"/>
      <c r="U5" s="5"/>
      <c r="V5" s="5">
        <v>0.048</v>
      </c>
      <c r="W5" s="5"/>
      <c r="X5" s="5">
        <v>0.23</v>
      </c>
      <c r="Y5" s="5"/>
      <c r="Z5" s="34"/>
      <c r="AA5" s="92">
        <v>-26.86271087228722</v>
      </c>
      <c r="AB5" s="34">
        <v>0.02527904830392689</v>
      </c>
      <c r="AC5" s="5">
        <v>0.042710872287209156</v>
      </c>
      <c r="AD5" s="5">
        <v>-0.013289127712791782</v>
      </c>
      <c r="AE5" s="5">
        <v>0.022710872287209583</v>
      </c>
      <c r="AF5" s="5">
        <v>0.008710872287210236</v>
      </c>
      <c r="AG5" s="5"/>
      <c r="AH5" s="5"/>
      <c r="AI5" s="5"/>
      <c r="AJ5" s="5">
        <v>-0.001289127712791327</v>
      </c>
      <c r="AK5" s="5"/>
      <c r="AL5" s="5">
        <v>-0.027289127712791128</v>
      </c>
      <c r="AM5" s="5"/>
      <c r="AN5" s="34"/>
    </row>
    <row r="6" spans="1:40" ht="12.75">
      <c r="A6" s="5">
        <v>3.1622776601683764</v>
      </c>
      <c r="B6" s="5"/>
      <c r="C6" s="30">
        <v>-26.88</v>
      </c>
      <c r="D6" s="5">
        <v>-26.963</v>
      </c>
      <c r="E6" s="5">
        <v>-26.92</v>
      </c>
      <c r="F6" s="5">
        <v>-26.938</v>
      </c>
      <c r="G6" s="5"/>
      <c r="H6" s="5"/>
      <c r="I6" s="5"/>
      <c r="J6" s="5">
        <v>-26.954</v>
      </c>
      <c r="K6" s="5"/>
      <c r="L6" s="5">
        <v>-26.97</v>
      </c>
      <c r="M6" s="5"/>
      <c r="N6" s="5"/>
      <c r="O6" s="30">
        <v>0.25</v>
      </c>
      <c r="P6" s="5">
        <v>0.06</v>
      </c>
      <c r="Q6" s="5">
        <v>0.1</v>
      </c>
      <c r="R6" s="5">
        <v>0.086</v>
      </c>
      <c r="S6" s="5"/>
      <c r="T6" s="5"/>
      <c r="U6" s="5"/>
      <c r="V6" s="5">
        <v>0.044</v>
      </c>
      <c r="W6" s="5"/>
      <c r="X6" s="5">
        <v>0.23</v>
      </c>
      <c r="Y6" s="5"/>
      <c r="Z6" s="34"/>
      <c r="AA6" s="92">
        <v>-26.933323484184747</v>
      </c>
      <c r="AB6" s="34">
        <v>0.0307187668546455</v>
      </c>
      <c r="AC6" s="5">
        <v>0.0533234841847694</v>
      </c>
      <c r="AD6" s="5">
        <v>-0.029676515815232563</v>
      </c>
      <c r="AE6" s="5">
        <v>0.013323484184766698</v>
      </c>
      <c r="AF6" s="5">
        <v>-0.004676515815230431</v>
      </c>
      <c r="AG6" s="5"/>
      <c r="AH6" s="5"/>
      <c r="AI6" s="5"/>
      <c r="AJ6" s="5">
        <v>-0.02067651581523222</v>
      </c>
      <c r="AK6" s="5"/>
      <c r="AL6" s="5">
        <v>-0.03667651581523046</v>
      </c>
      <c r="AM6" s="5"/>
      <c r="AN6" s="34"/>
    </row>
    <row r="7" spans="1:40" ht="12.75">
      <c r="A7" s="5">
        <v>3.98107170553497</v>
      </c>
      <c r="B7" s="5"/>
      <c r="C7" s="30">
        <v>-26.97</v>
      </c>
      <c r="D7" s="5">
        <v>-27.036</v>
      </c>
      <c r="E7" s="5">
        <v>-27</v>
      </c>
      <c r="F7" s="5">
        <v>-27.016</v>
      </c>
      <c r="G7" s="5"/>
      <c r="H7" s="5"/>
      <c r="I7" s="5"/>
      <c r="J7" s="5">
        <v>-27.033</v>
      </c>
      <c r="K7" s="5"/>
      <c r="L7" s="5">
        <v>-27.04</v>
      </c>
      <c r="M7" s="5"/>
      <c r="N7" s="5"/>
      <c r="O7" s="30">
        <v>0.07</v>
      </c>
      <c r="P7" s="5">
        <v>0.05</v>
      </c>
      <c r="Q7" s="5">
        <v>0.09</v>
      </c>
      <c r="R7" s="5">
        <v>0.072</v>
      </c>
      <c r="S7" s="5"/>
      <c r="T7" s="5"/>
      <c r="U7" s="5"/>
      <c r="V7" s="5">
        <v>0.043</v>
      </c>
      <c r="W7" s="5"/>
      <c r="X7" s="5">
        <v>0.12</v>
      </c>
      <c r="Y7" s="5"/>
      <c r="Z7" s="34"/>
      <c r="AA7" s="92">
        <v>-27.010447759675465</v>
      </c>
      <c r="AB7" s="34">
        <v>0.033883302587789856</v>
      </c>
      <c r="AC7" s="5">
        <v>0.04044775967546599</v>
      </c>
      <c r="AD7" s="5">
        <v>-0.025552240324536513</v>
      </c>
      <c r="AE7" s="5">
        <v>0.010447759675464852</v>
      </c>
      <c r="AF7" s="5">
        <v>-0.005552240324533386</v>
      </c>
      <c r="AG7" s="5"/>
      <c r="AH7" s="5"/>
      <c r="AI7" s="5"/>
      <c r="AJ7" s="5">
        <v>-0.0225522403245364</v>
      </c>
      <c r="AK7" s="5"/>
      <c r="AL7" s="5">
        <v>-0.029552240324534296</v>
      </c>
      <c r="AM7" s="5"/>
      <c r="AN7" s="34"/>
    </row>
    <row r="8" spans="1:40" ht="12.75">
      <c r="A8" s="5">
        <v>5.011872336272721</v>
      </c>
      <c r="B8" s="5"/>
      <c r="C8" s="30">
        <v>-27.05</v>
      </c>
      <c r="D8" s="5">
        <v>-27.103</v>
      </c>
      <c r="E8" s="5">
        <v>-27.060000000000002</v>
      </c>
      <c r="F8" s="5">
        <v>-27.081</v>
      </c>
      <c r="G8" s="5"/>
      <c r="H8" s="5"/>
      <c r="I8" s="5"/>
      <c r="J8" s="5">
        <v>-27.101</v>
      </c>
      <c r="K8" s="5"/>
      <c r="L8" s="5">
        <v>-27.11</v>
      </c>
      <c r="M8" s="5"/>
      <c r="N8" s="5"/>
      <c r="O8" s="30">
        <v>0.07</v>
      </c>
      <c r="P8" s="5">
        <v>0.04</v>
      </c>
      <c r="Q8" s="5">
        <v>0.08</v>
      </c>
      <c r="R8" s="5">
        <v>0.063</v>
      </c>
      <c r="S8" s="5"/>
      <c r="T8" s="5"/>
      <c r="U8" s="5"/>
      <c r="V8" s="5">
        <v>0.041</v>
      </c>
      <c r="W8" s="5"/>
      <c r="X8" s="5">
        <v>0.12</v>
      </c>
      <c r="Y8" s="5"/>
      <c r="Z8" s="34"/>
      <c r="AA8" s="92">
        <v>-27.074204081696053</v>
      </c>
      <c r="AB8" s="34">
        <v>0.031555010425898616</v>
      </c>
      <c r="AC8" s="5">
        <v>0.024204081696041158</v>
      </c>
      <c r="AD8" s="5">
        <v>-0.028795918303959667</v>
      </c>
      <c r="AE8" s="5">
        <v>0.014204081696039594</v>
      </c>
      <c r="AF8" s="5">
        <v>-0.006795918303957649</v>
      </c>
      <c r="AG8" s="5"/>
      <c r="AH8" s="5"/>
      <c r="AI8" s="5"/>
      <c r="AJ8" s="5">
        <v>-0.026795918303957222</v>
      </c>
      <c r="AK8" s="5"/>
      <c r="AL8" s="5">
        <v>-0.03579591830395756</v>
      </c>
      <c r="AM8" s="5"/>
      <c r="AN8" s="34"/>
    </row>
    <row r="9" spans="1:40" ht="12.75">
      <c r="A9" s="5">
        <v>6.309573444801931</v>
      </c>
      <c r="B9" s="5"/>
      <c r="C9" s="30">
        <v>-27.11</v>
      </c>
      <c r="D9" s="5">
        <v>-27.16</v>
      </c>
      <c r="E9" s="5">
        <v>-27.12</v>
      </c>
      <c r="F9" s="5">
        <v>-27.14</v>
      </c>
      <c r="G9" s="5"/>
      <c r="H9" s="5"/>
      <c r="I9" s="5"/>
      <c r="J9" s="5">
        <v>-27.16</v>
      </c>
      <c r="K9" s="5"/>
      <c r="L9" s="5">
        <v>-27.17</v>
      </c>
      <c r="M9" s="5"/>
      <c r="N9" s="5"/>
      <c r="O9" s="30">
        <v>0.07</v>
      </c>
      <c r="P9" s="5">
        <v>0.04</v>
      </c>
      <c r="Q9" s="5">
        <v>0.07</v>
      </c>
      <c r="R9" s="5">
        <v>0.056</v>
      </c>
      <c r="S9" s="5"/>
      <c r="T9" s="5"/>
      <c r="U9" s="5"/>
      <c r="V9" s="5">
        <v>0.041</v>
      </c>
      <c r="W9" s="5"/>
      <c r="X9" s="5">
        <v>0.12</v>
      </c>
      <c r="Y9" s="5"/>
      <c r="Z9" s="34"/>
      <c r="AA9" s="92">
        <v>-27.12810442043171</v>
      </c>
      <c r="AB9" s="34">
        <v>0.028918757822471115</v>
      </c>
      <c r="AC9" s="5">
        <v>0.01810442043170113</v>
      </c>
      <c r="AD9" s="5">
        <v>-0.03189557956829958</v>
      </c>
      <c r="AE9" s="5">
        <v>0.008104420431699566</v>
      </c>
      <c r="AF9" s="5">
        <v>-0.011895579568300008</v>
      </c>
      <c r="AG9" s="5"/>
      <c r="AH9" s="5"/>
      <c r="AI9" s="5"/>
      <c r="AJ9" s="5">
        <v>-0.03189557956829958</v>
      </c>
      <c r="AK9" s="5"/>
      <c r="AL9" s="5">
        <v>-0.041895579568301144</v>
      </c>
      <c r="AM9" s="5"/>
      <c r="AN9" s="34"/>
    </row>
    <row r="10" spans="1:40" ht="12.75">
      <c r="A10" s="5">
        <v>7.943282347242812</v>
      </c>
      <c r="B10" s="5"/>
      <c r="C10" s="30">
        <v>-27.16</v>
      </c>
      <c r="D10" s="5">
        <v>-27.206</v>
      </c>
      <c r="E10" s="5">
        <v>-27.17</v>
      </c>
      <c r="F10" s="5">
        <v>-27.19</v>
      </c>
      <c r="G10" s="5"/>
      <c r="H10" s="5"/>
      <c r="I10" s="5"/>
      <c r="J10" s="5">
        <v>-27.211</v>
      </c>
      <c r="K10" s="5"/>
      <c r="L10" s="5">
        <v>-27.21</v>
      </c>
      <c r="M10" s="5"/>
      <c r="N10" s="5"/>
      <c r="O10" s="30">
        <v>0.06</v>
      </c>
      <c r="P10" s="5">
        <v>0.03</v>
      </c>
      <c r="Q10" s="5">
        <v>0.06</v>
      </c>
      <c r="R10" s="5">
        <v>0.051</v>
      </c>
      <c r="S10" s="5"/>
      <c r="T10" s="5"/>
      <c r="U10" s="5"/>
      <c r="V10" s="5">
        <v>0.04</v>
      </c>
      <c r="W10" s="5"/>
      <c r="X10" s="5">
        <v>0.08</v>
      </c>
      <c r="Y10" s="5"/>
      <c r="Z10" s="34"/>
      <c r="AA10" s="92">
        <v>-27.178694285367637</v>
      </c>
      <c r="AB10" s="34">
        <v>0.02748961091796946</v>
      </c>
      <c r="AC10" s="5">
        <v>0.018694285367622854</v>
      </c>
      <c r="AD10" s="5">
        <v>-0.02730571463237652</v>
      </c>
      <c r="AE10" s="5">
        <v>0.00869428536762129</v>
      </c>
      <c r="AF10" s="5">
        <v>-0.011305714632378283</v>
      </c>
      <c r="AG10" s="5"/>
      <c r="AH10" s="5"/>
      <c r="AI10" s="5"/>
      <c r="AJ10" s="5">
        <v>-0.032305714632375526</v>
      </c>
      <c r="AK10" s="5"/>
      <c r="AL10" s="5">
        <v>-0.03130571463237786</v>
      </c>
      <c r="AM10" s="5"/>
      <c r="AN10" s="34"/>
    </row>
    <row r="11" spans="1:40" ht="12.75">
      <c r="A11" s="5">
        <v>9.999999999999995</v>
      </c>
      <c r="B11" s="5"/>
      <c r="C11" s="30">
        <v>-27.21</v>
      </c>
      <c r="D11" s="5">
        <v>-27.247</v>
      </c>
      <c r="E11" s="5">
        <v>-27.22</v>
      </c>
      <c r="F11" s="5">
        <v>-27.233</v>
      </c>
      <c r="G11" s="5"/>
      <c r="H11" s="5"/>
      <c r="I11" s="5"/>
      <c r="J11" s="5">
        <v>-27.254</v>
      </c>
      <c r="K11" s="5"/>
      <c r="L11" s="5">
        <v>-27.25</v>
      </c>
      <c r="M11" s="5">
        <v>-27.273</v>
      </c>
      <c r="N11" s="5"/>
      <c r="O11" s="30">
        <v>0.06</v>
      </c>
      <c r="P11" s="5">
        <v>0.03</v>
      </c>
      <c r="Q11" s="5">
        <v>0.06</v>
      </c>
      <c r="R11" s="5">
        <v>0.048</v>
      </c>
      <c r="S11" s="5"/>
      <c r="T11" s="5"/>
      <c r="U11" s="5"/>
      <c r="V11" s="5">
        <v>0.039</v>
      </c>
      <c r="W11" s="5"/>
      <c r="X11" s="5">
        <v>0.08</v>
      </c>
      <c r="Y11" s="5">
        <v>0.08</v>
      </c>
      <c r="Z11" s="34"/>
      <c r="AA11" s="92">
        <v>-27.230953023091978</v>
      </c>
      <c r="AB11" s="34">
        <v>0.02751561174560339</v>
      </c>
      <c r="AC11" s="5">
        <v>0.020953023091976775</v>
      </c>
      <c r="AD11" s="5">
        <v>-0.01604697690802226</v>
      </c>
      <c r="AE11" s="5">
        <v>0.010953023091978764</v>
      </c>
      <c r="AF11" s="5">
        <v>-0.0020469769080229128</v>
      </c>
      <c r="AG11" s="5"/>
      <c r="AH11" s="5"/>
      <c r="AI11" s="5"/>
      <c r="AJ11" s="5">
        <v>-0.02304697690802371</v>
      </c>
      <c r="AK11" s="5"/>
      <c r="AL11" s="5">
        <v>-0.019046976908022373</v>
      </c>
      <c r="AM11" s="5">
        <v>-0.04204697690802206</v>
      </c>
      <c r="AN11" s="34"/>
    </row>
    <row r="12" spans="1:40" ht="12.75">
      <c r="A12" s="5">
        <v>12.589254117941676</v>
      </c>
      <c r="B12" s="5"/>
      <c r="C12" s="30">
        <v>-27.25</v>
      </c>
      <c r="D12" s="5">
        <v>-27.281</v>
      </c>
      <c r="E12" s="5">
        <v>-27.26</v>
      </c>
      <c r="F12" s="5">
        <v>-27.269</v>
      </c>
      <c r="G12" s="5"/>
      <c r="H12" s="5"/>
      <c r="I12" s="5"/>
      <c r="J12" s="5">
        <v>-27.291</v>
      </c>
      <c r="K12" s="5"/>
      <c r="L12" s="5">
        <v>-27.29</v>
      </c>
      <c r="M12" s="5">
        <v>-27.306</v>
      </c>
      <c r="N12" s="5"/>
      <c r="O12" s="30">
        <v>0.06</v>
      </c>
      <c r="P12" s="5">
        <v>0.03</v>
      </c>
      <c r="Q12" s="5">
        <v>0.05</v>
      </c>
      <c r="R12" s="5">
        <v>0.046</v>
      </c>
      <c r="S12" s="5"/>
      <c r="T12" s="5"/>
      <c r="U12" s="5"/>
      <c r="V12" s="5">
        <v>0.039</v>
      </c>
      <c r="W12" s="5"/>
      <c r="X12" s="5">
        <v>0.08</v>
      </c>
      <c r="Y12" s="5">
        <v>0.08</v>
      </c>
      <c r="Z12" s="34"/>
      <c r="AA12" s="92">
        <v>-27.271720514339986</v>
      </c>
      <c r="AB12" s="34">
        <v>0.0235395655482228</v>
      </c>
      <c r="AC12" s="5">
        <v>0.02172051433997879</v>
      </c>
      <c r="AD12" s="5">
        <v>-0.009279485660020015</v>
      </c>
      <c r="AE12" s="5">
        <v>0.011720514339977228</v>
      </c>
      <c r="AF12" s="5">
        <v>0.00272051433998044</v>
      </c>
      <c r="AG12" s="5"/>
      <c r="AH12" s="5"/>
      <c r="AI12" s="5"/>
      <c r="AJ12" s="5">
        <v>-0.019279485660021578</v>
      </c>
      <c r="AK12" s="5"/>
      <c r="AL12" s="5">
        <v>-0.018279485660020356</v>
      </c>
      <c r="AM12" s="5">
        <v>-0.034279485660022146</v>
      </c>
      <c r="AN12" s="34"/>
    </row>
    <row r="13" spans="1:40" ht="12.75">
      <c r="A13" s="5">
        <v>15.848931924611128</v>
      </c>
      <c r="B13" s="5"/>
      <c r="C13" s="30">
        <v>-27.29</v>
      </c>
      <c r="D13" s="5">
        <v>-27.313</v>
      </c>
      <c r="E13" s="5">
        <v>-27.29</v>
      </c>
      <c r="F13" s="5">
        <v>-27.299</v>
      </c>
      <c r="G13" s="5"/>
      <c r="H13" s="5"/>
      <c r="I13" s="5"/>
      <c r="J13" s="5">
        <v>-27.321</v>
      </c>
      <c r="K13" s="5"/>
      <c r="L13" s="5">
        <v>-27.32</v>
      </c>
      <c r="M13" s="5">
        <v>-27.334</v>
      </c>
      <c r="N13" s="5"/>
      <c r="O13" s="30">
        <v>0.05</v>
      </c>
      <c r="P13" s="5">
        <v>0.03</v>
      </c>
      <c r="Q13" s="5">
        <v>0.05</v>
      </c>
      <c r="R13" s="5">
        <v>0.044</v>
      </c>
      <c r="S13" s="5"/>
      <c r="T13" s="5"/>
      <c r="U13" s="5"/>
      <c r="V13" s="5">
        <v>0.039</v>
      </c>
      <c r="W13" s="5"/>
      <c r="X13" s="5">
        <v>0.05</v>
      </c>
      <c r="Y13" s="5">
        <v>0.08</v>
      </c>
      <c r="Z13" s="34"/>
      <c r="AA13" s="92">
        <v>-27.298084083250238</v>
      </c>
      <c r="AB13" s="34">
        <v>0.024048028186444567</v>
      </c>
      <c r="AC13" s="5">
        <v>0.0080840832502318</v>
      </c>
      <c r="AD13" s="5">
        <v>-0.014915916749767888</v>
      </c>
      <c r="AE13" s="5">
        <v>0.0080840832502318</v>
      </c>
      <c r="AF13" s="5">
        <v>-0.0009159167497685416</v>
      </c>
      <c r="AG13" s="5"/>
      <c r="AH13" s="5"/>
      <c r="AI13" s="5"/>
      <c r="AJ13" s="5">
        <v>-0.02291591674977056</v>
      </c>
      <c r="AK13" s="5"/>
      <c r="AL13" s="5">
        <v>-0.021915916749769337</v>
      </c>
      <c r="AM13" s="5">
        <v>-0.035915916749768684</v>
      </c>
      <c r="AN13" s="34"/>
    </row>
    <row r="14" spans="1:40" ht="12.75">
      <c r="A14" s="5">
        <v>19.95262314968879</v>
      </c>
      <c r="B14" s="5"/>
      <c r="C14" s="30">
        <v>-27.33</v>
      </c>
      <c r="D14" s="5">
        <v>-27.341</v>
      </c>
      <c r="E14" s="5">
        <v>-27.32</v>
      </c>
      <c r="F14" s="5">
        <v>-27.325</v>
      </c>
      <c r="G14" s="5">
        <v>-27.362</v>
      </c>
      <c r="H14" s="5">
        <v>-27.367</v>
      </c>
      <c r="I14" s="5">
        <v>-26.57424036661784</v>
      </c>
      <c r="J14" s="5">
        <v>-27.348</v>
      </c>
      <c r="K14" s="5">
        <v>-27.326</v>
      </c>
      <c r="L14" s="5">
        <v>-27.35</v>
      </c>
      <c r="M14" s="5">
        <v>-27.358</v>
      </c>
      <c r="N14" s="5">
        <v>-27.334</v>
      </c>
      <c r="O14" s="30">
        <v>0.03</v>
      </c>
      <c r="P14" s="5">
        <v>0.03</v>
      </c>
      <c r="Q14" s="5">
        <v>0.03</v>
      </c>
      <c r="R14" s="5">
        <v>0.044</v>
      </c>
      <c r="S14" s="5">
        <v>0.04</v>
      </c>
      <c r="T14" s="5">
        <v>0.07</v>
      </c>
      <c r="U14" s="5">
        <v>0.09</v>
      </c>
      <c r="V14" s="5">
        <v>0.039</v>
      </c>
      <c r="W14" s="5">
        <v>0.05</v>
      </c>
      <c r="X14" s="5">
        <v>0.05</v>
      </c>
      <c r="Y14" s="5">
        <v>0.08</v>
      </c>
      <c r="Z14" s="34">
        <v>0.0633</v>
      </c>
      <c r="AA14" s="92">
        <v>-27.328058242171743</v>
      </c>
      <c r="AB14" s="34">
        <v>0.007567649884096534</v>
      </c>
      <c r="AC14" s="5">
        <v>-0.0019417578282556747</v>
      </c>
      <c r="AD14" s="5">
        <v>-0.01294175782825846</v>
      </c>
      <c r="AE14" s="5">
        <v>0.008058242171742336</v>
      </c>
      <c r="AF14" s="5">
        <v>0.0030582421717433306</v>
      </c>
      <c r="AG14" s="5">
        <v>-0.0339417578282557</v>
      </c>
      <c r="AH14" s="5">
        <v>-0.03894175782825826</v>
      </c>
      <c r="AI14" s="5">
        <v>0.7538178755539029</v>
      </c>
      <c r="AJ14" s="5">
        <v>-0.019941757828256357</v>
      </c>
      <c r="AK14" s="5">
        <v>0.0020582421717421084</v>
      </c>
      <c r="AL14" s="5">
        <v>-0.0219417578282588</v>
      </c>
      <c r="AM14" s="5">
        <v>-0.02994175782825792</v>
      </c>
      <c r="AN14" s="34">
        <v>-0.0059417578282570105</v>
      </c>
    </row>
    <row r="15" spans="1:40" ht="12.75">
      <c r="A15" s="5">
        <v>21.13489039836647</v>
      </c>
      <c r="B15" s="5"/>
      <c r="C15" s="30">
        <v>-27.34</v>
      </c>
      <c r="D15" s="5">
        <v>-27.347</v>
      </c>
      <c r="E15" s="5">
        <v>-27.32</v>
      </c>
      <c r="F15" s="5">
        <v>-27.331</v>
      </c>
      <c r="G15" s="5"/>
      <c r="H15" s="5"/>
      <c r="I15" s="5">
        <v>-26.5773499806722</v>
      </c>
      <c r="J15" s="5">
        <v>-27.356</v>
      </c>
      <c r="K15" s="5">
        <v>-27.336</v>
      </c>
      <c r="L15" s="5">
        <v>-27.35</v>
      </c>
      <c r="M15" s="5"/>
      <c r="N15" s="5"/>
      <c r="O15" s="30">
        <v>0.03</v>
      </c>
      <c r="P15" s="5">
        <v>0.03</v>
      </c>
      <c r="Q15" s="5">
        <v>0.03</v>
      </c>
      <c r="R15" s="5">
        <v>0.044</v>
      </c>
      <c r="S15" s="5"/>
      <c r="T15" s="5"/>
      <c r="U15" s="5">
        <v>0.09</v>
      </c>
      <c r="V15" s="5">
        <v>0.039</v>
      </c>
      <c r="W15" s="5">
        <v>0.05</v>
      </c>
      <c r="X15" s="5">
        <v>0.05</v>
      </c>
      <c r="Y15" s="5"/>
      <c r="Z15" s="34"/>
      <c r="AA15" s="92">
        <v>-27.33224885434193</v>
      </c>
      <c r="AB15" s="34">
        <v>0.0076203214040698065</v>
      </c>
      <c r="AC15" s="5">
        <v>-0.007751145658069447</v>
      </c>
      <c r="AD15" s="5">
        <v>-0.014751145658070897</v>
      </c>
      <c r="AE15" s="5">
        <v>0.012248854341930127</v>
      </c>
      <c r="AF15" s="5">
        <v>0.001248854341930894</v>
      </c>
      <c r="AG15" s="5"/>
      <c r="AH15" s="5"/>
      <c r="AI15" s="5">
        <v>0.7548988736697311</v>
      </c>
      <c r="AJ15" s="5">
        <v>-0.023751145658071238</v>
      </c>
      <c r="AK15" s="5">
        <v>-0.0037511456580681113</v>
      </c>
      <c r="AL15" s="5">
        <v>-0.01775114565807101</v>
      </c>
      <c r="AM15" s="5"/>
      <c r="AN15" s="34"/>
    </row>
    <row r="16" spans="1:40" ht="12.75">
      <c r="A16" s="5">
        <v>22.38721138568339</v>
      </c>
      <c r="B16" s="5"/>
      <c r="C16" s="30">
        <v>-27.34</v>
      </c>
      <c r="D16" s="5">
        <v>-27.35</v>
      </c>
      <c r="E16" s="5">
        <v>-27.330000000000002</v>
      </c>
      <c r="F16" s="5">
        <v>-27.335</v>
      </c>
      <c r="G16" s="5"/>
      <c r="H16" s="5"/>
      <c r="I16" s="5">
        <v>-26.580020904541016</v>
      </c>
      <c r="J16" s="5">
        <v>-27.362</v>
      </c>
      <c r="K16" s="5">
        <v>-27.34</v>
      </c>
      <c r="L16" s="5">
        <v>-27.36</v>
      </c>
      <c r="M16" s="5"/>
      <c r="N16" s="5"/>
      <c r="O16" s="30">
        <v>0.03</v>
      </c>
      <c r="P16" s="5">
        <v>0.03</v>
      </c>
      <c r="Q16" s="5">
        <v>0.03</v>
      </c>
      <c r="R16" s="5">
        <v>0.044</v>
      </c>
      <c r="S16" s="5"/>
      <c r="T16" s="5"/>
      <c r="U16" s="5">
        <v>0.09</v>
      </c>
      <c r="V16" s="5">
        <v>0.039</v>
      </c>
      <c r="W16" s="5">
        <v>0.04</v>
      </c>
      <c r="X16" s="5">
        <v>0.05</v>
      </c>
      <c r="Y16" s="5"/>
      <c r="Z16" s="34"/>
      <c r="AA16" s="92">
        <v>-27.337728735276475</v>
      </c>
      <c r="AB16" s="34">
        <v>0.0076203214040698065</v>
      </c>
      <c r="AC16" s="5">
        <v>-0.002271264723525235</v>
      </c>
      <c r="AD16" s="5">
        <v>-0.012271264723526798</v>
      </c>
      <c r="AE16" s="5">
        <v>0.007728735276472776</v>
      </c>
      <c r="AF16" s="5">
        <v>0.0027287352764737705</v>
      </c>
      <c r="AG16" s="5"/>
      <c r="AH16" s="5"/>
      <c r="AI16" s="5">
        <v>0.757707830735459</v>
      </c>
      <c r="AJ16" s="5">
        <v>-0.0242712647235237</v>
      </c>
      <c r="AK16" s="5">
        <v>-0.002271264723525235</v>
      </c>
      <c r="AL16" s="5">
        <v>-0.02227126472352481</v>
      </c>
      <c r="AM16" s="5"/>
      <c r="AN16" s="34"/>
    </row>
    <row r="17" spans="1:40" ht="12.75">
      <c r="A17" s="5">
        <v>23.71373705661654</v>
      </c>
      <c r="B17" s="5"/>
      <c r="C17" s="30">
        <v>-27.35</v>
      </c>
      <c r="D17" s="5">
        <v>-27.354</v>
      </c>
      <c r="E17" s="5">
        <v>-27.34</v>
      </c>
      <c r="F17" s="5">
        <v>-27.342</v>
      </c>
      <c r="G17" s="5"/>
      <c r="H17" s="5"/>
      <c r="I17" s="5">
        <v>-26.5825138092041</v>
      </c>
      <c r="J17" s="5">
        <v>-27.367</v>
      </c>
      <c r="K17" s="5">
        <v>-27.346</v>
      </c>
      <c r="L17" s="5">
        <v>-27.36</v>
      </c>
      <c r="M17" s="5"/>
      <c r="N17" s="5"/>
      <c r="O17" s="30">
        <v>0.03</v>
      </c>
      <c r="P17" s="5">
        <v>0.03</v>
      </c>
      <c r="Q17" s="5">
        <v>0.03</v>
      </c>
      <c r="R17" s="5">
        <v>0.044</v>
      </c>
      <c r="S17" s="5"/>
      <c r="T17" s="5"/>
      <c r="U17" s="5">
        <v>0.09</v>
      </c>
      <c r="V17" s="5">
        <v>0.038</v>
      </c>
      <c r="W17" s="5">
        <v>0.04</v>
      </c>
      <c r="X17" s="5">
        <v>0.05</v>
      </c>
      <c r="Y17" s="5"/>
      <c r="Z17" s="34"/>
      <c r="AA17" s="92">
        <v>-27.34672248305362</v>
      </c>
      <c r="AB17" s="34">
        <v>0.007620321404069807</v>
      </c>
      <c r="AC17" s="5">
        <v>-0.003277516946379677</v>
      </c>
      <c r="AD17" s="5">
        <v>-0.00727751694637746</v>
      </c>
      <c r="AE17" s="5">
        <v>0.006722483053621886</v>
      </c>
      <c r="AF17" s="5">
        <v>0.0047224830536229945</v>
      </c>
      <c r="AG17" s="5"/>
      <c r="AH17" s="5"/>
      <c r="AI17" s="5">
        <v>0.7642086738495202</v>
      </c>
      <c r="AJ17" s="5">
        <v>-0.020277516946379137</v>
      </c>
      <c r="AK17" s="5">
        <v>0.0007224830536216587</v>
      </c>
      <c r="AL17" s="5">
        <v>-0.013277516946377688</v>
      </c>
      <c r="AM17" s="5"/>
      <c r="AN17" s="34"/>
    </row>
    <row r="18" spans="1:40" ht="12.75">
      <c r="A18" s="5">
        <v>25.118864315095806</v>
      </c>
      <c r="B18" s="5"/>
      <c r="C18" s="30">
        <v>-27.35</v>
      </c>
      <c r="D18" s="5">
        <v>-27.362</v>
      </c>
      <c r="E18" s="5">
        <v>-27.34</v>
      </c>
      <c r="F18" s="5">
        <v>-27.346</v>
      </c>
      <c r="G18" s="5">
        <v>-27.383</v>
      </c>
      <c r="H18" s="5">
        <v>-27.39</v>
      </c>
      <c r="I18" s="5">
        <v>-26.58514340718587</v>
      </c>
      <c r="J18" s="5">
        <v>-27.372</v>
      </c>
      <c r="K18" s="5">
        <v>-27.351</v>
      </c>
      <c r="L18" s="5">
        <v>-27.37</v>
      </c>
      <c r="M18" s="5">
        <v>-27.379</v>
      </c>
      <c r="N18" s="5">
        <v>-27.361</v>
      </c>
      <c r="O18" s="30">
        <v>0.03</v>
      </c>
      <c r="P18" s="5">
        <v>0.03</v>
      </c>
      <c r="Q18" s="5">
        <v>0.03</v>
      </c>
      <c r="R18" s="5">
        <v>0.044</v>
      </c>
      <c r="S18" s="5">
        <v>0.04</v>
      </c>
      <c r="T18" s="5">
        <v>0.06</v>
      </c>
      <c r="U18" s="5">
        <v>0.09</v>
      </c>
      <c r="V18" s="5">
        <v>0.038</v>
      </c>
      <c r="W18" s="5">
        <v>0.04</v>
      </c>
      <c r="X18" s="5">
        <v>0.05</v>
      </c>
      <c r="Y18" s="5">
        <v>0.05</v>
      </c>
      <c r="Z18" s="34">
        <v>0.0585</v>
      </c>
      <c r="AA18" s="92">
        <v>-27.34565158655358</v>
      </c>
      <c r="AB18" s="34">
        <v>0.007434373458220913</v>
      </c>
      <c r="AC18" s="5">
        <v>-0.004348413446429333</v>
      </c>
      <c r="AD18" s="5">
        <v>-0.016348413446426235</v>
      </c>
      <c r="AE18" s="5">
        <v>0.00565158655357223</v>
      </c>
      <c r="AF18" s="5">
        <v>-0.00034841344642799754</v>
      </c>
      <c r="AG18" s="5">
        <v>-0.03734841344642703</v>
      </c>
      <c r="AH18" s="5">
        <v>-0.04434841344642848</v>
      </c>
      <c r="AI18" s="5">
        <v>0.7605081793677009</v>
      </c>
      <c r="AJ18" s="5">
        <v>-0.0263484134464278</v>
      </c>
      <c r="AK18" s="5">
        <v>-0.005348413446427003</v>
      </c>
      <c r="AL18" s="5">
        <v>-0.024348413446428907</v>
      </c>
      <c r="AM18" s="5">
        <v>-0.03334841344642925</v>
      </c>
      <c r="AN18" s="34">
        <v>-0.015348413446428566</v>
      </c>
    </row>
    <row r="19" spans="1:40" ht="12.75">
      <c r="A19" s="5">
        <v>26.60725059798809</v>
      </c>
      <c r="B19" s="5"/>
      <c r="C19" s="30">
        <v>-27.36</v>
      </c>
      <c r="D19" s="5">
        <v>-27.366</v>
      </c>
      <c r="E19" s="5">
        <v>-27.35</v>
      </c>
      <c r="F19" s="5">
        <v>-27.353</v>
      </c>
      <c r="G19" s="5"/>
      <c r="H19" s="5"/>
      <c r="I19" s="5">
        <v>-26.58743413289388</v>
      </c>
      <c r="J19" s="5">
        <v>-27.377</v>
      </c>
      <c r="K19" s="5">
        <v>-27.359</v>
      </c>
      <c r="L19" s="5">
        <v>-27.37</v>
      </c>
      <c r="M19" s="5"/>
      <c r="N19" s="5"/>
      <c r="O19" s="30">
        <v>0.03</v>
      </c>
      <c r="P19" s="5">
        <v>0.03</v>
      </c>
      <c r="Q19" s="5">
        <v>0.03</v>
      </c>
      <c r="R19" s="5">
        <v>0.043</v>
      </c>
      <c r="S19" s="5"/>
      <c r="T19" s="5"/>
      <c r="U19" s="5">
        <v>0.09</v>
      </c>
      <c r="V19" s="5">
        <v>0.038</v>
      </c>
      <c r="W19" s="5">
        <v>0.04</v>
      </c>
      <c r="X19" s="5">
        <v>0.05</v>
      </c>
      <c r="Y19" s="5"/>
      <c r="Z19" s="34"/>
      <c r="AA19" s="92">
        <v>-27.356154414074773</v>
      </c>
      <c r="AB19" s="34">
        <v>0.007434373458220911</v>
      </c>
      <c r="AC19" s="5">
        <v>-0.003845585925233763</v>
      </c>
      <c r="AD19" s="5">
        <v>-0.00984558592523399</v>
      </c>
      <c r="AE19" s="5">
        <v>0.006154414074764247</v>
      </c>
      <c r="AF19" s="5">
        <v>0.0031544140747641336</v>
      </c>
      <c r="AG19" s="5"/>
      <c r="AH19" s="5"/>
      <c r="AI19" s="5">
        <v>0.7687202811808866</v>
      </c>
      <c r="AJ19" s="5">
        <v>-0.020845585925233223</v>
      </c>
      <c r="AK19" s="5">
        <v>-0.0028455859252360938</v>
      </c>
      <c r="AL19" s="5">
        <v>-0.013845585925235326</v>
      </c>
      <c r="AM19" s="5"/>
      <c r="AN19" s="34"/>
    </row>
    <row r="20" spans="1:40" ht="12.75">
      <c r="A20" s="5">
        <v>28.183829312644534</v>
      </c>
      <c r="B20" s="5"/>
      <c r="C20" s="30">
        <v>-27.37</v>
      </c>
      <c r="D20" s="5">
        <v>-27.372</v>
      </c>
      <c r="E20" s="5">
        <v>-27.35</v>
      </c>
      <c r="F20" s="5">
        <v>-27.367</v>
      </c>
      <c r="G20" s="5"/>
      <c r="H20" s="5"/>
      <c r="I20" s="5">
        <v>-26.58982785542806</v>
      </c>
      <c r="J20" s="5">
        <v>-27.383</v>
      </c>
      <c r="K20" s="5">
        <v>-27.362</v>
      </c>
      <c r="L20" s="5">
        <v>-27.38</v>
      </c>
      <c r="M20" s="5"/>
      <c r="N20" s="5"/>
      <c r="O20" s="30">
        <v>0.03</v>
      </c>
      <c r="P20" s="5">
        <v>0.03</v>
      </c>
      <c r="Q20" s="5">
        <v>0.03</v>
      </c>
      <c r="R20" s="5">
        <v>0.044</v>
      </c>
      <c r="S20" s="5"/>
      <c r="T20" s="5"/>
      <c r="U20" s="5">
        <v>0.09</v>
      </c>
      <c r="V20" s="5">
        <v>0.038</v>
      </c>
      <c r="W20" s="5">
        <v>0.04</v>
      </c>
      <c r="X20" s="5">
        <v>0.05</v>
      </c>
      <c r="Y20" s="5"/>
      <c r="Z20" s="34"/>
      <c r="AA20" s="92">
        <v>-27.36127301288094</v>
      </c>
      <c r="AB20" s="34">
        <v>0.007434373458220909</v>
      </c>
      <c r="AC20" s="5">
        <v>-0.008726987119068497</v>
      </c>
      <c r="AD20" s="5">
        <v>-0.010726987119067388</v>
      </c>
      <c r="AE20" s="5">
        <v>0.011273012880931077</v>
      </c>
      <c r="AF20" s="5">
        <v>-0.005726987119068383</v>
      </c>
      <c r="AG20" s="5"/>
      <c r="AH20" s="5"/>
      <c r="AI20" s="5">
        <v>0.7714451574528738</v>
      </c>
      <c r="AJ20" s="5">
        <v>-0.02172698711906662</v>
      </c>
      <c r="AK20" s="5">
        <v>-0.000726987119065825</v>
      </c>
      <c r="AL20" s="5">
        <v>-0.018726987119066507</v>
      </c>
      <c r="AM20" s="5"/>
      <c r="AN20" s="34"/>
    </row>
    <row r="21" spans="1:40" ht="12.75">
      <c r="A21" s="5">
        <v>29.853826189179596</v>
      </c>
      <c r="B21" s="5"/>
      <c r="C21" s="30">
        <v>-27.37</v>
      </c>
      <c r="D21" s="5">
        <v>-27.377</v>
      </c>
      <c r="E21" s="5">
        <v>-27.36</v>
      </c>
      <c r="F21" s="5">
        <v>-27.361</v>
      </c>
      <c r="G21" s="5"/>
      <c r="H21" s="5"/>
      <c r="I21" s="5">
        <v>-26.592030843098957</v>
      </c>
      <c r="J21" s="5">
        <v>-27.386</v>
      </c>
      <c r="K21" s="5">
        <v>-27.368</v>
      </c>
      <c r="L21" s="5">
        <v>-27.38</v>
      </c>
      <c r="M21" s="5"/>
      <c r="N21" s="5"/>
      <c r="O21" s="30">
        <v>0.03</v>
      </c>
      <c r="P21" s="5">
        <v>0.03</v>
      </c>
      <c r="Q21" s="5">
        <v>0.03</v>
      </c>
      <c r="R21" s="5">
        <v>0.044</v>
      </c>
      <c r="S21" s="5"/>
      <c r="T21" s="5"/>
      <c r="U21" s="5">
        <v>0.09</v>
      </c>
      <c r="V21" s="5">
        <v>0.038</v>
      </c>
      <c r="W21" s="5">
        <v>0.04</v>
      </c>
      <c r="X21" s="5">
        <v>0.05</v>
      </c>
      <c r="Y21" s="5"/>
      <c r="Z21" s="34"/>
      <c r="AA21" s="92">
        <v>-27.36572290292177</v>
      </c>
      <c r="AB21" s="34">
        <v>0.007434373458220909</v>
      </c>
      <c r="AC21" s="5">
        <v>-0.004277097078226433</v>
      </c>
      <c r="AD21" s="5">
        <v>-0.01127709707822433</v>
      </c>
      <c r="AE21" s="5">
        <v>0.00572290292177513</v>
      </c>
      <c r="AF21" s="5">
        <v>0.004722902921773908</v>
      </c>
      <c r="AG21" s="5"/>
      <c r="AH21" s="5"/>
      <c r="AI21" s="5">
        <v>0.7736920598228174</v>
      </c>
      <c r="AJ21" s="5">
        <v>-0.02027709707822467</v>
      </c>
      <c r="AK21" s="5">
        <v>-0.0022770970782239885</v>
      </c>
      <c r="AL21" s="5">
        <v>-0.014277097078224443</v>
      </c>
      <c r="AM21" s="5"/>
      <c r="AN21" s="34"/>
    </row>
    <row r="22" spans="1:40" ht="12.75">
      <c r="A22" s="5">
        <v>31.62277660168378</v>
      </c>
      <c r="B22" s="5"/>
      <c r="C22" s="30">
        <v>-27.37</v>
      </c>
      <c r="D22" s="5">
        <v>-27.379</v>
      </c>
      <c r="E22" s="5">
        <v>-27.36</v>
      </c>
      <c r="F22" s="5">
        <v>-27.366</v>
      </c>
      <c r="G22" s="5">
        <v>-27.4</v>
      </c>
      <c r="H22" s="5">
        <v>-27.4</v>
      </c>
      <c r="I22" s="5">
        <v>-26.594139099121094</v>
      </c>
      <c r="J22" s="5">
        <v>-27.39</v>
      </c>
      <c r="K22" s="5">
        <v>-27.375</v>
      </c>
      <c r="L22" s="5">
        <v>-27.39</v>
      </c>
      <c r="M22" s="5">
        <v>-27.398</v>
      </c>
      <c r="N22" s="5">
        <v>-27.381</v>
      </c>
      <c r="O22" s="30">
        <v>0.03</v>
      </c>
      <c r="P22" s="5">
        <v>0.03</v>
      </c>
      <c r="Q22" s="5">
        <v>0.03</v>
      </c>
      <c r="R22" s="5">
        <v>0.043</v>
      </c>
      <c r="S22" s="5">
        <v>0.04</v>
      </c>
      <c r="T22" s="5">
        <v>0.05</v>
      </c>
      <c r="U22" s="5">
        <v>0.09</v>
      </c>
      <c r="V22" s="5">
        <v>0.038</v>
      </c>
      <c r="W22" s="5">
        <v>0.04</v>
      </c>
      <c r="X22" s="5">
        <v>0.04</v>
      </c>
      <c r="Y22" s="5">
        <v>0.05</v>
      </c>
      <c r="Z22" s="34">
        <v>0.0555</v>
      </c>
      <c r="AA22" s="92">
        <v>-27.366317311865412</v>
      </c>
      <c r="AB22" s="34">
        <v>0.007316630095920838</v>
      </c>
      <c r="AC22" s="5">
        <v>-0.003682688134581724</v>
      </c>
      <c r="AD22" s="5">
        <v>-0.012682688134582065</v>
      </c>
      <c r="AE22" s="5">
        <v>0.006317311865419839</v>
      </c>
      <c r="AF22" s="5">
        <v>0.00031731186541961165</v>
      </c>
      <c r="AG22" s="5">
        <v>-0.03368268813457931</v>
      </c>
      <c r="AH22" s="5">
        <v>-0.03368268813457931</v>
      </c>
      <c r="AI22" s="5">
        <v>0.7721782127443255</v>
      </c>
      <c r="AJ22" s="5">
        <v>-0.023682688134581298</v>
      </c>
      <c r="AK22" s="5">
        <v>-0.00868268813458073</v>
      </c>
      <c r="AL22" s="5">
        <v>-0.023682688134581298</v>
      </c>
      <c r="AM22" s="5">
        <v>-0.03168268813458042</v>
      </c>
      <c r="AN22" s="34">
        <v>-0.014682688134580957</v>
      </c>
    </row>
    <row r="23" spans="1:40" ht="12.75">
      <c r="A23" s="5">
        <v>33.49654391578276</v>
      </c>
      <c r="B23" s="5"/>
      <c r="C23" s="30">
        <v>-27.38</v>
      </c>
      <c r="D23" s="5">
        <v>-27.386</v>
      </c>
      <c r="E23" s="5">
        <v>-27.37</v>
      </c>
      <c r="F23" s="5">
        <v>-27.37</v>
      </c>
      <c r="G23" s="5"/>
      <c r="H23" s="5"/>
      <c r="I23" s="5">
        <v>-26.595850626627605</v>
      </c>
      <c r="J23" s="5">
        <v>-27.395</v>
      </c>
      <c r="K23" s="5">
        <v>-27.378</v>
      </c>
      <c r="L23" s="5">
        <v>-27.39</v>
      </c>
      <c r="M23" s="5"/>
      <c r="N23" s="5"/>
      <c r="O23" s="30">
        <v>0.03</v>
      </c>
      <c r="P23" s="5">
        <v>0.03</v>
      </c>
      <c r="Q23" s="5">
        <v>0.03</v>
      </c>
      <c r="R23" s="5">
        <v>0.043</v>
      </c>
      <c r="S23" s="5"/>
      <c r="T23" s="5"/>
      <c r="U23" s="5">
        <v>0.09</v>
      </c>
      <c r="V23" s="5">
        <v>0.038</v>
      </c>
      <c r="W23" s="5">
        <v>0.04</v>
      </c>
      <c r="X23" s="5">
        <v>0.04</v>
      </c>
      <c r="Y23" s="5"/>
      <c r="Z23" s="34"/>
      <c r="AA23" s="92">
        <v>-27.37843093268406</v>
      </c>
      <c r="AB23" s="34">
        <v>0.007263861950133934</v>
      </c>
      <c r="AC23" s="5">
        <v>-0.0015690673159376445</v>
      </c>
      <c r="AD23" s="5">
        <v>-0.007569067315937872</v>
      </c>
      <c r="AE23" s="5">
        <v>0.008430932684060366</v>
      </c>
      <c r="AF23" s="5">
        <v>0.008430932684060366</v>
      </c>
      <c r="AG23" s="5"/>
      <c r="AH23" s="5"/>
      <c r="AI23" s="5">
        <v>0.782580306056456</v>
      </c>
      <c r="AJ23" s="5">
        <v>-0.016569067315938213</v>
      </c>
      <c r="AK23" s="5">
        <v>0.0004309326840612471</v>
      </c>
      <c r="AL23" s="5">
        <v>-0.011569067315939208</v>
      </c>
      <c r="AM23" s="5"/>
      <c r="AN23" s="34"/>
    </row>
    <row r="24" spans="1:40" ht="12.75">
      <c r="A24" s="5">
        <v>35.48133892335755</v>
      </c>
      <c r="B24" s="5"/>
      <c r="C24" s="30">
        <v>-27.39</v>
      </c>
      <c r="D24" s="5">
        <v>-27.387</v>
      </c>
      <c r="E24" s="5">
        <v>-27.37</v>
      </c>
      <c r="F24" s="5">
        <v>-27.375</v>
      </c>
      <c r="G24" s="5"/>
      <c r="H24" s="5"/>
      <c r="I24" s="5">
        <v>-26.597613016764324</v>
      </c>
      <c r="J24" s="5">
        <v>-27.401</v>
      </c>
      <c r="K24" s="5">
        <v>-27.383</v>
      </c>
      <c r="L24" s="5">
        <v>-27.4</v>
      </c>
      <c r="M24" s="5"/>
      <c r="N24" s="5"/>
      <c r="O24" s="30">
        <v>0.03</v>
      </c>
      <c r="P24" s="5">
        <v>0.03</v>
      </c>
      <c r="Q24" s="5">
        <v>0.03</v>
      </c>
      <c r="R24" s="5">
        <v>0.043</v>
      </c>
      <c r="S24" s="5"/>
      <c r="T24" s="5"/>
      <c r="U24" s="5">
        <v>0.09</v>
      </c>
      <c r="V24" s="5">
        <v>0.038</v>
      </c>
      <c r="W24" s="5">
        <v>0.04</v>
      </c>
      <c r="X24" s="5">
        <v>0.04</v>
      </c>
      <c r="Y24" s="5"/>
      <c r="Z24" s="34"/>
      <c r="AA24" s="92">
        <v>-27.384006056826735</v>
      </c>
      <c r="AB24" s="34">
        <v>0.007263861950133935</v>
      </c>
      <c r="AC24" s="5">
        <v>-0.0059939431732694</v>
      </c>
      <c r="AD24" s="5">
        <v>-0.0029939431732692867</v>
      </c>
      <c r="AE24" s="5">
        <v>0.014006056826730173</v>
      </c>
      <c r="AF24" s="5">
        <v>0.009006056826731168</v>
      </c>
      <c r="AG24" s="5"/>
      <c r="AH24" s="5"/>
      <c r="AI24" s="5">
        <v>0.7863930400624071</v>
      </c>
      <c r="AJ24" s="5">
        <v>-0.016993943173268633</v>
      </c>
      <c r="AK24" s="5">
        <v>0.001006056826732049</v>
      </c>
      <c r="AL24" s="5">
        <v>-0.01599394317326741</v>
      </c>
      <c r="AM24" s="5"/>
      <c r="AN24" s="34"/>
    </row>
    <row r="25" spans="1:40" ht="12.75">
      <c r="A25" s="5">
        <v>37.58374042884441</v>
      </c>
      <c r="B25" s="5"/>
      <c r="C25" s="30">
        <v>-27.39</v>
      </c>
      <c r="D25" s="5">
        <v>-27.395</v>
      </c>
      <c r="E25" s="5">
        <v>-27.38</v>
      </c>
      <c r="F25" s="5">
        <v>-27.38</v>
      </c>
      <c r="G25" s="5"/>
      <c r="H25" s="5"/>
      <c r="I25" s="5">
        <v>-26.59915542602539</v>
      </c>
      <c r="J25" s="5">
        <v>-27.404</v>
      </c>
      <c r="K25" s="5">
        <v>-27.389</v>
      </c>
      <c r="L25" s="5">
        <v>-27.4</v>
      </c>
      <c r="M25" s="5"/>
      <c r="N25" s="5"/>
      <c r="O25" s="30">
        <v>0.03</v>
      </c>
      <c r="P25" s="5">
        <v>0.03</v>
      </c>
      <c r="Q25" s="5">
        <v>0.03</v>
      </c>
      <c r="R25" s="5">
        <v>0.043</v>
      </c>
      <c r="S25" s="5"/>
      <c r="T25" s="5"/>
      <c r="U25" s="5">
        <v>0.09</v>
      </c>
      <c r="V25" s="5">
        <v>0.038</v>
      </c>
      <c r="W25" s="5">
        <v>0.04</v>
      </c>
      <c r="X25" s="5">
        <v>0.04</v>
      </c>
      <c r="Y25" s="5"/>
      <c r="Z25" s="34"/>
      <c r="AA25" s="92">
        <v>-27.385115261421472</v>
      </c>
      <c r="AB25" s="34">
        <v>0.007263861950133935</v>
      </c>
      <c r="AC25" s="5">
        <v>-0.004884738578528669</v>
      </c>
      <c r="AD25" s="5">
        <v>-0.009884738578527674</v>
      </c>
      <c r="AE25" s="5">
        <v>0.005115261421472894</v>
      </c>
      <c r="AF25" s="5">
        <v>0.005115261421472894</v>
      </c>
      <c r="AG25" s="5"/>
      <c r="AH25" s="5"/>
      <c r="AI25" s="5">
        <v>0.7859598353960813</v>
      </c>
      <c r="AJ25" s="5">
        <v>-0.018884738578528015</v>
      </c>
      <c r="AK25" s="5">
        <v>-0.003884738578527447</v>
      </c>
      <c r="AL25" s="5">
        <v>-0.01488473857852668</v>
      </c>
      <c r="AM25" s="5"/>
      <c r="AN25" s="34"/>
    </row>
    <row r="26" spans="1:40" ht="12.75">
      <c r="A26" s="5">
        <v>39.81071705534971</v>
      </c>
      <c r="B26" s="5"/>
      <c r="C26" s="30">
        <v>-27.39</v>
      </c>
      <c r="D26" s="5">
        <v>-27.401</v>
      </c>
      <c r="E26" s="5">
        <v>-27.38</v>
      </c>
      <c r="F26" s="5">
        <v>-27.382</v>
      </c>
      <c r="G26" s="5">
        <v>-27.414</v>
      </c>
      <c r="H26" s="5">
        <v>-27.418</v>
      </c>
      <c r="I26" s="5">
        <v>-26.60054588317871</v>
      </c>
      <c r="J26" s="5">
        <v>-27.408</v>
      </c>
      <c r="K26" s="5">
        <v>-27.393</v>
      </c>
      <c r="L26" s="5">
        <v>-27.4</v>
      </c>
      <c r="M26" s="5">
        <v>-27.414</v>
      </c>
      <c r="N26" s="5">
        <v>-27.399</v>
      </c>
      <c r="O26" s="30">
        <v>0.03</v>
      </c>
      <c r="P26" s="5">
        <v>0.03</v>
      </c>
      <c r="Q26" s="5">
        <v>0.03</v>
      </c>
      <c r="R26" s="5">
        <v>0.043</v>
      </c>
      <c r="S26" s="5">
        <v>0.04</v>
      </c>
      <c r="T26" s="5">
        <v>0.05</v>
      </c>
      <c r="U26" s="5">
        <v>0.09</v>
      </c>
      <c r="V26" s="5">
        <v>0.038</v>
      </c>
      <c r="W26" s="5">
        <v>0.04</v>
      </c>
      <c r="X26" s="5">
        <v>0.04</v>
      </c>
      <c r="Y26" s="5">
        <v>0.05</v>
      </c>
      <c r="Z26" s="34">
        <v>0.0554</v>
      </c>
      <c r="AA26" s="92">
        <v>-27.386166796670476</v>
      </c>
      <c r="AB26" s="34">
        <v>0.007260758486844224</v>
      </c>
      <c r="AC26" s="5">
        <v>-0.0038332033295169765</v>
      </c>
      <c r="AD26" s="5">
        <v>-0.014833203329516209</v>
      </c>
      <c r="AE26" s="5">
        <v>0.006166796670484587</v>
      </c>
      <c r="AF26" s="5">
        <v>0.004166796670482142</v>
      </c>
      <c r="AG26" s="5">
        <v>-0.027833203329517886</v>
      </c>
      <c r="AH26" s="5">
        <v>-0.03183320332951567</v>
      </c>
      <c r="AI26" s="5">
        <v>0.7856209134917727</v>
      </c>
      <c r="AJ26" s="5">
        <v>-0.02183320332951766</v>
      </c>
      <c r="AK26" s="5">
        <v>-0.00683320332951709</v>
      </c>
      <c r="AL26" s="5">
        <v>-0.013833203329514987</v>
      </c>
      <c r="AM26" s="5">
        <v>-0.027833203329517886</v>
      </c>
      <c r="AN26" s="34">
        <v>-0.012833203329517318</v>
      </c>
    </row>
    <row r="27" spans="1:40" ht="12.75">
      <c r="A27" s="5">
        <v>42.16965034285823</v>
      </c>
      <c r="B27" s="5"/>
      <c r="C27" s="30">
        <v>-27.4</v>
      </c>
      <c r="D27" s="5">
        <v>-27.401</v>
      </c>
      <c r="E27" s="5">
        <v>-27.39</v>
      </c>
      <c r="F27" s="5">
        <v>-27.387</v>
      </c>
      <c r="G27" s="5"/>
      <c r="H27" s="5"/>
      <c r="I27" s="5">
        <v>-26.601760864257812</v>
      </c>
      <c r="J27" s="5">
        <v>-27.412</v>
      </c>
      <c r="K27" s="5">
        <v>-27.398</v>
      </c>
      <c r="L27" s="5">
        <v>-27.41</v>
      </c>
      <c r="M27" s="5"/>
      <c r="N27" s="5"/>
      <c r="O27" s="30">
        <v>0.03</v>
      </c>
      <c r="P27" s="5">
        <v>0.03</v>
      </c>
      <c r="Q27" s="5">
        <v>0.03</v>
      </c>
      <c r="R27" s="5">
        <v>0.043</v>
      </c>
      <c r="S27" s="5"/>
      <c r="T27" s="5"/>
      <c r="U27" s="5">
        <v>0.09</v>
      </c>
      <c r="V27" s="5">
        <v>0.038</v>
      </c>
      <c r="W27" s="5">
        <v>0.04</v>
      </c>
      <c r="X27" s="5">
        <v>0.04</v>
      </c>
      <c r="Y27" s="5"/>
      <c r="Z27" s="34"/>
      <c r="AA27" s="92">
        <v>-27.395864398901548</v>
      </c>
      <c r="AB27" s="34">
        <v>0.007260758486844225</v>
      </c>
      <c r="AC27" s="5">
        <v>-0.004135601098443686</v>
      </c>
      <c r="AD27" s="5">
        <v>-0.0051356010984449085</v>
      </c>
      <c r="AE27" s="5">
        <v>0.005864398901554324</v>
      </c>
      <c r="AF27" s="5">
        <v>0.008864398901554438</v>
      </c>
      <c r="AG27" s="5"/>
      <c r="AH27" s="5"/>
      <c r="AI27" s="5">
        <v>0.7941035346437424</v>
      </c>
      <c r="AJ27" s="5">
        <v>-0.01613560109844414</v>
      </c>
      <c r="AK27" s="5">
        <v>-0.002135601098444795</v>
      </c>
      <c r="AL27" s="5">
        <v>-0.01413560109844525</v>
      </c>
      <c r="AM27" s="5"/>
      <c r="AN27" s="34"/>
    </row>
    <row r="28" spans="1:40" ht="12.75">
      <c r="A28" s="5">
        <v>44.66835921509632</v>
      </c>
      <c r="B28" s="5"/>
      <c r="C28" s="30">
        <v>-27.4</v>
      </c>
      <c r="D28" s="5">
        <v>-27.401</v>
      </c>
      <c r="E28" s="5">
        <v>-27.39</v>
      </c>
      <c r="F28" s="5">
        <v>-27.39</v>
      </c>
      <c r="G28" s="5"/>
      <c r="H28" s="5"/>
      <c r="I28" s="5">
        <v>-26.602806091308594</v>
      </c>
      <c r="J28" s="5">
        <v>-27.416</v>
      </c>
      <c r="K28" s="5">
        <v>-27.402</v>
      </c>
      <c r="L28" s="5">
        <v>-27.41</v>
      </c>
      <c r="M28" s="5"/>
      <c r="N28" s="5"/>
      <c r="O28" s="30">
        <v>0.03</v>
      </c>
      <c r="P28" s="5">
        <v>0.03</v>
      </c>
      <c r="Q28" s="5">
        <v>0.03</v>
      </c>
      <c r="R28" s="5">
        <v>0.043</v>
      </c>
      <c r="S28" s="5"/>
      <c r="T28" s="5"/>
      <c r="U28" s="5">
        <v>0.09</v>
      </c>
      <c r="V28" s="5">
        <v>0.038</v>
      </c>
      <c r="W28" s="5">
        <v>0.04</v>
      </c>
      <c r="X28" s="5">
        <v>0.04</v>
      </c>
      <c r="Y28" s="5"/>
      <c r="Z28" s="34"/>
      <c r="AA28" s="92">
        <v>-27.39763641317705</v>
      </c>
      <c r="AB28" s="34">
        <v>0.007260758486844224</v>
      </c>
      <c r="AC28" s="5">
        <v>-0.00236358682296256</v>
      </c>
      <c r="AD28" s="5">
        <v>-0.003363586822963782</v>
      </c>
      <c r="AE28" s="5">
        <v>0.00763641317703545</v>
      </c>
      <c r="AF28" s="5">
        <v>0.00763641317703545</v>
      </c>
      <c r="AG28" s="5"/>
      <c r="AH28" s="5"/>
      <c r="AI28" s="5">
        <v>0.7948303218684423</v>
      </c>
      <c r="AJ28" s="5">
        <v>-0.01836358682296435</v>
      </c>
      <c r="AK28" s="5">
        <v>-0.004363586822965004</v>
      </c>
      <c r="AL28" s="5">
        <v>-0.012363586822964123</v>
      </c>
      <c r="AM28" s="5"/>
      <c r="AN28" s="34"/>
    </row>
    <row r="29" spans="1:40" ht="12.75">
      <c r="A29" s="5">
        <v>47.31512589614804</v>
      </c>
      <c r="B29" s="5"/>
      <c r="C29" s="30">
        <v>-27.41</v>
      </c>
      <c r="D29" s="5">
        <v>-27.406</v>
      </c>
      <c r="E29" s="5">
        <v>-27.400000000000002</v>
      </c>
      <c r="F29" s="5">
        <v>-27.4</v>
      </c>
      <c r="G29" s="5"/>
      <c r="H29" s="5"/>
      <c r="I29" s="5">
        <v>-26.603700637817383</v>
      </c>
      <c r="J29" s="5">
        <v>-27.419</v>
      </c>
      <c r="K29" s="5">
        <v>-27.407</v>
      </c>
      <c r="L29" s="5">
        <v>-27.42</v>
      </c>
      <c r="M29" s="5"/>
      <c r="N29" s="5"/>
      <c r="O29" s="30">
        <v>0.03</v>
      </c>
      <c r="P29" s="5">
        <v>0.03</v>
      </c>
      <c r="Q29" s="5">
        <v>0.03</v>
      </c>
      <c r="R29" s="5">
        <v>0.043</v>
      </c>
      <c r="S29" s="5"/>
      <c r="T29" s="5"/>
      <c r="U29" s="5">
        <v>0.09</v>
      </c>
      <c r="V29" s="5">
        <v>0.038</v>
      </c>
      <c r="W29" s="5">
        <v>0.04</v>
      </c>
      <c r="X29" s="5">
        <v>0.04</v>
      </c>
      <c r="Y29" s="5"/>
      <c r="Z29" s="34"/>
      <c r="AA29" s="92">
        <v>-27.406530356780337</v>
      </c>
      <c r="AB29" s="34">
        <v>0.007288036371533825</v>
      </c>
      <c r="AC29" s="5">
        <v>-0.003469643219652596</v>
      </c>
      <c r="AD29" s="5">
        <v>0.0005303567803487397</v>
      </c>
      <c r="AE29" s="5">
        <v>0.006530356780345414</v>
      </c>
      <c r="AF29" s="5">
        <v>0.006530356780348967</v>
      </c>
      <c r="AG29" s="5"/>
      <c r="AH29" s="5"/>
      <c r="AI29" s="5">
        <v>0.8028297189629647</v>
      </c>
      <c r="AJ29" s="5">
        <v>-0.012469643219652937</v>
      </c>
      <c r="AK29" s="5">
        <v>-0.00046964321965248246</v>
      </c>
      <c r="AL29" s="5">
        <v>-0.01346964321965416</v>
      </c>
      <c r="AM29" s="5"/>
      <c r="AN29" s="34"/>
    </row>
    <row r="30" spans="1:40" ht="12.75">
      <c r="A30" s="5">
        <v>50.11872336272723</v>
      </c>
      <c r="B30" s="5"/>
      <c r="C30" s="30">
        <v>-27.41</v>
      </c>
      <c r="D30" s="5">
        <v>-27.409</v>
      </c>
      <c r="E30" s="5">
        <v>-27.400000000000002</v>
      </c>
      <c r="F30" s="5">
        <v>-27.38</v>
      </c>
      <c r="G30" s="5">
        <v>-27.428</v>
      </c>
      <c r="H30" s="5">
        <v>-27.431</v>
      </c>
      <c r="I30" s="5">
        <v>-26.604562123616535</v>
      </c>
      <c r="J30" s="5">
        <v>-27.423</v>
      </c>
      <c r="K30" s="5">
        <v>-27.41</v>
      </c>
      <c r="L30" s="5">
        <v>-27.42</v>
      </c>
      <c r="M30" s="5">
        <v>-27.428</v>
      </c>
      <c r="N30" s="5">
        <v>-27.414</v>
      </c>
      <c r="O30" s="30">
        <v>0.03</v>
      </c>
      <c r="P30" s="5">
        <v>0.03</v>
      </c>
      <c r="Q30" s="5">
        <v>0.03</v>
      </c>
      <c r="R30" s="5">
        <v>0.05</v>
      </c>
      <c r="S30" s="5">
        <v>0.04</v>
      </c>
      <c r="T30" s="5">
        <v>0.05</v>
      </c>
      <c r="U30" s="5">
        <v>0.09</v>
      </c>
      <c r="V30" s="5">
        <v>0.038</v>
      </c>
      <c r="W30" s="5">
        <v>0.04</v>
      </c>
      <c r="X30" s="5">
        <v>0.04</v>
      </c>
      <c r="Y30" s="5">
        <v>0.05</v>
      </c>
      <c r="Z30" s="34">
        <v>0.0555</v>
      </c>
      <c r="AA30" s="92">
        <v>-27.41044002559626</v>
      </c>
      <c r="AB30" s="34">
        <v>0.009195541076439844</v>
      </c>
      <c r="AC30" s="5">
        <v>0.00044002559626576954</v>
      </c>
      <c r="AD30" s="5">
        <v>0.0014400255962669917</v>
      </c>
      <c r="AE30" s="5">
        <v>0.01044002559626378</v>
      </c>
      <c r="AF30" s="5">
        <v>0.030440025596266906</v>
      </c>
      <c r="AG30" s="5">
        <v>-0.017559974403734913</v>
      </c>
      <c r="AH30" s="5">
        <v>-0.020559974403735026</v>
      </c>
      <c r="AI30" s="5">
        <v>0.8058779019797306</v>
      </c>
      <c r="AJ30" s="5">
        <v>-0.012559974403732355</v>
      </c>
      <c r="AK30" s="5">
        <v>0.00044002559626576954</v>
      </c>
      <c r="AL30" s="5">
        <v>-0.009559974403735794</v>
      </c>
      <c r="AM30" s="5">
        <v>-0.017559974403734913</v>
      </c>
      <c r="AN30" s="34">
        <v>-0.0035599744037355663</v>
      </c>
    </row>
    <row r="31" spans="1:40" ht="12.75">
      <c r="A31" s="5">
        <v>53.08844442309883</v>
      </c>
      <c r="B31" s="5"/>
      <c r="C31" s="30">
        <v>-27.42</v>
      </c>
      <c r="D31" s="5">
        <v>-27.411</v>
      </c>
      <c r="E31" s="5">
        <v>-27.41</v>
      </c>
      <c r="F31" s="5">
        <v>-27.402</v>
      </c>
      <c r="G31" s="5"/>
      <c r="H31" s="5"/>
      <c r="I31" s="5">
        <v>-26.605164845784504</v>
      </c>
      <c r="J31" s="5">
        <v>-27.426</v>
      </c>
      <c r="K31" s="5">
        <v>-27.413</v>
      </c>
      <c r="L31" s="5">
        <v>-27.42</v>
      </c>
      <c r="M31" s="5"/>
      <c r="N31" s="5"/>
      <c r="O31" s="30">
        <v>0.03</v>
      </c>
      <c r="P31" s="5">
        <v>0.03</v>
      </c>
      <c r="Q31" s="5">
        <v>0.03</v>
      </c>
      <c r="R31" s="5">
        <v>0.043</v>
      </c>
      <c r="S31" s="5"/>
      <c r="T31" s="5"/>
      <c r="U31" s="5">
        <v>0.09</v>
      </c>
      <c r="V31" s="5">
        <v>0.038</v>
      </c>
      <c r="W31" s="5">
        <v>0.04</v>
      </c>
      <c r="X31" s="5">
        <v>0.04</v>
      </c>
      <c r="Y31" s="5"/>
      <c r="Z31" s="34"/>
      <c r="AA31" s="92">
        <v>-27.416533434130823</v>
      </c>
      <c r="AB31" s="34">
        <v>0.007288036371533826</v>
      </c>
      <c r="AC31" s="5">
        <v>-0.0034665658691821477</v>
      </c>
      <c r="AD31" s="5">
        <v>0.005533434130818193</v>
      </c>
      <c r="AE31" s="5">
        <v>0.0065334341308194155</v>
      </c>
      <c r="AF31" s="5">
        <v>0.014533434130818534</v>
      </c>
      <c r="AG31" s="5"/>
      <c r="AH31" s="5"/>
      <c r="AI31" s="5">
        <v>0.8113685883463155</v>
      </c>
      <c r="AJ31" s="5">
        <v>-0.009466565869178822</v>
      </c>
      <c r="AK31" s="5">
        <v>0.003533434130819302</v>
      </c>
      <c r="AL31" s="5">
        <v>-0.0034665658691821477</v>
      </c>
      <c r="AM31" s="5"/>
      <c r="AN31" s="34"/>
    </row>
    <row r="32" spans="1:40" ht="12.75">
      <c r="A32" s="5">
        <v>56.23413251903489</v>
      </c>
      <c r="B32" s="5"/>
      <c r="C32" s="30">
        <v>-27.42</v>
      </c>
      <c r="D32" s="5">
        <v>-27.415</v>
      </c>
      <c r="E32" s="5">
        <v>-27.41</v>
      </c>
      <c r="F32" s="5">
        <v>-27.405</v>
      </c>
      <c r="G32" s="5"/>
      <c r="H32" s="5"/>
      <c r="I32" s="5">
        <v>-26.605648676554363</v>
      </c>
      <c r="J32" s="5">
        <v>-27.43</v>
      </c>
      <c r="K32" s="5">
        <v>-27.418</v>
      </c>
      <c r="L32" s="5">
        <v>-27.43</v>
      </c>
      <c r="M32" s="5"/>
      <c r="N32" s="5"/>
      <c r="O32" s="30">
        <v>0.03</v>
      </c>
      <c r="P32" s="5">
        <v>0.03</v>
      </c>
      <c r="Q32" s="5">
        <v>0.03</v>
      </c>
      <c r="R32" s="5">
        <v>0.043</v>
      </c>
      <c r="S32" s="5"/>
      <c r="T32" s="5"/>
      <c r="U32" s="5">
        <v>0.09</v>
      </c>
      <c r="V32" s="5">
        <v>0.038</v>
      </c>
      <c r="W32" s="5">
        <v>0.04</v>
      </c>
      <c r="X32" s="5">
        <v>0.04</v>
      </c>
      <c r="Y32" s="5"/>
      <c r="Z32" s="34"/>
      <c r="AA32" s="92">
        <v>-27.415409346383594</v>
      </c>
      <c r="AB32" s="34">
        <v>0.007288036371533825</v>
      </c>
      <c r="AC32" s="5">
        <v>-0.004590653616407536</v>
      </c>
      <c r="AD32" s="5">
        <v>0.00040934638359502173</v>
      </c>
      <c r="AE32" s="5">
        <v>0.005409346383594027</v>
      </c>
      <c r="AF32" s="5">
        <v>0.010409346383593032</v>
      </c>
      <c r="AG32" s="5"/>
      <c r="AH32" s="5"/>
      <c r="AI32" s="5">
        <v>0.809760669829231</v>
      </c>
      <c r="AJ32" s="5">
        <v>-0.014590653616405547</v>
      </c>
      <c r="AK32" s="5">
        <v>-0.002590653616405092</v>
      </c>
      <c r="AL32" s="5">
        <v>-0.014590653616405547</v>
      </c>
      <c r="AM32" s="5"/>
      <c r="AN32" s="34"/>
    </row>
    <row r="33" spans="1:40" ht="12.75">
      <c r="A33" s="5">
        <v>59.566214352901056</v>
      </c>
      <c r="B33" s="5"/>
      <c r="C33" s="30">
        <v>-27.42</v>
      </c>
      <c r="D33" s="5">
        <v>-27.417</v>
      </c>
      <c r="E33" s="5">
        <v>-27.41</v>
      </c>
      <c r="F33" s="5">
        <v>-27.408</v>
      </c>
      <c r="G33" s="5"/>
      <c r="H33" s="5"/>
      <c r="I33" s="5">
        <v>-26.60608164469401</v>
      </c>
      <c r="J33" s="5">
        <v>-27.433</v>
      </c>
      <c r="K33" s="5">
        <v>-27.421</v>
      </c>
      <c r="L33" s="5">
        <v>-27.43</v>
      </c>
      <c r="M33" s="5"/>
      <c r="N33" s="5"/>
      <c r="O33" s="30">
        <v>0.03</v>
      </c>
      <c r="P33" s="5">
        <v>0.03</v>
      </c>
      <c r="Q33" s="5">
        <v>0.03</v>
      </c>
      <c r="R33" s="5">
        <v>0.043</v>
      </c>
      <c r="S33" s="5"/>
      <c r="T33" s="5"/>
      <c r="U33" s="5">
        <v>0.09</v>
      </c>
      <c r="V33" s="5">
        <v>0.038</v>
      </c>
      <c r="W33" s="5">
        <v>0.04</v>
      </c>
      <c r="X33" s="5">
        <v>0.04</v>
      </c>
      <c r="Y33" s="5"/>
      <c r="Z33" s="34"/>
      <c r="AA33" s="92">
        <v>-27.415291146206215</v>
      </c>
      <c r="AB33" s="34">
        <v>0.007288036371533826</v>
      </c>
      <c r="AC33" s="5">
        <v>-0.004708853793786716</v>
      </c>
      <c r="AD33" s="5">
        <v>-0.0017088537937866022</v>
      </c>
      <c r="AE33" s="5">
        <v>0.005291146206214847</v>
      </c>
      <c r="AF33" s="5">
        <v>0.007291146206213739</v>
      </c>
      <c r="AG33" s="5"/>
      <c r="AH33" s="5"/>
      <c r="AI33" s="5">
        <v>0.8092095015122034</v>
      </c>
      <c r="AJ33" s="5">
        <v>-0.01770885379378484</v>
      </c>
      <c r="AK33" s="5">
        <v>-0.005708853793784385</v>
      </c>
      <c r="AL33" s="5">
        <v>-0.014708853793784726</v>
      </c>
      <c r="AM33" s="5"/>
      <c r="AN33" s="34"/>
    </row>
    <row r="34" spans="1:40" ht="12.75">
      <c r="A34" s="5">
        <v>63.0957344480193</v>
      </c>
      <c r="B34" s="5"/>
      <c r="C34" s="30">
        <v>-27.43</v>
      </c>
      <c r="D34" s="5">
        <v>-27.421</v>
      </c>
      <c r="E34" s="5">
        <v>-27.42</v>
      </c>
      <c r="F34" s="5">
        <v>-27.411</v>
      </c>
      <c r="G34" s="5">
        <v>-27.439</v>
      </c>
      <c r="H34" s="5">
        <v>-27.439</v>
      </c>
      <c r="I34" s="5">
        <v>-26.606295903523762</v>
      </c>
      <c r="J34" s="5">
        <v>-27.435</v>
      </c>
      <c r="K34" s="5">
        <v>-27.425</v>
      </c>
      <c r="L34" s="5">
        <v>-27.43</v>
      </c>
      <c r="M34" s="5">
        <v>-27.441</v>
      </c>
      <c r="N34" s="5">
        <v>-27.428</v>
      </c>
      <c r="O34" s="30">
        <v>0.03</v>
      </c>
      <c r="P34" s="5">
        <v>0.03</v>
      </c>
      <c r="Q34" s="5">
        <v>0.03</v>
      </c>
      <c r="R34" s="5">
        <v>0.043</v>
      </c>
      <c r="S34" s="5">
        <v>0.04</v>
      </c>
      <c r="T34" s="5">
        <v>0.05</v>
      </c>
      <c r="U34" s="5">
        <v>0.08</v>
      </c>
      <c r="V34" s="5">
        <v>0.038</v>
      </c>
      <c r="W34" s="5">
        <v>0.04</v>
      </c>
      <c r="X34" s="5">
        <v>0.04</v>
      </c>
      <c r="Y34" s="5">
        <v>0.03</v>
      </c>
      <c r="Z34" s="34">
        <v>0.0512</v>
      </c>
      <c r="AA34" s="92">
        <v>-27.42319644288201</v>
      </c>
      <c r="AB34" s="34">
        <v>0.007288036371533823</v>
      </c>
      <c r="AC34" s="5">
        <v>-0.006803557117990522</v>
      </c>
      <c r="AD34" s="5">
        <v>0.002196442882009819</v>
      </c>
      <c r="AE34" s="5">
        <v>0.0031964428820074886</v>
      </c>
      <c r="AF34" s="5">
        <v>0.01219644288200783</v>
      </c>
      <c r="AG34" s="5">
        <v>-0.015803557117990863</v>
      </c>
      <c r="AH34" s="5">
        <v>-0.015803557117990863</v>
      </c>
      <c r="AI34" s="5">
        <v>0.8169005393582474</v>
      </c>
      <c r="AJ34" s="5">
        <v>-0.011803557117989527</v>
      </c>
      <c r="AK34" s="5">
        <v>-0.0018035571179915166</v>
      </c>
      <c r="AL34" s="5">
        <v>-0.006803557117990522</v>
      </c>
      <c r="AM34" s="5">
        <v>-0.017803557117989754</v>
      </c>
      <c r="AN34" s="34">
        <v>-0.00480355711799163</v>
      </c>
    </row>
    <row r="35" spans="1:40" ht="12.75">
      <c r="A35" s="5">
        <v>66.83439175686146</v>
      </c>
      <c r="B35" s="5"/>
      <c r="C35" s="30">
        <v>-27.43</v>
      </c>
      <c r="D35" s="5">
        <v>-27.424</v>
      </c>
      <c r="E35" s="5">
        <v>-27.42</v>
      </c>
      <c r="F35" s="5">
        <v>-27.415</v>
      </c>
      <c r="G35" s="5"/>
      <c r="H35" s="5"/>
      <c r="I35" s="5">
        <v>-26.606358846028645</v>
      </c>
      <c r="J35" s="5">
        <v>-27.438</v>
      </c>
      <c r="K35" s="5">
        <v>-27.429</v>
      </c>
      <c r="L35" s="5">
        <v>-27.44</v>
      </c>
      <c r="M35" s="5"/>
      <c r="N35" s="5"/>
      <c r="O35" s="30">
        <v>0.03</v>
      </c>
      <c r="P35" s="5">
        <v>0.03</v>
      </c>
      <c r="Q35" s="5">
        <v>0.03</v>
      </c>
      <c r="R35" s="5">
        <v>0.043</v>
      </c>
      <c r="S35" s="5"/>
      <c r="T35" s="5"/>
      <c r="U35" s="5">
        <v>0.08</v>
      </c>
      <c r="V35" s="5">
        <v>0.038</v>
      </c>
      <c r="W35" s="5">
        <v>0.04</v>
      </c>
      <c r="X35" s="5">
        <v>0.04</v>
      </c>
      <c r="Y35" s="5"/>
      <c r="Z35" s="34"/>
      <c r="AA35" s="92">
        <v>-27.423821134345587</v>
      </c>
      <c r="AB35" s="34">
        <v>0.007288036371533826</v>
      </c>
      <c r="AC35" s="5">
        <v>-0.006178865654408838</v>
      </c>
      <c r="AD35" s="5">
        <v>-0.0001788656544086109</v>
      </c>
      <c r="AE35" s="5">
        <v>0.003821134345589172</v>
      </c>
      <c r="AF35" s="5">
        <v>0.00882113434559173</v>
      </c>
      <c r="AG35" s="5"/>
      <c r="AH35" s="5"/>
      <c r="AI35" s="5">
        <v>0.8174622883169462</v>
      </c>
      <c r="AJ35" s="5">
        <v>-0.014178865654407957</v>
      </c>
      <c r="AK35" s="5">
        <v>-0.005178865654407616</v>
      </c>
      <c r="AL35" s="5">
        <v>-0.0161788656544104</v>
      </c>
      <c r="AM35" s="5"/>
      <c r="AN35" s="34"/>
    </row>
    <row r="36" spans="1:40" ht="12.75">
      <c r="A36" s="5">
        <v>70.7945784384138</v>
      </c>
      <c r="B36" s="5"/>
      <c r="C36" s="30">
        <v>-27.44</v>
      </c>
      <c r="D36" s="5">
        <v>-27.428</v>
      </c>
      <c r="E36" s="5">
        <v>-27.42</v>
      </c>
      <c r="F36" s="5">
        <v>-27.417</v>
      </c>
      <c r="G36" s="5"/>
      <c r="H36" s="5"/>
      <c r="I36" s="5">
        <v>-26.606481552124023</v>
      </c>
      <c r="J36" s="5">
        <v>-27.443</v>
      </c>
      <c r="K36" s="5">
        <v>-27.432</v>
      </c>
      <c r="L36" s="5">
        <v>-27.44</v>
      </c>
      <c r="M36" s="5"/>
      <c r="N36" s="5"/>
      <c r="O36" s="30">
        <v>0.03</v>
      </c>
      <c r="P36" s="5">
        <v>0.03</v>
      </c>
      <c r="Q36" s="5">
        <v>0.03</v>
      </c>
      <c r="R36" s="5">
        <v>0.043</v>
      </c>
      <c r="S36" s="5"/>
      <c r="T36" s="5"/>
      <c r="U36" s="5">
        <v>0.08</v>
      </c>
      <c r="V36" s="5">
        <v>0.038</v>
      </c>
      <c r="W36" s="5">
        <v>0.04</v>
      </c>
      <c r="X36" s="5">
        <v>0.04</v>
      </c>
      <c r="Y36" s="5"/>
      <c r="Z36" s="34"/>
      <c r="AA36" s="92">
        <v>-27.428187022900758</v>
      </c>
      <c r="AB36" s="34">
        <v>0.007203155872352723</v>
      </c>
      <c r="AC36" s="5">
        <v>-0.011812977099236122</v>
      </c>
      <c r="AD36" s="5">
        <v>0.00018702290076433314</v>
      </c>
      <c r="AE36" s="5">
        <v>0.008187022900763452</v>
      </c>
      <c r="AF36" s="5">
        <v>0.011187022900763566</v>
      </c>
      <c r="AG36" s="5"/>
      <c r="AH36" s="5"/>
      <c r="AI36" s="5">
        <v>0.8217054707767417</v>
      </c>
      <c r="AJ36" s="5">
        <v>-0.014812977099236235</v>
      </c>
      <c r="AK36" s="5">
        <v>-0.00381297709923345</v>
      </c>
      <c r="AL36" s="5">
        <v>-0.011812977099236122</v>
      </c>
      <c r="AM36" s="5"/>
      <c r="AN36" s="34"/>
    </row>
    <row r="37" spans="1:40" ht="12.75">
      <c r="A37" s="5">
        <v>74.98942093324558</v>
      </c>
      <c r="B37" s="5"/>
      <c r="C37" s="30">
        <v>-27.44</v>
      </c>
      <c r="D37" s="5">
        <v>-27.431</v>
      </c>
      <c r="E37" s="5">
        <v>-27.43</v>
      </c>
      <c r="F37" s="5">
        <v>-27.42</v>
      </c>
      <c r="G37" s="5"/>
      <c r="H37" s="5"/>
      <c r="I37" s="5">
        <v>-26.606342315673828</v>
      </c>
      <c r="J37" s="5">
        <v>-27.445</v>
      </c>
      <c r="K37" s="5">
        <v>-27.435</v>
      </c>
      <c r="L37" s="5">
        <v>-27.44</v>
      </c>
      <c r="M37" s="5"/>
      <c r="N37" s="5"/>
      <c r="O37" s="30">
        <v>0.03</v>
      </c>
      <c r="P37" s="5">
        <v>0.03</v>
      </c>
      <c r="Q37" s="5">
        <v>0.03</v>
      </c>
      <c r="R37" s="5">
        <v>0.043</v>
      </c>
      <c r="S37" s="5"/>
      <c r="T37" s="5"/>
      <c r="U37" s="5">
        <v>0.08</v>
      </c>
      <c r="V37" s="5">
        <v>0.038</v>
      </c>
      <c r="W37" s="5">
        <v>0.04</v>
      </c>
      <c r="X37" s="5">
        <v>0.04</v>
      </c>
      <c r="Y37" s="5"/>
      <c r="Z37" s="34"/>
      <c r="AA37" s="92">
        <v>-27.434561068702283</v>
      </c>
      <c r="AB37" s="34">
        <v>0.007203155872352723</v>
      </c>
      <c r="AC37" s="5">
        <v>-0.005438931297710781</v>
      </c>
      <c r="AD37" s="5">
        <v>0.0035610687022895604</v>
      </c>
      <c r="AE37" s="5">
        <v>0.0045610687022907825</v>
      </c>
      <c r="AF37" s="5">
        <v>0.014561068702288793</v>
      </c>
      <c r="AG37" s="5"/>
      <c r="AH37" s="5"/>
      <c r="AI37" s="5">
        <v>0.8282187530284624</v>
      </c>
      <c r="AJ37" s="5">
        <v>-0.010438931297709786</v>
      </c>
      <c r="AK37" s="5">
        <v>-0.0004389312977082227</v>
      </c>
      <c r="AL37" s="5">
        <v>-0.005438931297710781</v>
      </c>
      <c r="AM37" s="5"/>
      <c r="AN37" s="34"/>
    </row>
    <row r="38" spans="1:40" ht="12.75">
      <c r="A38" s="5">
        <v>79.43282347242814</v>
      </c>
      <c r="B38" s="5"/>
      <c r="C38" s="30">
        <v>-27.44</v>
      </c>
      <c r="D38" s="5">
        <v>-27.434</v>
      </c>
      <c r="E38" s="5">
        <v>-27.43</v>
      </c>
      <c r="F38" s="5">
        <v>-27.423</v>
      </c>
      <c r="G38" s="5">
        <v>-27.449</v>
      </c>
      <c r="H38" s="5">
        <v>-27.453</v>
      </c>
      <c r="I38" s="5">
        <v>-26.60634930928548</v>
      </c>
      <c r="J38" s="5">
        <v>-27.447</v>
      </c>
      <c r="K38" s="5">
        <v>-27.439</v>
      </c>
      <c r="L38" s="5">
        <v>-27.45</v>
      </c>
      <c r="M38" s="5">
        <v>-27.453</v>
      </c>
      <c r="N38" s="5">
        <v>-27.441</v>
      </c>
      <c r="O38" s="30">
        <v>0.03</v>
      </c>
      <c r="P38" s="5">
        <v>0.03</v>
      </c>
      <c r="Q38" s="5">
        <v>0.03</v>
      </c>
      <c r="R38" s="5">
        <v>0.043</v>
      </c>
      <c r="S38" s="5">
        <v>0.04</v>
      </c>
      <c r="T38" s="5">
        <v>0.05</v>
      </c>
      <c r="U38" s="5">
        <v>0.08</v>
      </c>
      <c r="V38" s="5">
        <v>0.038</v>
      </c>
      <c r="W38" s="5">
        <v>0.04</v>
      </c>
      <c r="X38" s="5">
        <v>0.04</v>
      </c>
      <c r="Y38" s="5">
        <v>0.03</v>
      </c>
      <c r="Z38" s="34">
        <v>0.0511</v>
      </c>
      <c r="AA38" s="92">
        <v>-27.43545986210293</v>
      </c>
      <c r="AB38" s="34">
        <v>0.007203155872352722</v>
      </c>
      <c r="AC38" s="5">
        <v>-0.0045401378970701955</v>
      </c>
      <c r="AD38" s="5">
        <v>0.0014598621029300318</v>
      </c>
      <c r="AE38" s="5">
        <v>0.005459862102931368</v>
      </c>
      <c r="AF38" s="5">
        <v>0.012459862102932817</v>
      </c>
      <c r="AG38" s="5">
        <v>-0.013540137897070537</v>
      </c>
      <c r="AH38" s="5">
        <v>-0.01754013789706832</v>
      </c>
      <c r="AI38" s="5">
        <v>0.8291105528174505</v>
      </c>
      <c r="AJ38" s="5">
        <v>-0.011540137897068092</v>
      </c>
      <c r="AK38" s="5">
        <v>-0.0035401378970689734</v>
      </c>
      <c r="AL38" s="5">
        <v>-0.014540137897068206</v>
      </c>
      <c r="AM38" s="5">
        <v>-0.01754013789706832</v>
      </c>
      <c r="AN38" s="34">
        <v>-0.005540137897067865</v>
      </c>
    </row>
    <row r="39" spans="1:40" ht="12.75">
      <c r="A39" s="5">
        <v>84.13951416451947</v>
      </c>
      <c r="B39" s="5"/>
      <c r="C39" s="30">
        <v>-27.44</v>
      </c>
      <c r="D39" s="5">
        <v>-27.435</v>
      </c>
      <c r="E39" s="5">
        <v>-27.43</v>
      </c>
      <c r="F39" s="5">
        <v>-27.426</v>
      </c>
      <c r="G39" s="5"/>
      <c r="H39" s="5"/>
      <c r="I39" s="5">
        <v>-26.605783462524414</v>
      </c>
      <c r="J39" s="5">
        <v>-27.45</v>
      </c>
      <c r="K39" s="5">
        <v>-27.442</v>
      </c>
      <c r="L39" s="5">
        <v>-27.45</v>
      </c>
      <c r="M39" s="5"/>
      <c r="N39" s="5"/>
      <c r="O39" s="30">
        <v>0.03</v>
      </c>
      <c r="P39" s="5">
        <v>0.03</v>
      </c>
      <c r="Q39" s="5">
        <v>0.03</v>
      </c>
      <c r="R39" s="5">
        <v>0.043</v>
      </c>
      <c r="S39" s="5"/>
      <c r="T39" s="5"/>
      <c r="U39" s="5">
        <v>0.08</v>
      </c>
      <c r="V39" s="5">
        <v>0.038</v>
      </c>
      <c r="W39" s="5">
        <v>0.04</v>
      </c>
      <c r="X39" s="5">
        <v>0.04</v>
      </c>
      <c r="Y39" s="5"/>
      <c r="Z39" s="34"/>
      <c r="AA39" s="92">
        <v>-27.433195887712387</v>
      </c>
      <c r="AB39" s="34">
        <v>0.007203155872352723</v>
      </c>
      <c r="AC39" s="5">
        <v>-0.006804112287618125</v>
      </c>
      <c r="AD39" s="5">
        <v>-0.0018041122876155669</v>
      </c>
      <c r="AE39" s="5">
        <v>0.0031958877123834384</v>
      </c>
      <c r="AF39" s="5">
        <v>0.007195887712384774</v>
      </c>
      <c r="AG39" s="5"/>
      <c r="AH39" s="5"/>
      <c r="AI39" s="5">
        <v>0.8274124251879691</v>
      </c>
      <c r="AJ39" s="5">
        <v>-0.016804112287616135</v>
      </c>
      <c r="AK39" s="5">
        <v>-0.008804112287617016</v>
      </c>
      <c r="AL39" s="5">
        <v>-0.016804112287616135</v>
      </c>
      <c r="AM39" s="5"/>
      <c r="AN39" s="34"/>
    </row>
    <row r="40" spans="1:40" ht="12.75">
      <c r="A40" s="5">
        <v>89.12509381337453</v>
      </c>
      <c r="B40" s="5"/>
      <c r="C40" s="30">
        <v>-27.45</v>
      </c>
      <c r="D40" s="5">
        <v>-27.438</v>
      </c>
      <c r="E40" s="5">
        <v>-27.44</v>
      </c>
      <c r="F40" s="5">
        <v>-27.428</v>
      </c>
      <c r="G40" s="5"/>
      <c r="H40" s="5"/>
      <c r="I40" s="5">
        <v>-26.60547129313151</v>
      </c>
      <c r="J40" s="5">
        <v>-27.454</v>
      </c>
      <c r="K40" s="5">
        <v>-27.444</v>
      </c>
      <c r="L40" s="5">
        <v>-27.45</v>
      </c>
      <c r="M40" s="5"/>
      <c r="N40" s="5"/>
      <c r="O40" s="30">
        <v>0.03</v>
      </c>
      <c r="P40" s="5">
        <v>0.03</v>
      </c>
      <c r="Q40" s="5">
        <v>0.03</v>
      </c>
      <c r="R40" s="5">
        <v>0.043</v>
      </c>
      <c r="S40" s="5"/>
      <c r="T40" s="5"/>
      <c r="U40" s="5">
        <v>0.08</v>
      </c>
      <c r="V40" s="5">
        <v>0.038</v>
      </c>
      <c r="W40" s="5">
        <v>0.04</v>
      </c>
      <c r="X40" s="5">
        <v>0.04</v>
      </c>
      <c r="Y40" s="5"/>
      <c r="Z40" s="34"/>
      <c r="AA40" s="92">
        <v>-27.443622629894115</v>
      </c>
      <c r="AB40" s="34">
        <v>0.007203155872352722</v>
      </c>
      <c r="AC40" s="5">
        <v>-0.006377370105880686</v>
      </c>
      <c r="AD40" s="5">
        <v>0.005622629894119768</v>
      </c>
      <c r="AE40" s="5">
        <v>0.003622629894117324</v>
      </c>
      <c r="AF40" s="5">
        <v>0.015622629894117779</v>
      </c>
      <c r="AG40" s="5"/>
      <c r="AH40" s="5"/>
      <c r="AI40" s="5">
        <v>0.838151336762607</v>
      </c>
      <c r="AJ40" s="5">
        <v>-0.010377370105882022</v>
      </c>
      <c r="AK40" s="5">
        <v>-0.00037737010588045905</v>
      </c>
      <c r="AL40" s="5">
        <v>-0.006377370105880686</v>
      </c>
      <c r="AM40" s="5"/>
      <c r="AN40" s="34"/>
    </row>
    <row r="41" spans="1:40" ht="12.75">
      <c r="A41" s="5">
        <v>94.40608762859233</v>
      </c>
      <c r="B41" s="5"/>
      <c r="C41" s="30">
        <v>-27.45</v>
      </c>
      <c r="D41" s="5">
        <v>-27.442</v>
      </c>
      <c r="E41" s="5">
        <v>-27.44</v>
      </c>
      <c r="F41" s="5">
        <v>-27.43</v>
      </c>
      <c r="G41" s="5"/>
      <c r="H41" s="5"/>
      <c r="I41" s="5">
        <v>-26.604834874471027</v>
      </c>
      <c r="J41" s="5">
        <v>-27.456</v>
      </c>
      <c r="K41" s="5">
        <v>-27.447</v>
      </c>
      <c r="L41" s="5">
        <v>-27.45</v>
      </c>
      <c r="M41" s="5"/>
      <c r="N41" s="5"/>
      <c r="O41" s="30">
        <v>0.03</v>
      </c>
      <c r="P41" s="5">
        <v>0.03</v>
      </c>
      <c r="Q41" s="5">
        <v>0.03</v>
      </c>
      <c r="R41" s="5">
        <v>0.043</v>
      </c>
      <c r="S41" s="5"/>
      <c r="T41" s="5"/>
      <c r="U41" s="5">
        <v>0.08</v>
      </c>
      <c r="V41" s="5">
        <v>0.038</v>
      </c>
      <c r="W41" s="5">
        <v>0.04</v>
      </c>
      <c r="X41" s="5">
        <v>0.04</v>
      </c>
      <c r="Y41" s="5"/>
      <c r="Z41" s="34"/>
      <c r="AA41" s="92">
        <v>-27.444812730854476</v>
      </c>
      <c r="AB41" s="34">
        <v>0.0072151456884870305</v>
      </c>
      <c r="AC41" s="5">
        <v>-0.005187269145523032</v>
      </c>
      <c r="AD41" s="5">
        <v>0.0028127308544760865</v>
      </c>
      <c r="AE41" s="5">
        <v>0.004812730854474978</v>
      </c>
      <c r="AF41" s="5">
        <v>0.014812730854476541</v>
      </c>
      <c r="AG41" s="5"/>
      <c r="AH41" s="5"/>
      <c r="AI41" s="5">
        <v>0.8399778563834488</v>
      </c>
      <c r="AJ41" s="5">
        <v>-0.01118726914552326</v>
      </c>
      <c r="AK41" s="5">
        <v>-0.0021872691455229187</v>
      </c>
      <c r="AL41" s="5">
        <v>-0.005187269145523032</v>
      </c>
      <c r="AM41" s="5"/>
      <c r="AN41" s="34"/>
    </row>
    <row r="42" spans="1:40" ht="12.75">
      <c r="A42" s="5">
        <v>100</v>
      </c>
      <c r="B42" s="5"/>
      <c r="C42" s="30">
        <v>-27.45</v>
      </c>
      <c r="D42" s="5">
        <v>-27.445</v>
      </c>
      <c r="E42" s="5">
        <v>-27.44</v>
      </c>
      <c r="F42" s="5">
        <v>-27.433</v>
      </c>
      <c r="G42" s="5">
        <v>-27.459</v>
      </c>
      <c r="H42" s="5">
        <v>-27.462</v>
      </c>
      <c r="I42" s="5">
        <v>-26.60455830891927</v>
      </c>
      <c r="J42" s="5">
        <v>-27.458</v>
      </c>
      <c r="K42" s="5">
        <v>-27.449</v>
      </c>
      <c r="L42" s="5">
        <v>-27.46</v>
      </c>
      <c r="M42" s="5">
        <v>-27.462</v>
      </c>
      <c r="N42" s="5">
        <v>-27.451</v>
      </c>
      <c r="O42" s="30">
        <v>0.03</v>
      </c>
      <c r="P42" s="5">
        <v>0.03</v>
      </c>
      <c r="Q42" s="5">
        <v>0.03</v>
      </c>
      <c r="R42" s="5">
        <v>0.043</v>
      </c>
      <c r="S42" s="5">
        <v>0.04</v>
      </c>
      <c r="T42" s="5">
        <v>0.05</v>
      </c>
      <c r="U42" s="5">
        <v>0.08</v>
      </c>
      <c r="V42" s="5">
        <v>0.038</v>
      </c>
      <c r="W42" s="5">
        <v>0.04</v>
      </c>
      <c r="X42" s="5">
        <v>0.04</v>
      </c>
      <c r="Y42" s="5">
        <v>0.03</v>
      </c>
      <c r="Z42" s="34">
        <v>0.0511</v>
      </c>
      <c r="AA42" s="92">
        <v>-27.443634695887713</v>
      </c>
      <c r="AB42" s="34">
        <v>0.00721514568848703</v>
      </c>
      <c r="AC42" s="5">
        <v>-0.0063653041122968546</v>
      </c>
      <c r="AD42" s="5">
        <v>-0.0013653041122978493</v>
      </c>
      <c r="AE42" s="5">
        <v>0.003634695887701156</v>
      </c>
      <c r="AF42" s="5">
        <v>0.010634695887702605</v>
      </c>
      <c r="AG42" s="5">
        <v>-0.015365304112297196</v>
      </c>
      <c r="AH42" s="5">
        <v>-0.01836530411229731</v>
      </c>
      <c r="AI42" s="5">
        <v>0.8390763869684328</v>
      </c>
      <c r="AJ42" s="5">
        <v>-0.014365304112295973</v>
      </c>
      <c r="AK42" s="5">
        <v>-0.005365304112299185</v>
      </c>
      <c r="AL42" s="5">
        <v>-0.016365304112298418</v>
      </c>
      <c r="AM42" s="5">
        <v>-0.01836530411229731</v>
      </c>
      <c r="AN42" s="34">
        <v>-0.007365304112298077</v>
      </c>
    </row>
    <row r="43" spans="1:40" ht="12.75">
      <c r="A43" s="5">
        <v>105.92537251772887</v>
      </c>
      <c r="B43" s="5"/>
      <c r="C43" s="30">
        <v>-27.46</v>
      </c>
      <c r="D43" s="5">
        <v>-27.444</v>
      </c>
      <c r="E43" s="5">
        <v>-27.44</v>
      </c>
      <c r="F43" s="5">
        <v>-27.436</v>
      </c>
      <c r="G43" s="5"/>
      <c r="H43" s="5"/>
      <c r="I43" s="5">
        <v>-26.604276021321613</v>
      </c>
      <c r="J43" s="5">
        <v>-27.46</v>
      </c>
      <c r="K43" s="5">
        <v>-27.452</v>
      </c>
      <c r="L43" s="5">
        <v>-27.46</v>
      </c>
      <c r="M43" s="5"/>
      <c r="N43" s="5"/>
      <c r="O43" s="30">
        <v>0.03</v>
      </c>
      <c r="P43" s="5">
        <v>0.03</v>
      </c>
      <c r="Q43" s="5">
        <v>0.03</v>
      </c>
      <c r="R43" s="5">
        <v>0.043</v>
      </c>
      <c r="S43" s="5"/>
      <c r="T43" s="5"/>
      <c r="U43" s="5">
        <v>0.08</v>
      </c>
      <c r="V43" s="5">
        <v>0.038</v>
      </c>
      <c r="W43" s="5">
        <v>0.04</v>
      </c>
      <c r="X43" s="5">
        <v>0.04</v>
      </c>
      <c r="Y43" s="5"/>
      <c r="Z43" s="34"/>
      <c r="AA43" s="92">
        <v>-27.447180081486717</v>
      </c>
      <c r="AB43" s="34">
        <v>0.00721092051611863</v>
      </c>
      <c r="AC43" s="5">
        <v>-0.01281991851328712</v>
      </c>
      <c r="AD43" s="5">
        <v>0.00318008148671467</v>
      </c>
      <c r="AE43" s="5">
        <v>0.007180081486712453</v>
      </c>
      <c r="AF43" s="5">
        <v>0.011180081486713789</v>
      </c>
      <c r="AG43" s="5"/>
      <c r="AH43" s="5"/>
      <c r="AI43" s="5">
        <v>0.8429040601651003</v>
      </c>
      <c r="AJ43" s="5">
        <v>-0.01281991851328712</v>
      </c>
      <c r="AK43" s="5">
        <v>-0.004819918513288002</v>
      </c>
      <c r="AL43" s="5">
        <v>-0.01281991851328712</v>
      </c>
      <c r="AM43" s="5"/>
      <c r="AN43" s="34"/>
    </row>
    <row r="44" spans="1:40" ht="12.75">
      <c r="A44" s="5">
        <v>112.20184543019636</v>
      </c>
      <c r="B44" s="5"/>
      <c r="C44" s="30">
        <v>-27.46</v>
      </c>
      <c r="D44" s="5">
        <v>-27.447</v>
      </c>
      <c r="E44" s="5">
        <v>-27.45</v>
      </c>
      <c r="F44" s="5">
        <v>-27.438</v>
      </c>
      <c r="G44" s="5"/>
      <c r="H44" s="5"/>
      <c r="I44" s="5">
        <v>-26.60373306274414</v>
      </c>
      <c r="J44" s="5">
        <v>-27.463</v>
      </c>
      <c r="K44" s="5">
        <v>-27.454</v>
      </c>
      <c r="L44" s="5">
        <v>-27.46</v>
      </c>
      <c r="M44" s="5"/>
      <c r="N44" s="5"/>
      <c r="O44" s="30">
        <v>0.03</v>
      </c>
      <c r="P44" s="5">
        <v>0.03</v>
      </c>
      <c r="Q44" s="5">
        <v>0.03</v>
      </c>
      <c r="R44" s="5">
        <v>0.043</v>
      </c>
      <c r="S44" s="5"/>
      <c r="T44" s="5"/>
      <c r="U44" s="5">
        <v>0.08</v>
      </c>
      <c r="V44" s="5">
        <v>0.038</v>
      </c>
      <c r="W44" s="5">
        <v>0.04</v>
      </c>
      <c r="X44" s="5">
        <v>0.04</v>
      </c>
      <c r="Y44" s="5"/>
      <c r="Z44" s="34"/>
      <c r="AA44" s="92">
        <v>-27.4547087473496</v>
      </c>
      <c r="AB44" s="34">
        <v>0.00721092051611863</v>
      </c>
      <c r="AC44" s="5">
        <v>-0.005291252650405198</v>
      </c>
      <c r="AD44" s="5">
        <v>0.007708747349596479</v>
      </c>
      <c r="AE44" s="5">
        <v>0.004708747349596365</v>
      </c>
      <c r="AF44" s="5">
        <v>0.01670874734959682</v>
      </c>
      <c r="AG44" s="5"/>
      <c r="AH44" s="5"/>
      <c r="AI44" s="5">
        <v>0.850975684605455</v>
      </c>
      <c r="AJ44" s="5">
        <v>-0.008291252650405312</v>
      </c>
      <c r="AK44" s="5">
        <v>0.0007087473495950292</v>
      </c>
      <c r="AL44" s="5">
        <v>-0.005291252650405198</v>
      </c>
      <c r="AM44" s="5"/>
      <c r="AN44" s="34"/>
    </row>
    <row r="45" spans="1:40" ht="12.75">
      <c r="A45" s="5">
        <v>118.85022274370183</v>
      </c>
      <c r="B45" s="5"/>
      <c r="C45" s="30">
        <v>-27.46</v>
      </c>
      <c r="D45" s="5">
        <v>-27.451</v>
      </c>
      <c r="E45" s="5">
        <v>-27.45</v>
      </c>
      <c r="F45" s="5">
        <v>-27.441</v>
      </c>
      <c r="G45" s="5"/>
      <c r="H45" s="5"/>
      <c r="I45" s="5">
        <v>-26.603312810262043</v>
      </c>
      <c r="J45" s="5">
        <v>-27.465</v>
      </c>
      <c r="K45" s="5">
        <v>-27.46</v>
      </c>
      <c r="L45" s="5">
        <v>-27.46</v>
      </c>
      <c r="M45" s="5"/>
      <c r="N45" s="5"/>
      <c r="O45" s="30">
        <v>0.03</v>
      </c>
      <c r="P45" s="5">
        <v>0.03</v>
      </c>
      <c r="Q45" s="5">
        <v>0.03</v>
      </c>
      <c r="R45" s="5">
        <v>0.043</v>
      </c>
      <c r="S45" s="5"/>
      <c r="T45" s="5"/>
      <c r="U45" s="5">
        <v>0.08</v>
      </c>
      <c r="V45" s="5">
        <v>0.038</v>
      </c>
      <c r="W45" s="5">
        <v>0.04</v>
      </c>
      <c r="X45" s="5">
        <v>0.04</v>
      </c>
      <c r="Y45" s="5"/>
      <c r="Z45" s="34"/>
      <c r="AA45" s="92">
        <v>-27.453357796884045</v>
      </c>
      <c r="AB45" s="34">
        <v>0.007170514482962688</v>
      </c>
      <c r="AC45" s="5">
        <v>-0.006642203115955425</v>
      </c>
      <c r="AD45" s="5">
        <v>0.002357796884044916</v>
      </c>
      <c r="AE45" s="5">
        <v>0.003357796884046138</v>
      </c>
      <c r="AF45" s="5">
        <v>0.01235779688404648</v>
      </c>
      <c r="AG45" s="5"/>
      <c r="AH45" s="5"/>
      <c r="AI45" s="5">
        <v>0.8500449866220023</v>
      </c>
      <c r="AJ45" s="5">
        <v>-0.01164220311595443</v>
      </c>
      <c r="AK45" s="5">
        <v>-0.006642203115955425</v>
      </c>
      <c r="AL45" s="5">
        <v>-0.006642203115955425</v>
      </c>
      <c r="AM45" s="5"/>
      <c r="AN45" s="34"/>
    </row>
    <row r="46" spans="1:40" ht="12.75">
      <c r="A46" s="5">
        <v>125.8925411794167</v>
      </c>
      <c r="B46" s="5"/>
      <c r="C46" s="30">
        <v>-27.46</v>
      </c>
      <c r="D46" s="5">
        <v>-27.454</v>
      </c>
      <c r="E46" s="5">
        <v>-27.45</v>
      </c>
      <c r="F46" s="5">
        <v>-27.443</v>
      </c>
      <c r="G46" s="5">
        <v>-27.469</v>
      </c>
      <c r="H46" s="5">
        <v>-27.466</v>
      </c>
      <c r="I46" s="5">
        <v>-26.602876663208008</v>
      </c>
      <c r="J46" s="5">
        <v>-27.466</v>
      </c>
      <c r="K46" s="5">
        <v>-27.461</v>
      </c>
      <c r="L46" s="5">
        <v>-27.46</v>
      </c>
      <c r="M46" s="5">
        <v>-27.472</v>
      </c>
      <c r="N46" s="5">
        <v>-27.46</v>
      </c>
      <c r="O46" s="30">
        <v>0.03</v>
      </c>
      <c r="P46" s="5">
        <v>0.03</v>
      </c>
      <c r="Q46" s="5">
        <v>0.03</v>
      </c>
      <c r="R46" s="5">
        <v>0.043</v>
      </c>
      <c r="S46" s="5">
        <v>0.04</v>
      </c>
      <c r="T46" s="5">
        <v>0.05</v>
      </c>
      <c r="U46" s="5">
        <v>0.08</v>
      </c>
      <c r="V46" s="5">
        <v>0.038</v>
      </c>
      <c r="W46" s="5">
        <v>0.04</v>
      </c>
      <c r="X46" s="5">
        <v>0.03</v>
      </c>
      <c r="Y46" s="5">
        <v>0.03</v>
      </c>
      <c r="Z46" s="34">
        <v>0.0491</v>
      </c>
      <c r="AA46" s="92">
        <v>-27.451920146023255</v>
      </c>
      <c r="AB46" s="34">
        <v>0.007170514482962688</v>
      </c>
      <c r="AC46" s="5">
        <v>-0.00807985397674571</v>
      </c>
      <c r="AD46" s="5">
        <v>-0.0020798539767454827</v>
      </c>
      <c r="AE46" s="5">
        <v>0.0019201460232558532</v>
      </c>
      <c r="AF46" s="5">
        <v>0.00892014602325375</v>
      </c>
      <c r="AG46" s="5">
        <v>-0.01707985397674605</v>
      </c>
      <c r="AH46" s="5">
        <v>-0.014079853976745937</v>
      </c>
      <c r="AI46" s="5">
        <v>0.8490434828152473</v>
      </c>
      <c r="AJ46" s="5">
        <v>-0.014079853976745937</v>
      </c>
      <c r="AK46" s="5">
        <v>-0.00907985397674338</v>
      </c>
      <c r="AL46" s="5">
        <v>-0.00807985397674571</v>
      </c>
      <c r="AM46" s="5">
        <v>-0.020079853976746165</v>
      </c>
      <c r="AN46" s="34">
        <v>-0.00807985397674571</v>
      </c>
    </row>
    <row r="47" spans="1:40" ht="12.75">
      <c r="A47" s="5">
        <v>133.35214321633237</v>
      </c>
      <c r="B47" s="5"/>
      <c r="C47" s="30">
        <v>-27.47</v>
      </c>
      <c r="D47" s="5">
        <v>-27.455</v>
      </c>
      <c r="E47" s="5">
        <v>-27.46</v>
      </c>
      <c r="F47" s="5">
        <v>-27.444</v>
      </c>
      <c r="G47" s="5"/>
      <c r="H47" s="5"/>
      <c r="I47" s="5">
        <v>-26.60226058959961</v>
      </c>
      <c r="J47" s="5">
        <v>-27.468</v>
      </c>
      <c r="K47" s="5">
        <v>-27.464</v>
      </c>
      <c r="L47" s="5">
        <v>-27.47</v>
      </c>
      <c r="M47" s="5"/>
      <c r="N47" s="5"/>
      <c r="O47" s="30">
        <v>0.03</v>
      </c>
      <c r="P47" s="5">
        <v>0.03</v>
      </c>
      <c r="Q47" s="5">
        <v>0.03</v>
      </c>
      <c r="R47" s="5">
        <v>0.043</v>
      </c>
      <c r="S47" s="5"/>
      <c r="T47" s="5"/>
      <c r="U47" s="5">
        <v>0.08</v>
      </c>
      <c r="V47" s="5">
        <v>0.038</v>
      </c>
      <c r="W47" s="5">
        <v>0.04</v>
      </c>
      <c r="X47" s="5">
        <v>0.03</v>
      </c>
      <c r="Y47" s="5"/>
      <c r="Z47" s="34"/>
      <c r="AA47" s="92">
        <v>-27.46411302838677</v>
      </c>
      <c r="AB47" s="34">
        <v>0.00717051448296269</v>
      </c>
      <c r="AC47" s="5">
        <v>-0.005886971613229264</v>
      </c>
      <c r="AD47" s="5">
        <v>0.009113028386771305</v>
      </c>
      <c r="AE47" s="5">
        <v>0.004113028386768747</v>
      </c>
      <c r="AF47" s="5">
        <v>0.020113028386770537</v>
      </c>
      <c r="AG47" s="5"/>
      <c r="AH47" s="5"/>
      <c r="AI47" s="5">
        <v>0.8618524387871602</v>
      </c>
      <c r="AJ47" s="5">
        <v>-0.003886971613230372</v>
      </c>
      <c r="AK47" s="5">
        <v>0.00011302838677096361</v>
      </c>
      <c r="AL47" s="5">
        <v>-0.005886971613229264</v>
      </c>
      <c r="AM47" s="5"/>
      <c r="AN47" s="34"/>
    </row>
    <row r="48" spans="1:40" ht="12.75">
      <c r="A48" s="5">
        <v>141.25375446227542</v>
      </c>
      <c r="B48" s="5"/>
      <c r="C48" s="30">
        <v>-27.47</v>
      </c>
      <c r="D48" s="5">
        <v>-27.461</v>
      </c>
      <c r="E48" s="5">
        <v>-27.46</v>
      </c>
      <c r="F48" s="5">
        <v>-27.446</v>
      </c>
      <c r="G48" s="5"/>
      <c r="H48" s="5"/>
      <c r="I48" s="5">
        <v>-26.601813634236652</v>
      </c>
      <c r="J48" s="5">
        <v>-27.471</v>
      </c>
      <c r="K48" s="5">
        <v>-27.466</v>
      </c>
      <c r="L48" s="5">
        <v>-27.47</v>
      </c>
      <c r="M48" s="5"/>
      <c r="N48" s="5"/>
      <c r="O48" s="30">
        <v>0.03</v>
      </c>
      <c r="P48" s="5">
        <v>0.03</v>
      </c>
      <c r="Q48" s="5">
        <v>0.03</v>
      </c>
      <c r="R48" s="5">
        <v>0.045</v>
      </c>
      <c r="S48" s="5"/>
      <c r="T48" s="5"/>
      <c r="U48" s="5">
        <v>0.08</v>
      </c>
      <c r="V48" s="5">
        <v>0.037</v>
      </c>
      <c r="W48" s="5">
        <v>0.04</v>
      </c>
      <c r="X48" s="5">
        <v>0.03</v>
      </c>
      <c r="Y48" s="5"/>
      <c r="Z48" s="34"/>
      <c r="AA48" s="92">
        <v>-27.461247992273158</v>
      </c>
      <c r="AB48" s="34">
        <v>0.0070701994188069614</v>
      </c>
      <c r="AC48" s="5">
        <v>-0.008752007726847921</v>
      </c>
      <c r="AD48" s="5">
        <v>0.0002479922731524198</v>
      </c>
      <c r="AE48" s="5">
        <v>0.0012479922731500892</v>
      </c>
      <c r="AF48" s="5">
        <v>0.015247992273149436</v>
      </c>
      <c r="AG48" s="5"/>
      <c r="AH48" s="5"/>
      <c r="AI48" s="5">
        <v>0.8594343580364985</v>
      </c>
      <c r="AJ48" s="5">
        <v>-0.009752007726849143</v>
      </c>
      <c r="AK48" s="5">
        <v>-0.004752007726850138</v>
      </c>
      <c r="AL48" s="5">
        <v>-0.008752007726847921</v>
      </c>
      <c r="AM48" s="5"/>
      <c r="AN48" s="34"/>
    </row>
    <row r="49" spans="1:40" ht="12.75">
      <c r="A49" s="5">
        <v>149.62356560944335</v>
      </c>
      <c r="B49" s="5"/>
      <c r="C49" s="30">
        <v>-27.47</v>
      </c>
      <c r="D49" s="5">
        <v>-27.465</v>
      </c>
      <c r="E49" s="5">
        <v>-27.46</v>
      </c>
      <c r="F49" s="5">
        <v>-27.445</v>
      </c>
      <c r="G49" s="5"/>
      <c r="H49" s="5"/>
      <c r="I49" s="5">
        <v>-26.601280212402344</v>
      </c>
      <c r="J49" s="5">
        <v>-27.472</v>
      </c>
      <c r="K49" s="5">
        <v>-27.468</v>
      </c>
      <c r="L49" s="5">
        <v>-27.47</v>
      </c>
      <c r="M49" s="5"/>
      <c r="N49" s="5"/>
      <c r="O49" s="30">
        <v>0.03</v>
      </c>
      <c r="P49" s="5">
        <v>0.03</v>
      </c>
      <c r="Q49" s="5">
        <v>0.03</v>
      </c>
      <c r="R49" s="5">
        <v>0.044</v>
      </c>
      <c r="S49" s="5"/>
      <c r="T49" s="5"/>
      <c r="U49" s="5">
        <v>0.08</v>
      </c>
      <c r="V49" s="5">
        <v>0.037</v>
      </c>
      <c r="W49" s="5">
        <v>0.04</v>
      </c>
      <c r="X49" s="5">
        <v>0.03</v>
      </c>
      <c r="Y49" s="5"/>
      <c r="Z49" s="34"/>
      <c r="AA49" s="92">
        <v>-27.462827380207116</v>
      </c>
      <c r="AB49" s="34">
        <v>0.007070199418806959</v>
      </c>
      <c r="AC49" s="5">
        <v>-0.007172619792889634</v>
      </c>
      <c r="AD49" s="5">
        <v>-0.002172619792890629</v>
      </c>
      <c r="AE49" s="5">
        <v>0.0028273802071083765</v>
      </c>
      <c r="AF49" s="5">
        <v>0.017827380207108945</v>
      </c>
      <c r="AG49" s="5"/>
      <c r="AH49" s="5"/>
      <c r="AI49" s="5">
        <v>0.8615471678047655</v>
      </c>
      <c r="AJ49" s="5">
        <v>-0.009172619792892078</v>
      </c>
      <c r="AK49" s="5">
        <v>-0.0051726197928907425</v>
      </c>
      <c r="AL49" s="5">
        <v>-0.007172619792889634</v>
      </c>
      <c r="AM49" s="5"/>
      <c r="AN49" s="34"/>
    </row>
    <row r="50" spans="1:40" ht="12.75">
      <c r="A50" s="5">
        <v>158.48931924611136</v>
      </c>
      <c r="B50" s="5"/>
      <c r="C50" s="30">
        <v>-27.47</v>
      </c>
      <c r="D50" s="5">
        <v>-27.464</v>
      </c>
      <c r="E50" s="5">
        <v>-27.46</v>
      </c>
      <c r="F50" s="5">
        <v>-27.452</v>
      </c>
      <c r="G50" s="5">
        <v>-27.475</v>
      </c>
      <c r="H50" s="5">
        <v>-27.476</v>
      </c>
      <c r="I50" s="5">
        <v>-26.600862503051758</v>
      </c>
      <c r="J50" s="5">
        <v>-27.474</v>
      </c>
      <c r="K50" s="5">
        <v>-27.471</v>
      </c>
      <c r="L50" s="5">
        <v>-27.47</v>
      </c>
      <c r="M50" s="5">
        <v>-27.48</v>
      </c>
      <c r="N50" s="5">
        <v>-27.469</v>
      </c>
      <c r="O50" s="30">
        <v>0.03</v>
      </c>
      <c r="P50" s="5">
        <v>0.03</v>
      </c>
      <c r="Q50" s="5">
        <v>0.03</v>
      </c>
      <c r="R50" s="5">
        <v>0.043</v>
      </c>
      <c r="S50" s="5">
        <v>0.04</v>
      </c>
      <c r="T50" s="5">
        <v>0.05</v>
      </c>
      <c r="U50" s="5">
        <v>0.08</v>
      </c>
      <c r="V50" s="5">
        <v>0.037</v>
      </c>
      <c r="W50" s="5">
        <v>0.04</v>
      </c>
      <c r="X50" s="5">
        <v>0.03</v>
      </c>
      <c r="Y50" s="5">
        <v>0.03</v>
      </c>
      <c r="Z50" s="34">
        <v>0.0491</v>
      </c>
      <c r="AA50" s="92">
        <v>-27.46126777441915</v>
      </c>
      <c r="AB50" s="34">
        <v>0.007070199418806959</v>
      </c>
      <c r="AC50" s="5">
        <v>-0.008732225580853736</v>
      </c>
      <c r="AD50" s="5">
        <v>-0.002732225580853509</v>
      </c>
      <c r="AE50" s="5">
        <v>0.0012677744191442741</v>
      </c>
      <c r="AF50" s="5">
        <v>0.009267774419143393</v>
      </c>
      <c r="AG50" s="5">
        <v>-0.013732225580856294</v>
      </c>
      <c r="AH50" s="5">
        <v>-0.014732225580853964</v>
      </c>
      <c r="AI50" s="5">
        <v>0.8604052713673873</v>
      </c>
      <c r="AJ50" s="5">
        <v>-0.012732225580855072</v>
      </c>
      <c r="AK50" s="5">
        <v>-0.009732225580854958</v>
      </c>
      <c r="AL50" s="5">
        <v>-0.008732225580853736</v>
      </c>
      <c r="AM50" s="5">
        <v>-0.0187322255808553</v>
      </c>
      <c r="AN50" s="34">
        <v>-0.007732225580856067</v>
      </c>
    </row>
    <row r="51" spans="1:40" ht="12.75">
      <c r="A51" s="5">
        <v>167.880401812256</v>
      </c>
      <c r="B51" s="5"/>
      <c r="C51" s="30">
        <v>-27.48</v>
      </c>
      <c r="D51" s="5">
        <v>-27.464</v>
      </c>
      <c r="E51" s="5">
        <v>-27.46</v>
      </c>
      <c r="F51" s="5">
        <v>-27.453</v>
      </c>
      <c r="G51" s="5"/>
      <c r="H51" s="5"/>
      <c r="I51" s="5">
        <v>-26.600345611572266</v>
      </c>
      <c r="J51" s="5">
        <v>-27.475</v>
      </c>
      <c r="K51" s="5">
        <v>-27.472</v>
      </c>
      <c r="L51" s="5">
        <v>-27.47</v>
      </c>
      <c r="M51" s="5"/>
      <c r="N51" s="5"/>
      <c r="O51" s="30">
        <v>0.03</v>
      </c>
      <c r="P51" s="5">
        <v>0.03</v>
      </c>
      <c r="Q51" s="5">
        <v>0.03</v>
      </c>
      <c r="R51" s="5">
        <v>0.043</v>
      </c>
      <c r="S51" s="5"/>
      <c r="T51" s="5"/>
      <c r="U51" s="5">
        <v>0.08</v>
      </c>
      <c r="V51" s="5">
        <v>0.037</v>
      </c>
      <c r="W51" s="5">
        <v>0.04</v>
      </c>
      <c r="X51" s="5">
        <v>0.03</v>
      </c>
      <c r="Y51" s="5"/>
      <c r="Z51" s="34"/>
      <c r="AA51" s="92">
        <v>-27.46337722012555</v>
      </c>
      <c r="AB51" s="34">
        <v>0.007070199418806958</v>
      </c>
      <c r="AC51" s="5">
        <v>-0.016622779874449378</v>
      </c>
      <c r="AD51" s="5">
        <v>-0.0006227798744475876</v>
      </c>
      <c r="AE51" s="5">
        <v>0.0033772201255501955</v>
      </c>
      <c r="AF51" s="5">
        <v>0.010377220125551645</v>
      </c>
      <c r="AG51" s="5"/>
      <c r="AH51" s="5"/>
      <c r="AI51" s="5">
        <v>0.8630316085532854</v>
      </c>
      <c r="AJ51" s="5">
        <v>-0.011622779874450373</v>
      </c>
      <c r="AK51" s="5">
        <v>-0.00862277987445026</v>
      </c>
      <c r="AL51" s="5">
        <v>-0.006622779874447815</v>
      </c>
      <c r="AM51" s="5"/>
      <c r="AN51" s="34"/>
    </row>
    <row r="52" spans="1:40" ht="12.75">
      <c r="A52" s="5">
        <v>177.8279410038923</v>
      </c>
      <c r="B52" s="5"/>
      <c r="C52" s="30">
        <v>-27.48</v>
      </c>
      <c r="D52" s="5">
        <v>-27.465</v>
      </c>
      <c r="E52" s="5">
        <v>-27.47</v>
      </c>
      <c r="F52" s="5">
        <v>-27.455</v>
      </c>
      <c r="G52" s="5"/>
      <c r="H52" s="5"/>
      <c r="I52" s="5">
        <v>-26.599708557128906</v>
      </c>
      <c r="J52" s="5">
        <v>-27.478</v>
      </c>
      <c r="K52" s="5">
        <v>-27.474</v>
      </c>
      <c r="L52" s="5">
        <v>-27.48</v>
      </c>
      <c r="M52" s="5"/>
      <c r="N52" s="5"/>
      <c r="O52" s="30">
        <v>0.03</v>
      </c>
      <c r="P52" s="5">
        <v>0.03</v>
      </c>
      <c r="Q52" s="5">
        <v>0.03</v>
      </c>
      <c r="R52" s="5">
        <v>0.043</v>
      </c>
      <c r="S52" s="5"/>
      <c r="T52" s="5"/>
      <c r="U52" s="5">
        <v>0.08</v>
      </c>
      <c r="V52" s="5">
        <v>0.037</v>
      </c>
      <c r="W52" s="5">
        <v>0.04</v>
      </c>
      <c r="X52" s="5">
        <v>0.03</v>
      </c>
      <c r="Y52" s="5"/>
      <c r="Z52" s="34"/>
      <c r="AA52" s="92">
        <v>-27.471462734085737</v>
      </c>
      <c r="AB52" s="34">
        <v>0.007070199418806958</v>
      </c>
      <c r="AC52" s="5">
        <v>-0.008537265914263514</v>
      </c>
      <c r="AD52" s="5">
        <v>0.006462734085737054</v>
      </c>
      <c r="AE52" s="5">
        <v>0.0014627340857380489</v>
      </c>
      <c r="AF52" s="5">
        <v>0.016462734085738617</v>
      </c>
      <c r="AG52" s="5"/>
      <c r="AH52" s="5"/>
      <c r="AI52" s="5">
        <v>0.8717541769568307</v>
      </c>
      <c r="AJ52" s="5">
        <v>-0.006537265914264623</v>
      </c>
      <c r="AK52" s="5">
        <v>-0.002537265914263287</v>
      </c>
      <c r="AL52" s="5">
        <v>-0.008537265914263514</v>
      </c>
      <c r="AM52" s="5"/>
      <c r="AN52" s="34"/>
    </row>
    <row r="53" spans="1:40" ht="12.75">
      <c r="A53" s="5">
        <v>188.36490894898006</v>
      </c>
      <c r="B53" s="5"/>
      <c r="C53" s="30">
        <v>-27.48</v>
      </c>
      <c r="D53" s="5">
        <v>-27.47</v>
      </c>
      <c r="E53" s="5">
        <v>-27.47</v>
      </c>
      <c r="F53" s="5">
        <v>-27.456</v>
      </c>
      <c r="G53" s="5"/>
      <c r="H53" s="5"/>
      <c r="I53" s="5">
        <v>-26.599188486735027</v>
      </c>
      <c r="J53" s="5">
        <v>-27.478</v>
      </c>
      <c r="K53" s="5">
        <v>-27.477</v>
      </c>
      <c r="L53" s="5">
        <v>-27.48</v>
      </c>
      <c r="M53" s="5"/>
      <c r="N53" s="5"/>
      <c r="O53" s="30">
        <v>0.03</v>
      </c>
      <c r="P53" s="5">
        <v>0.03</v>
      </c>
      <c r="Q53" s="5">
        <v>0.03</v>
      </c>
      <c r="R53" s="5">
        <v>0.043</v>
      </c>
      <c r="S53" s="5"/>
      <c r="T53" s="5"/>
      <c r="U53" s="5">
        <v>0.08</v>
      </c>
      <c r="V53" s="5">
        <v>0.037</v>
      </c>
      <c r="W53" s="5">
        <v>0.04</v>
      </c>
      <c r="X53" s="5">
        <v>0.03</v>
      </c>
      <c r="Y53" s="5"/>
      <c r="Z53" s="34"/>
      <c r="AA53" s="92">
        <v>-27.47275175731992</v>
      </c>
      <c r="AB53" s="34">
        <v>0.007070199418806958</v>
      </c>
      <c r="AC53" s="5">
        <v>-0.007248242680081063</v>
      </c>
      <c r="AD53" s="5">
        <v>0.0027517573199205003</v>
      </c>
      <c r="AE53" s="5">
        <v>0.0027517573199205003</v>
      </c>
      <c r="AF53" s="5">
        <v>0.016751757319919847</v>
      </c>
      <c r="AG53" s="5"/>
      <c r="AH53" s="5"/>
      <c r="AI53" s="5">
        <v>0.8735632705848921</v>
      </c>
      <c r="AJ53" s="5">
        <v>-0.005248242680082171</v>
      </c>
      <c r="AK53" s="5">
        <v>-0.004248242680080949</v>
      </c>
      <c r="AL53" s="5">
        <v>-0.007248242680081063</v>
      </c>
      <c r="AM53" s="5"/>
      <c r="AN53" s="34"/>
    </row>
    <row r="54" spans="1:40" ht="12.75">
      <c r="A54" s="5">
        <v>199.52623149688793</v>
      </c>
      <c r="B54" s="5"/>
      <c r="C54" s="30">
        <v>-27.48</v>
      </c>
      <c r="D54" s="5">
        <v>-27.474</v>
      </c>
      <c r="E54" s="5">
        <v>-27.47</v>
      </c>
      <c r="F54" s="5">
        <v>-27.458</v>
      </c>
      <c r="G54" s="5">
        <v>-27.479</v>
      </c>
      <c r="H54" s="5">
        <v>-27.483</v>
      </c>
      <c r="I54" s="5">
        <v>-26.59767468770345</v>
      </c>
      <c r="J54" s="5">
        <v>-27.479</v>
      </c>
      <c r="K54" s="5">
        <v>-27.479</v>
      </c>
      <c r="L54" s="5">
        <v>-27.48</v>
      </c>
      <c r="M54" s="5">
        <v>-27.487</v>
      </c>
      <c r="N54" s="5">
        <v>-27.476</v>
      </c>
      <c r="O54" s="30">
        <v>0.03</v>
      </c>
      <c r="P54" s="5">
        <v>0.03</v>
      </c>
      <c r="Q54" s="5">
        <v>0.03</v>
      </c>
      <c r="R54" s="5">
        <v>0.043</v>
      </c>
      <c r="S54" s="5">
        <v>0.04</v>
      </c>
      <c r="T54" s="5">
        <v>0.05</v>
      </c>
      <c r="U54" s="5">
        <v>0.08</v>
      </c>
      <c r="V54" s="5">
        <v>0.037</v>
      </c>
      <c r="W54" s="5">
        <v>0.04</v>
      </c>
      <c r="X54" s="5">
        <v>0.03</v>
      </c>
      <c r="Y54" s="5">
        <v>0.03</v>
      </c>
      <c r="Z54" s="34">
        <v>0.049</v>
      </c>
      <c r="AA54" s="92">
        <v>-27.470694711040522</v>
      </c>
      <c r="AB54" s="34">
        <v>0.0070527533370024435</v>
      </c>
      <c r="AC54" s="5">
        <v>-0.00930528895947802</v>
      </c>
      <c r="AD54" s="5">
        <v>-0.0033052889594777923</v>
      </c>
      <c r="AE54" s="5">
        <v>0.0006947110405235435</v>
      </c>
      <c r="AF54" s="5">
        <v>0.012694711040523998</v>
      </c>
      <c r="AG54" s="5">
        <v>-0.008305288959476798</v>
      </c>
      <c r="AH54" s="5">
        <v>-0.012305288959478133</v>
      </c>
      <c r="AI54" s="5">
        <v>0.8730200233370731</v>
      </c>
      <c r="AJ54" s="5">
        <v>-0.008305288959476798</v>
      </c>
      <c r="AK54" s="5">
        <v>-0.008305288959476798</v>
      </c>
      <c r="AL54" s="5">
        <v>-0.00930528895947802</v>
      </c>
      <c r="AM54" s="5">
        <v>-0.016305288959475916</v>
      </c>
      <c r="AN54" s="34">
        <v>-0.005305288959476684</v>
      </c>
    </row>
    <row r="55" spans="1:40" ht="12.75">
      <c r="A55" s="5">
        <v>211.34890398366468</v>
      </c>
      <c r="B55" s="5"/>
      <c r="C55" s="30">
        <v>-27.48</v>
      </c>
      <c r="D55" s="5">
        <v>-27.476</v>
      </c>
      <c r="E55" s="5">
        <v>-27.47</v>
      </c>
      <c r="F55" s="5">
        <v>-27.459</v>
      </c>
      <c r="G55" s="5"/>
      <c r="H55" s="5"/>
      <c r="I55" s="5">
        <v>-26.597073237101238</v>
      </c>
      <c r="J55" s="5">
        <v>-27.48</v>
      </c>
      <c r="K55" s="5">
        <v>-27.481</v>
      </c>
      <c r="L55" s="5">
        <v>-27.48</v>
      </c>
      <c r="M55" s="5"/>
      <c r="N55" s="5"/>
      <c r="O55" s="30">
        <v>0.03</v>
      </c>
      <c r="P55" s="5">
        <v>0.03</v>
      </c>
      <c r="Q55" s="5">
        <v>0.03</v>
      </c>
      <c r="R55" s="5">
        <v>0.043</v>
      </c>
      <c r="S55" s="5"/>
      <c r="T55" s="5"/>
      <c r="U55" s="5">
        <v>0.08</v>
      </c>
      <c r="V55" s="5">
        <v>0.037</v>
      </c>
      <c r="W55" s="5">
        <v>0.04</v>
      </c>
      <c r="X55" s="5">
        <v>0.03</v>
      </c>
      <c r="Y55" s="5"/>
      <c r="Z55" s="34"/>
      <c r="AA55" s="92">
        <v>-27.47148974659947</v>
      </c>
      <c r="AB55" s="34">
        <v>0.0070527533370024435</v>
      </c>
      <c r="AC55" s="5">
        <v>-0.008510253400533685</v>
      </c>
      <c r="AD55" s="5">
        <v>-0.004510253400532349</v>
      </c>
      <c r="AE55" s="5">
        <v>0.0014897465994678782</v>
      </c>
      <c r="AF55" s="5">
        <v>0.01248974659946711</v>
      </c>
      <c r="AG55" s="5"/>
      <c r="AH55" s="5"/>
      <c r="AI55" s="5">
        <v>0.8744165094982286</v>
      </c>
      <c r="AJ55" s="5">
        <v>-0.008510253400533685</v>
      </c>
      <c r="AK55" s="5">
        <v>-0.009510253400534907</v>
      </c>
      <c r="AL55" s="5">
        <v>-0.008510253400533685</v>
      </c>
      <c r="AM55" s="5"/>
      <c r="AN55" s="34"/>
    </row>
    <row r="56" spans="1:40" ht="12.75">
      <c r="A56" s="5">
        <v>223.87211385683398</v>
      </c>
      <c r="B56" s="5"/>
      <c r="C56" s="30">
        <v>-27.48</v>
      </c>
      <c r="D56" s="5">
        <v>-27.477</v>
      </c>
      <c r="E56" s="5">
        <v>-27.47</v>
      </c>
      <c r="F56" s="5">
        <v>-27.461</v>
      </c>
      <c r="G56" s="5"/>
      <c r="H56" s="5"/>
      <c r="I56" s="5">
        <v>-26.596435546875</v>
      </c>
      <c r="J56" s="5">
        <v>-27.482</v>
      </c>
      <c r="K56" s="5">
        <v>-27.482</v>
      </c>
      <c r="L56" s="5">
        <v>-27.48</v>
      </c>
      <c r="M56" s="5"/>
      <c r="N56" s="5"/>
      <c r="O56" s="30">
        <v>0.03</v>
      </c>
      <c r="P56" s="5">
        <v>0.03</v>
      </c>
      <c r="Q56" s="5">
        <v>0.03</v>
      </c>
      <c r="R56" s="5">
        <v>0.043</v>
      </c>
      <c r="S56" s="5"/>
      <c r="T56" s="5"/>
      <c r="U56" s="5">
        <v>0.08</v>
      </c>
      <c r="V56" s="5">
        <v>0.037</v>
      </c>
      <c r="W56" s="5">
        <v>0.04</v>
      </c>
      <c r="X56" s="5">
        <v>0.03</v>
      </c>
      <c r="Y56" s="5"/>
      <c r="Z56" s="34"/>
      <c r="AA56" s="92">
        <v>-27.470801318787547</v>
      </c>
      <c r="AB56" s="34">
        <v>0.0070527533370024435</v>
      </c>
      <c r="AC56" s="5">
        <v>-0.009198681212456705</v>
      </c>
      <c r="AD56" s="5">
        <v>-0.0061986812124565915</v>
      </c>
      <c r="AE56" s="5">
        <v>0.000801318787544858</v>
      </c>
      <c r="AF56" s="5">
        <v>0.009801318787545199</v>
      </c>
      <c r="AG56" s="5"/>
      <c r="AH56" s="5"/>
      <c r="AI56" s="5">
        <v>0.8743657719125437</v>
      </c>
      <c r="AJ56" s="5">
        <v>-0.011198681212455597</v>
      </c>
      <c r="AK56" s="5">
        <v>-0.011198681212455597</v>
      </c>
      <c r="AL56" s="5">
        <v>-0.009198681212456705</v>
      </c>
      <c r="AM56" s="5"/>
      <c r="AN56" s="34"/>
    </row>
    <row r="57" spans="1:40" ht="12.75">
      <c r="A57" s="5">
        <v>237.1373705661655</v>
      </c>
      <c r="B57" s="5"/>
      <c r="C57" s="30">
        <v>-27.49</v>
      </c>
      <c r="D57" s="5">
        <v>-27.477</v>
      </c>
      <c r="E57" s="5">
        <v>-27.47</v>
      </c>
      <c r="F57" s="5">
        <v>-27.462</v>
      </c>
      <c r="G57" s="5"/>
      <c r="H57" s="5"/>
      <c r="I57" s="5">
        <v>-26.591411590576172</v>
      </c>
      <c r="J57" s="5">
        <v>-27.483</v>
      </c>
      <c r="K57" s="5">
        <v>-27.484</v>
      </c>
      <c r="L57" s="5">
        <v>-27.48</v>
      </c>
      <c r="M57" s="5"/>
      <c r="N57" s="5"/>
      <c r="O57" s="30">
        <v>0.03</v>
      </c>
      <c r="P57" s="5">
        <v>0.03</v>
      </c>
      <c r="Q57" s="5">
        <v>0.03</v>
      </c>
      <c r="R57" s="5">
        <v>0.043</v>
      </c>
      <c r="S57" s="5"/>
      <c r="T57" s="5"/>
      <c r="U57" s="5">
        <v>0.08</v>
      </c>
      <c r="V57" s="5">
        <v>0.037</v>
      </c>
      <c r="W57" s="5">
        <v>0.04</v>
      </c>
      <c r="X57" s="5">
        <v>0.03</v>
      </c>
      <c r="Y57" s="5"/>
      <c r="Z57" s="34"/>
      <c r="AA57" s="92">
        <v>-27.477069408962237</v>
      </c>
      <c r="AB57" s="34">
        <v>0.0070527533370024435</v>
      </c>
      <c r="AC57" s="5">
        <v>-0.01293059103777594</v>
      </c>
      <c r="AD57" s="5">
        <v>6.940896222218385E-05</v>
      </c>
      <c r="AE57" s="5">
        <v>0.007069408962223633</v>
      </c>
      <c r="AF57" s="5">
        <v>0.015069408962222752</v>
      </c>
      <c r="AG57" s="5"/>
      <c r="AH57" s="5"/>
      <c r="AI57" s="5">
        <v>0.8856578183860506</v>
      </c>
      <c r="AJ57" s="5">
        <v>-0.0059305910377780435</v>
      </c>
      <c r="AK57" s="5">
        <v>-0.006930591037779266</v>
      </c>
      <c r="AL57" s="5">
        <v>-0.00293059103777793</v>
      </c>
      <c r="AM57" s="5"/>
      <c r="AN57" s="34"/>
    </row>
    <row r="58" spans="1:40" ht="12.75">
      <c r="A58" s="5">
        <v>251.18864315095794</v>
      </c>
      <c r="B58" s="5"/>
      <c r="C58" s="30">
        <v>-27.49</v>
      </c>
      <c r="D58" s="5">
        <v>-27.479</v>
      </c>
      <c r="E58" s="5">
        <v>-27.48</v>
      </c>
      <c r="F58" s="5">
        <v>-27.469</v>
      </c>
      <c r="G58" s="5">
        <v>-27.485</v>
      </c>
      <c r="H58" s="5">
        <v>-27.484</v>
      </c>
      <c r="I58" s="5">
        <v>-26.5907039642334</v>
      </c>
      <c r="J58" s="5">
        <v>-27.476</v>
      </c>
      <c r="K58" s="5">
        <v>-27.486</v>
      </c>
      <c r="L58" s="5">
        <v>-27.49</v>
      </c>
      <c r="M58" s="5">
        <v>-27.492</v>
      </c>
      <c r="N58" s="5">
        <v>-27.482</v>
      </c>
      <c r="O58" s="30">
        <v>0.03</v>
      </c>
      <c r="P58" s="5">
        <v>0.03</v>
      </c>
      <c r="Q58" s="5">
        <v>0.03</v>
      </c>
      <c r="R58" s="5">
        <v>0.043</v>
      </c>
      <c r="S58" s="5">
        <v>0.04</v>
      </c>
      <c r="T58" s="5">
        <v>0.05</v>
      </c>
      <c r="U58" s="5">
        <v>0.08</v>
      </c>
      <c r="V58" s="5">
        <v>0.037</v>
      </c>
      <c r="W58" s="5">
        <v>0.04</v>
      </c>
      <c r="X58" s="5">
        <v>0.03</v>
      </c>
      <c r="Y58" s="5">
        <v>0.03</v>
      </c>
      <c r="Z58" s="34">
        <v>0.0479</v>
      </c>
      <c r="AA58" s="92">
        <v>-27.483247583373604</v>
      </c>
      <c r="AB58" s="34">
        <v>0.0070527533370024435</v>
      </c>
      <c r="AC58" s="5">
        <v>-0.006752416626397917</v>
      </c>
      <c r="AD58" s="5">
        <v>0.004247583373601316</v>
      </c>
      <c r="AE58" s="5">
        <v>0.0032475833736000936</v>
      </c>
      <c r="AF58" s="5">
        <v>0.014247583373599326</v>
      </c>
      <c r="AG58" s="5">
        <v>-0.0017524166263989116</v>
      </c>
      <c r="AH58" s="5">
        <v>-0.0007524166264012422</v>
      </c>
      <c r="AI58" s="5">
        <v>0.8925436191402021</v>
      </c>
      <c r="AJ58" s="5">
        <v>0.0072475833736014295</v>
      </c>
      <c r="AK58" s="5">
        <v>-0.0027524166264001337</v>
      </c>
      <c r="AL58" s="5">
        <v>-0.006752416626397917</v>
      </c>
      <c r="AM58" s="5">
        <v>-0.008752416626400361</v>
      </c>
      <c r="AN58" s="34">
        <v>0.001247583373601202</v>
      </c>
    </row>
    <row r="59" spans="1:40" ht="12.75">
      <c r="A59" s="5">
        <v>266.07250597988093</v>
      </c>
      <c r="B59" s="5"/>
      <c r="C59" s="30">
        <v>-27.49</v>
      </c>
      <c r="D59" s="5">
        <v>-27.481</v>
      </c>
      <c r="E59" s="5">
        <v>-27.48</v>
      </c>
      <c r="F59" s="5">
        <v>-27.465</v>
      </c>
      <c r="G59" s="5"/>
      <c r="H59" s="5"/>
      <c r="I59" s="5">
        <v>-26.589873631795246</v>
      </c>
      <c r="J59" s="5">
        <v>-27.478</v>
      </c>
      <c r="K59" s="5">
        <v>-27.487</v>
      </c>
      <c r="L59" s="5">
        <v>-27.49</v>
      </c>
      <c r="M59" s="5"/>
      <c r="N59" s="5"/>
      <c r="O59" s="30">
        <v>0.03</v>
      </c>
      <c r="P59" s="5">
        <v>0.03</v>
      </c>
      <c r="Q59" s="5">
        <v>0.03</v>
      </c>
      <c r="R59" s="5">
        <v>0.044</v>
      </c>
      <c r="S59" s="5"/>
      <c r="T59" s="5"/>
      <c r="U59" s="5">
        <v>0.08</v>
      </c>
      <c r="V59" s="5">
        <v>0.037</v>
      </c>
      <c r="W59" s="5">
        <v>0.04</v>
      </c>
      <c r="X59" s="5">
        <v>0.03</v>
      </c>
      <c r="Y59" s="5"/>
      <c r="Z59" s="34"/>
      <c r="AA59" s="92">
        <v>-27.480027221570115</v>
      </c>
      <c r="AB59" s="34">
        <v>0.0070527533370024435</v>
      </c>
      <c r="AC59" s="5">
        <v>-0.00997277842987998</v>
      </c>
      <c r="AD59" s="5">
        <v>-0.0009727784298831921</v>
      </c>
      <c r="AE59" s="5">
        <v>2.722157011803006E-05</v>
      </c>
      <c r="AF59" s="5">
        <v>0.015027221570118598</v>
      </c>
      <c r="AG59" s="5"/>
      <c r="AH59" s="5"/>
      <c r="AI59" s="5">
        <v>0.8901535897748722</v>
      </c>
      <c r="AJ59" s="5">
        <v>0.0020272215701169216</v>
      </c>
      <c r="AK59" s="5">
        <v>-0.006972778429879867</v>
      </c>
      <c r="AL59" s="5">
        <v>-0.00997277842987998</v>
      </c>
      <c r="AM59" s="5"/>
      <c r="AN59" s="34"/>
    </row>
    <row r="60" spans="1:40" ht="12.75">
      <c r="A60" s="5">
        <v>281.83829312644536</v>
      </c>
      <c r="B60" s="5"/>
      <c r="C60" s="30">
        <v>-27.49</v>
      </c>
      <c r="D60" s="5">
        <v>-27.48</v>
      </c>
      <c r="E60" s="5">
        <v>-27.48</v>
      </c>
      <c r="F60" s="5">
        <v>-27.466</v>
      </c>
      <c r="G60" s="5"/>
      <c r="H60" s="5"/>
      <c r="I60" s="5">
        <v>-26.588918685913086</v>
      </c>
      <c r="J60" s="5">
        <v>-27.479</v>
      </c>
      <c r="K60" s="5">
        <v>-27.489</v>
      </c>
      <c r="L60" s="5">
        <v>-27.49</v>
      </c>
      <c r="M60" s="5"/>
      <c r="N60" s="5"/>
      <c r="O60" s="30">
        <v>0.03</v>
      </c>
      <c r="P60" s="5">
        <v>0.03</v>
      </c>
      <c r="Q60" s="5">
        <v>0.03</v>
      </c>
      <c r="R60" s="5">
        <v>0.044</v>
      </c>
      <c r="S60" s="5"/>
      <c r="T60" s="5"/>
      <c r="U60" s="5">
        <v>0.08</v>
      </c>
      <c r="V60" s="5">
        <v>0.037</v>
      </c>
      <c r="W60" s="5">
        <v>0.04</v>
      </c>
      <c r="X60" s="5">
        <v>0.03</v>
      </c>
      <c r="Y60" s="5"/>
      <c r="Z60" s="34"/>
      <c r="AA60" s="92">
        <v>-27.481769629225745</v>
      </c>
      <c r="AB60" s="34">
        <v>0.006948395354296076</v>
      </c>
      <c r="AC60" s="5">
        <v>-0.008230370774256812</v>
      </c>
      <c r="AD60" s="5">
        <v>0.0017696292257411983</v>
      </c>
      <c r="AE60" s="5">
        <v>0.0017696292257411983</v>
      </c>
      <c r="AF60" s="5">
        <v>0.015769629225740545</v>
      </c>
      <c r="AG60" s="5"/>
      <c r="AH60" s="5"/>
      <c r="AI60" s="5">
        <v>0.8928509433126557</v>
      </c>
      <c r="AJ60" s="5">
        <v>0.0027696292257424204</v>
      </c>
      <c r="AK60" s="5">
        <v>-0.007230370774259143</v>
      </c>
      <c r="AL60" s="5">
        <v>-0.008230370774256812</v>
      </c>
      <c r="AM60" s="5"/>
      <c r="AN60" s="34"/>
    </row>
    <row r="61" spans="1:40" ht="12.75">
      <c r="A61" s="5">
        <v>298.53826189179597</v>
      </c>
      <c r="B61" s="5"/>
      <c r="C61" s="30">
        <v>-27.49</v>
      </c>
      <c r="D61" s="5">
        <v>-27.483</v>
      </c>
      <c r="E61" s="5">
        <v>-27.48</v>
      </c>
      <c r="F61" s="5">
        <v>-27.467</v>
      </c>
      <c r="G61" s="5"/>
      <c r="H61" s="5"/>
      <c r="I61" s="5">
        <v>-26.587899525960285</v>
      </c>
      <c r="J61" s="5">
        <v>-27.48</v>
      </c>
      <c r="K61" s="5">
        <v>-27.491</v>
      </c>
      <c r="L61" s="5">
        <v>-27.49</v>
      </c>
      <c r="M61" s="5"/>
      <c r="N61" s="5"/>
      <c r="O61" s="30">
        <v>0.03</v>
      </c>
      <c r="P61" s="5">
        <v>0.03</v>
      </c>
      <c r="Q61" s="5">
        <v>0.03</v>
      </c>
      <c r="R61" s="5">
        <v>0.044</v>
      </c>
      <c r="S61" s="5"/>
      <c r="T61" s="5"/>
      <c r="U61" s="5">
        <v>0.08</v>
      </c>
      <c r="V61" s="5">
        <v>0.037</v>
      </c>
      <c r="W61" s="5">
        <v>0.04</v>
      </c>
      <c r="X61" s="5">
        <v>0.03</v>
      </c>
      <c r="Y61" s="5"/>
      <c r="Z61" s="34"/>
      <c r="AA61" s="92">
        <v>-27.48252574821278</v>
      </c>
      <c r="AB61" s="34">
        <v>0.006948395354296075</v>
      </c>
      <c r="AC61" s="5">
        <v>-0.007474251787222386</v>
      </c>
      <c r="AD61" s="5">
        <v>-0.0004742517872244889</v>
      </c>
      <c r="AE61" s="5">
        <v>0.0025257482127756248</v>
      </c>
      <c r="AF61" s="5">
        <v>0.015525748212777302</v>
      </c>
      <c r="AG61" s="5"/>
      <c r="AH61" s="5"/>
      <c r="AI61" s="5">
        <v>0.8946262222524908</v>
      </c>
      <c r="AJ61" s="5">
        <v>0.0025257482127756248</v>
      </c>
      <c r="AK61" s="5">
        <v>-0.008474251787223608</v>
      </c>
      <c r="AL61" s="5">
        <v>-0.007474251787222386</v>
      </c>
      <c r="AM61" s="5"/>
      <c r="AN61" s="34"/>
    </row>
    <row r="62" spans="1:40" ht="12.75">
      <c r="A62" s="5">
        <v>316.22776601683796</v>
      </c>
      <c r="B62" s="5"/>
      <c r="C62" s="30">
        <v>-27.49</v>
      </c>
      <c r="D62" s="5">
        <v>-27.484</v>
      </c>
      <c r="E62" s="5">
        <v>-27.48</v>
      </c>
      <c r="F62" s="5">
        <v>-27.468</v>
      </c>
      <c r="G62" s="5">
        <v>-27.488</v>
      </c>
      <c r="H62" s="5">
        <v>-27.489</v>
      </c>
      <c r="I62" s="5">
        <v>-26.586654663085938</v>
      </c>
      <c r="J62" s="5">
        <v>-27.482</v>
      </c>
      <c r="K62" s="5">
        <v>-27.491</v>
      </c>
      <c r="L62" s="5">
        <v>-27.49</v>
      </c>
      <c r="M62" s="5">
        <v>-27.495</v>
      </c>
      <c r="N62" s="5">
        <v>-27.486</v>
      </c>
      <c r="O62" s="30">
        <v>0.03</v>
      </c>
      <c r="P62" s="5">
        <v>0.03</v>
      </c>
      <c r="Q62" s="5">
        <v>0.03</v>
      </c>
      <c r="R62" s="5">
        <v>0.044</v>
      </c>
      <c r="S62" s="5">
        <v>0.04</v>
      </c>
      <c r="T62" s="5">
        <v>0.05</v>
      </c>
      <c r="U62" s="5">
        <v>0.08</v>
      </c>
      <c r="V62" s="5">
        <v>0.037</v>
      </c>
      <c r="W62" s="5">
        <v>0.04</v>
      </c>
      <c r="X62" s="5">
        <v>0.03</v>
      </c>
      <c r="Y62" s="5">
        <v>0.03</v>
      </c>
      <c r="Z62" s="34">
        <v>0.0479</v>
      </c>
      <c r="AA62" s="92">
        <v>-27.478452093178248</v>
      </c>
      <c r="AB62" s="34">
        <v>0.006948395354296075</v>
      </c>
      <c r="AC62" s="5">
        <v>-0.011547906821750331</v>
      </c>
      <c r="AD62" s="5">
        <v>-0.0055479068217536565</v>
      </c>
      <c r="AE62" s="5">
        <v>-0.0015479068217523206</v>
      </c>
      <c r="AF62" s="5">
        <v>0.010452093178248134</v>
      </c>
      <c r="AG62" s="5">
        <v>-0.00954790682175144</v>
      </c>
      <c r="AH62" s="5">
        <v>-0.010547906821752662</v>
      </c>
      <c r="AI62" s="5">
        <v>0.8917974300923106</v>
      </c>
      <c r="AJ62" s="5">
        <v>-0.003547906821751212</v>
      </c>
      <c r="AK62" s="5">
        <v>-0.012547906821751553</v>
      </c>
      <c r="AL62" s="5">
        <v>-0.011547906821750331</v>
      </c>
      <c r="AM62" s="5">
        <v>-0.01654790682175289</v>
      </c>
      <c r="AN62" s="34">
        <v>-0.007547906821752548</v>
      </c>
    </row>
    <row r="63" spans="1:40" ht="12.75">
      <c r="A63" s="5">
        <v>334.9654391578277</v>
      </c>
      <c r="B63" s="5"/>
      <c r="C63" s="30">
        <v>-27.49</v>
      </c>
      <c r="D63" s="5">
        <v>-27.487</v>
      </c>
      <c r="E63" s="5">
        <v>-27.48</v>
      </c>
      <c r="F63" s="5">
        <v>-27.469</v>
      </c>
      <c r="G63" s="5"/>
      <c r="H63" s="5"/>
      <c r="I63" s="5">
        <v>-26.58545176188151</v>
      </c>
      <c r="J63" s="5">
        <v>-27.483</v>
      </c>
      <c r="K63" s="5">
        <v>-27.492</v>
      </c>
      <c r="L63" s="5">
        <v>-27.49</v>
      </c>
      <c r="M63" s="5"/>
      <c r="N63" s="5"/>
      <c r="O63" s="30">
        <v>0.03</v>
      </c>
      <c r="P63" s="5">
        <v>0.03</v>
      </c>
      <c r="Q63" s="5">
        <v>0.03</v>
      </c>
      <c r="R63" s="5">
        <v>0.044</v>
      </c>
      <c r="S63" s="5"/>
      <c r="T63" s="5"/>
      <c r="U63" s="5">
        <v>0.08</v>
      </c>
      <c r="V63" s="5">
        <v>0.037</v>
      </c>
      <c r="W63" s="5">
        <v>0.04</v>
      </c>
      <c r="X63" s="5">
        <v>0.03</v>
      </c>
      <c r="Y63" s="5"/>
      <c r="Z63" s="34"/>
      <c r="AA63" s="92">
        <v>-27.480728613837403</v>
      </c>
      <c r="AB63" s="34">
        <v>0.006948395354296075</v>
      </c>
      <c r="AC63" s="5">
        <v>-0.009271386162595263</v>
      </c>
      <c r="AD63" s="5">
        <v>-0.0062713861625951495</v>
      </c>
      <c r="AE63" s="5">
        <v>0.0007286138374027473</v>
      </c>
      <c r="AF63" s="5">
        <v>0.01172861383740198</v>
      </c>
      <c r="AG63" s="5"/>
      <c r="AH63" s="5"/>
      <c r="AI63" s="5">
        <v>0.8952768519558916</v>
      </c>
      <c r="AJ63" s="5">
        <v>-0.0022713861625973664</v>
      </c>
      <c r="AK63" s="5">
        <v>-0.011271386162597707</v>
      </c>
      <c r="AL63" s="5">
        <v>-0.009271386162595263</v>
      </c>
      <c r="AM63" s="5"/>
      <c r="AN63" s="34"/>
    </row>
    <row r="64" spans="1:40" ht="12.75">
      <c r="A64" s="5">
        <v>354.81338923357544</v>
      </c>
      <c r="B64" s="5"/>
      <c r="C64" s="30">
        <v>-27.49</v>
      </c>
      <c r="D64" s="5">
        <v>-27.487</v>
      </c>
      <c r="E64" s="5">
        <v>-27.48</v>
      </c>
      <c r="F64" s="5">
        <v>-27.47</v>
      </c>
      <c r="G64" s="5"/>
      <c r="H64" s="5"/>
      <c r="I64" s="5">
        <v>-26.584016799926758</v>
      </c>
      <c r="J64" s="5">
        <v>-27.484</v>
      </c>
      <c r="K64" s="5">
        <v>-27.493</v>
      </c>
      <c r="L64" s="5">
        <v>-27.49</v>
      </c>
      <c r="M64" s="5"/>
      <c r="N64" s="5"/>
      <c r="O64" s="30">
        <v>0.03</v>
      </c>
      <c r="P64" s="5">
        <v>0.03</v>
      </c>
      <c r="Q64" s="5">
        <v>0.03</v>
      </c>
      <c r="R64" s="5">
        <v>0.044</v>
      </c>
      <c r="S64" s="5"/>
      <c r="T64" s="5"/>
      <c r="U64" s="5">
        <v>0.08</v>
      </c>
      <c r="V64" s="5">
        <v>0.037</v>
      </c>
      <c r="W64" s="5">
        <v>0.04</v>
      </c>
      <c r="X64" s="5">
        <v>0.03</v>
      </c>
      <c r="Y64" s="5"/>
      <c r="Z64" s="34"/>
      <c r="AA64" s="92">
        <v>-27.481063658669587</v>
      </c>
      <c r="AB64" s="34">
        <v>0.0069483953542960756</v>
      </c>
      <c r="AC64" s="5">
        <v>-0.008936341330411324</v>
      </c>
      <c r="AD64" s="5">
        <v>-0.00593634133041121</v>
      </c>
      <c r="AE64" s="5">
        <v>0.0010636586695866868</v>
      </c>
      <c r="AF64" s="5">
        <v>0.01106365866958825</v>
      </c>
      <c r="AG64" s="5"/>
      <c r="AH64" s="5"/>
      <c r="AI64" s="5">
        <v>0.8970468587428293</v>
      </c>
      <c r="AJ64" s="5">
        <v>-0.002936341330414649</v>
      </c>
      <c r="AK64" s="5">
        <v>-0.011936341330411437</v>
      </c>
      <c r="AL64" s="5">
        <v>-0.008936341330411324</v>
      </c>
      <c r="AM64" s="5"/>
      <c r="AN64" s="34"/>
    </row>
    <row r="65" spans="1:40" ht="12.75">
      <c r="A65" s="5">
        <v>375.83740428844413</v>
      </c>
      <c r="B65" s="5"/>
      <c r="C65" s="30">
        <v>-27.49</v>
      </c>
      <c r="D65" s="5">
        <v>-27.487</v>
      </c>
      <c r="E65" s="5">
        <v>-27.48</v>
      </c>
      <c r="F65" s="5">
        <v>-27.471</v>
      </c>
      <c r="G65" s="5"/>
      <c r="H65" s="5"/>
      <c r="I65" s="5">
        <v>-26.582287470499676</v>
      </c>
      <c r="J65" s="5">
        <v>-27.484</v>
      </c>
      <c r="K65" s="5">
        <v>-27.493</v>
      </c>
      <c r="L65" s="5">
        <v>-27.49</v>
      </c>
      <c r="M65" s="5"/>
      <c r="N65" s="5"/>
      <c r="O65" s="30">
        <v>0.03</v>
      </c>
      <c r="P65" s="5">
        <v>0.03</v>
      </c>
      <c r="Q65" s="5">
        <v>0.03</v>
      </c>
      <c r="R65" s="5">
        <v>0.044</v>
      </c>
      <c r="S65" s="5"/>
      <c r="T65" s="5"/>
      <c r="U65" s="5">
        <v>0.08</v>
      </c>
      <c r="V65" s="5">
        <v>0.037</v>
      </c>
      <c r="W65" s="5">
        <v>0.04</v>
      </c>
      <c r="X65" s="5">
        <v>0.03</v>
      </c>
      <c r="Y65" s="5"/>
      <c r="Z65" s="34"/>
      <c r="AA65" s="92">
        <v>-27.48139870350176</v>
      </c>
      <c r="AB65" s="34">
        <v>0.006956780762669615</v>
      </c>
      <c r="AC65" s="5">
        <v>-0.008601296498238042</v>
      </c>
      <c r="AD65" s="5">
        <v>-0.005601296498237929</v>
      </c>
      <c r="AE65" s="5">
        <v>0.001398703501759968</v>
      </c>
      <c r="AF65" s="5">
        <v>0.010398703501760309</v>
      </c>
      <c r="AG65" s="5"/>
      <c r="AH65" s="5"/>
      <c r="AI65" s="5">
        <v>0.8991112330020847</v>
      </c>
      <c r="AJ65" s="5">
        <v>-0.0026012964982413678</v>
      </c>
      <c r="AK65" s="5">
        <v>-0.011601296498238156</v>
      </c>
      <c r="AL65" s="5">
        <v>-0.008601296498238042</v>
      </c>
      <c r="AM65" s="5"/>
      <c r="AN65" s="34"/>
    </row>
    <row r="66" spans="1:40" ht="12.75">
      <c r="A66" s="5">
        <v>398.10717055349727</v>
      </c>
      <c r="B66" s="5"/>
      <c r="C66" s="30">
        <v>-27.49</v>
      </c>
      <c r="D66" s="5">
        <v>-27.489</v>
      </c>
      <c r="E66" s="5">
        <v>-27.48</v>
      </c>
      <c r="F66" s="5">
        <v>-27.47</v>
      </c>
      <c r="G66" s="5">
        <v>-27.49</v>
      </c>
      <c r="H66" s="5">
        <v>-27.491</v>
      </c>
      <c r="I66" s="5">
        <v>-26.580703735351562</v>
      </c>
      <c r="J66" s="5">
        <v>-27.485</v>
      </c>
      <c r="K66" s="5">
        <v>-27.494</v>
      </c>
      <c r="L66" s="5">
        <v>-27.49</v>
      </c>
      <c r="M66" s="5">
        <v>-27.497</v>
      </c>
      <c r="N66" s="5">
        <v>-27.488</v>
      </c>
      <c r="O66" s="30">
        <v>0.03</v>
      </c>
      <c r="P66" s="5">
        <v>0.03</v>
      </c>
      <c r="Q66" s="5">
        <v>0.03</v>
      </c>
      <c r="R66" s="5">
        <v>0.044</v>
      </c>
      <c r="S66" s="5">
        <v>0.04</v>
      </c>
      <c r="T66" s="5">
        <v>0.05</v>
      </c>
      <c r="U66" s="5">
        <v>0.08</v>
      </c>
      <c r="V66" s="5">
        <v>0.037</v>
      </c>
      <c r="W66" s="5">
        <v>0.04</v>
      </c>
      <c r="X66" s="5">
        <v>0.03</v>
      </c>
      <c r="Y66" s="5">
        <v>0.03</v>
      </c>
      <c r="Z66" s="34">
        <v>0.048</v>
      </c>
      <c r="AA66" s="92">
        <v>-27.482116942324012</v>
      </c>
      <c r="AB66" s="34">
        <v>0.006956780762669616</v>
      </c>
      <c r="AC66" s="5">
        <v>-0.007883057675996952</v>
      </c>
      <c r="AD66" s="5">
        <v>-0.006883057675999282</v>
      </c>
      <c r="AE66" s="5">
        <v>0.0021169423240010588</v>
      </c>
      <c r="AF66" s="5">
        <v>0.012116942324002622</v>
      </c>
      <c r="AG66" s="5">
        <v>-0.007883057675996952</v>
      </c>
      <c r="AH66" s="5">
        <v>-0.008883057675998174</v>
      </c>
      <c r="AI66" s="5">
        <v>0.901413206972439</v>
      </c>
      <c r="AJ66" s="5">
        <v>-0.0028830576759979465</v>
      </c>
      <c r="AK66" s="5">
        <v>-0.011883057675998288</v>
      </c>
      <c r="AL66" s="5">
        <v>-0.007883057675996952</v>
      </c>
      <c r="AM66" s="5">
        <v>-0.014883057675998401</v>
      </c>
      <c r="AN66" s="34">
        <v>-0.00588305767599806</v>
      </c>
    </row>
    <row r="67" spans="1:40" ht="12.75">
      <c r="A67" s="5">
        <v>421.6965034285823</v>
      </c>
      <c r="B67" s="5"/>
      <c r="C67" s="30">
        <v>-27.49</v>
      </c>
      <c r="D67" s="5">
        <v>-27.488</v>
      </c>
      <c r="E67" s="5">
        <v>-27.48</v>
      </c>
      <c r="F67" s="5">
        <v>-27.471</v>
      </c>
      <c r="G67" s="5"/>
      <c r="H67" s="5"/>
      <c r="I67" s="5">
        <v>-26.578711827596027</v>
      </c>
      <c r="J67" s="5">
        <v>-27.486</v>
      </c>
      <c r="K67" s="5">
        <v>-27.495</v>
      </c>
      <c r="L67" s="5">
        <v>-27.49</v>
      </c>
      <c r="M67" s="5"/>
      <c r="N67" s="5"/>
      <c r="O67" s="30">
        <v>0.03</v>
      </c>
      <c r="P67" s="5">
        <v>0.03</v>
      </c>
      <c r="Q67" s="5">
        <v>0.03</v>
      </c>
      <c r="R67" s="5">
        <v>0.044</v>
      </c>
      <c r="S67" s="5"/>
      <c r="T67" s="5"/>
      <c r="U67" s="5">
        <v>0.08</v>
      </c>
      <c r="V67" s="5">
        <v>0.037</v>
      </c>
      <c r="W67" s="5">
        <v>0.04</v>
      </c>
      <c r="X67" s="5">
        <v>0.03</v>
      </c>
      <c r="Y67" s="5"/>
      <c r="Z67" s="34"/>
      <c r="AA67" s="92">
        <v>-27.482132451835703</v>
      </c>
      <c r="AB67" s="34">
        <v>0.006956780762669614</v>
      </c>
      <c r="AC67" s="5">
        <v>-0.007867548164295357</v>
      </c>
      <c r="AD67" s="5">
        <v>-0.0058675481642964655</v>
      </c>
      <c r="AE67" s="5">
        <v>0.0021324518357026534</v>
      </c>
      <c r="AF67" s="5">
        <v>0.011132451835702994</v>
      </c>
      <c r="AG67" s="5"/>
      <c r="AH67" s="5"/>
      <c r="AI67" s="5">
        <v>0.9034206242396756</v>
      </c>
      <c r="AJ67" s="5">
        <v>-0.003867548164297574</v>
      </c>
      <c r="AK67" s="5">
        <v>-0.012867548164297915</v>
      </c>
      <c r="AL67" s="5">
        <v>-0.007867548164295357</v>
      </c>
      <c r="AM67" s="5"/>
      <c r="AN67" s="34"/>
    </row>
    <row r="68" spans="1:40" ht="12.75">
      <c r="A68" s="5">
        <v>446.6835921509631</v>
      </c>
      <c r="B68" s="5"/>
      <c r="C68" s="30">
        <v>-27.49</v>
      </c>
      <c r="D68" s="5">
        <v>-27.488</v>
      </c>
      <c r="E68" s="5">
        <v>-27.48</v>
      </c>
      <c r="F68" s="5">
        <v>-27.471</v>
      </c>
      <c r="G68" s="5"/>
      <c r="H68" s="5"/>
      <c r="I68" s="5">
        <v>-26.576510111490887</v>
      </c>
      <c r="J68" s="5">
        <v>-27.486</v>
      </c>
      <c r="K68" s="5">
        <v>-27.495</v>
      </c>
      <c r="L68" s="5">
        <v>-27.49</v>
      </c>
      <c r="M68" s="5"/>
      <c r="N68" s="5"/>
      <c r="O68" s="30">
        <v>0.03</v>
      </c>
      <c r="P68" s="5">
        <v>0.03</v>
      </c>
      <c r="Q68" s="5">
        <v>0.03</v>
      </c>
      <c r="R68" s="5">
        <v>0.044</v>
      </c>
      <c r="S68" s="5"/>
      <c r="T68" s="5"/>
      <c r="U68" s="5">
        <v>0.08</v>
      </c>
      <c r="V68" s="5">
        <v>0.037</v>
      </c>
      <c r="W68" s="5">
        <v>0.04</v>
      </c>
      <c r="X68" s="5">
        <v>0.03</v>
      </c>
      <c r="Y68" s="5"/>
      <c r="Z68" s="34"/>
      <c r="AA68" s="92">
        <v>-27.481629452926217</v>
      </c>
      <c r="AB68" s="34">
        <v>0.006956780762669613</v>
      </c>
      <c r="AC68" s="5">
        <v>-0.008370547073791812</v>
      </c>
      <c r="AD68" s="5">
        <v>-0.00637054707379292</v>
      </c>
      <c r="AE68" s="5">
        <v>0.0016294529262061985</v>
      </c>
      <c r="AF68" s="5">
        <v>0.01062945292620654</v>
      </c>
      <c r="AG68" s="5"/>
      <c r="AH68" s="5"/>
      <c r="AI68" s="5">
        <v>0.90511934143532</v>
      </c>
      <c r="AJ68" s="5">
        <v>-0.004370547073794029</v>
      </c>
      <c r="AK68" s="5">
        <v>-0.01337054707379437</v>
      </c>
      <c r="AL68" s="5">
        <v>-0.008370547073791812</v>
      </c>
      <c r="AM68" s="5"/>
      <c r="AN68" s="34"/>
    </row>
    <row r="69" spans="1:40" ht="12.75">
      <c r="A69" s="5">
        <v>473.1512589614805</v>
      </c>
      <c r="B69" s="5"/>
      <c r="C69" s="30">
        <v>-27.5</v>
      </c>
      <c r="D69" s="5">
        <v>-27.489</v>
      </c>
      <c r="E69" s="5">
        <v>-27.48</v>
      </c>
      <c r="F69" s="5">
        <v>-27.471</v>
      </c>
      <c r="G69" s="5"/>
      <c r="H69" s="5"/>
      <c r="I69" s="5">
        <v>-26.57400894165039</v>
      </c>
      <c r="J69" s="5">
        <v>-27.486</v>
      </c>
      <c r="K69" s="5">
        <v>-27.495</v>
      </c>
      <c r="L69" s="5">
        <v>-27.49</v>
      </c>
      <c r="M69" s="5"/>
      <c r="N69" s="5"/>
      <c r="O69" s="30">
        <v>0.03</v>
      </c>
      <c r="P69" s="5">
        <v>0.03</v>
      </c>
      <c r="Q69" s="5">
        <v>0.03</v>
      </c>
      <c r="R69" s="5">
        <v>0.044</v>
      </c>
      <c r="S69" s="5"/>
      <c r="T69" s="5"/>
      <c r="U69" s="5">
        <v>0.08</v>
      </c>
      <c r="V69" s="5">
        <v>0.037</v>
      </c>
      <c r="W69" s="5">
        <v>0.04</v>
      </c>
      <c r="X69" s="5">
        <v>0.03</v>
      </c>
      <c r="Y69" s="5"/>
      <c r="Z69" s="34"/>
      <c r="AA69" s="92">
        <v>-27.48655979643766</v>
      </c>
      <c r="AB69" s="34">
        <v>0.006956780762669614</v>
      </c>
      <c r="AC69" s="5">
        <v>-0.013440203562339548</v>
      </c>
      <c r="AD69" s="5">
        <v>-0.002440203562340315</v>
      </c>
      <c r="AE69" s="5">
        <v>0.006559796437660026</v>
      </c>
      <c r="AF69" s="5">
        <v>0.015559796437660367</v>
      </c>
      <c r="AG69" s="5"/>
      <c r="AH69" s="5"/>
      <c r="AI69" s="5">
        <v>0.9125508547872698</v>
      </c>
      <c r="AJ69" s="5">
        <v>0.0005597964376597986</v>
      </c>
      <c r="AK69" s="5">
        <v>-0.008440203562340542</v>
      </c>
      <c r="AL69" s="5">
        <v>-0.0034402035623379845</v>
      </c>
      <c r="AM69" s="5"/>
      <c r="AN69" s="34"/>
    </row>
    <row r="70" spans="1:40" ht="12.75">
      <c r="A70" s="5">
        <v>501.18723362727224</v>
      </c>
      <c r="B70" s="5"/>
      <c r="C70" s="30">
        <v>-27.49</v>
      </c>
      <c r="D70" s="5">
        <v>-27.487</v>
      </c>
      <c r="E70" s="5">
        <v>-27.48</v>
      </c>
      <c r="F70" s="5">
        <v>-27.471</v>
      </c>
      <c r="G70" s="5">
        <v>-27.489</v>
      </c>
      <c r="H70" s="5">
        <v>-27.487</v>
      </c>
      <c r="I70" s="5">
        <v>-26.571468989054363</v>
      </c>
      <c r="J70" s="5">
        <v>-27.486</v>
      </c>
      <c r="K70" s="5">
        <v>-27.494</v>
      </c>
      <c r="L70" s="5">
        <v>-27.49</v>
      </c>
      <c r="M70" s="5">
        <v>-27.497</v>
      </c>
      <c r="N70" s="5">
        <v>-27.488</v>
      </c>
      <c r="O70" s="30">
        <v>0.03</v>
      </c>
      <c r="P70" s="5">
        <v>0.03</v>
      </c>
      <c r="Q70" s="5">
        <v>0.03</v>
      </c>
      <c r="R70" s="5">
        <v>0.044</v>
      </c>
      <c r="S70" s="5">
        <v>0.04</v>
      </c>
      <c r="T70" s="5">
        <v>0.05</v>
      </c>
      <c r="U70" s="5">
        <v>0.08</v>
      </c>
      <c r="V70" s="5">
        <v>0.037</v>
      </c>
      <c r="W70" s="5">
        <v>0.04</v>
      </c>
      <c r="X70" s="5">
        <v>0.03</v>
      </c>
      <c r="Y70" s="5">
        <v>0.03</v>
      </c>
      <c r="Z70" s="34">
        <v>0.0475</v>
      </c>
      <c r="AA70" s="92">
        <v>-27.48072175269598</v>
      </c>
      <c r="AB70" s="34">
        <v>0.006956780762669614</v>
      </c>
      <c r="AC70" s="5">
        <v>-0.009278247304020937</v>
      </c>
      <c r="AD70" s="5">
        <v>-0.006278247304020823</v>
      </c>
      <c r="AE70" s="5">
        <v>0.0007217526959770737</v>
      </c>
      <c r="AF70" s="5">
        <v>0.009721752695977415</v>
      </c>
      <c r="AG70" s="5">
        <v>-0.008278247304023267</v>
      </c>
      <c r="AH70" s="5">
        <v>-0.006278247304020823</v>
      </c>
      <c r="AI70" s="5">
        <v>0.9092527636416143</v>
      </c>
      <c r="AJ70" s="5">
        <v>-0.005278247304023154</v>
      </c>
      <c r="AK70" s="5">
        <v>-0.013278247304022273</v>
      </c>
      <c r="AL70" s="5">
        <v>-0.009278247304020937</v>
      </c>
      <c r="AM70" s="5">
        <v>-0.016278247304022386</v>
      </c>
      <c r="AN70" s="34">
        <v>-0.007278247304022045</v>
      </c>
    </row>
    <row r="71" spans="1:40" ht="12.75">
      <c r="A71" s="5">
        <v>530.8844442309884</v>
      </c>
      <c r="B71" s="5"/>
      <c r="C71" s="30">
        <v>-27.49</v>
      </c>
      <c r="D71" s="5">
        <v>-27.483</v>
      </c>
      <c r="E71" s="5">
        <v>-27.48</v>
      </c>
      <c r="F71" s="5">
        <v>-27.471</v>
      </c>
      <c r="G71" s="5"/>
      <c r="H71" s="5"/>
      <c r="I71" s="5">
        <v>-26.56845474243164</v>
      </c>
      <c r="J71" s="5">
        <v>-27.486</v>
      </c>
      <c r="K71" s="5">
        <v>-27.494</v>
      </c>
      <c r="L71" s="5">
        <v>-27.49</v>
      </c>
      <c r="M71" s="5"/>
      <c r="N71" s="5"/>
      <c r="O71" s="30">
        <v>0.03</v>
      </c>
      <c r="P71" s="5">
        <v>0.03</v>
      </c>
      <c r="Q71" s="5">
        <v>0.03</v>
      </c>
      <c r="R71" s="5">
        <v>0.044</v>
      </c>
      <c r="S71" s="5"/>
      <c r="T71" s="5"/>
      <c r="U71" s="5">
        <v>0.08</v>
      </c>
      <c r="V71" s="5">
        <v>0.037</v>
      </c>
      <c r="W71" s="5">
        <v>0.04</v>
      </c>
      <c r="X71" s="5">
        <v>0.03</v>
      </c>
      <c r="Y71" s="5"/>
      <c r="Z71" s="34"/>
      <c r="AA71" s="92">
        <v>-27.480332560886954</v>
      </c>
      <c r="AB71" s="34">
        <v>0.006956780762669614</v>
      </c>
      <c r="AC71" s="5">
        <v>-0.009667439113052012</v>
      </c>
      <c r="AD71" s="5">
        <v>-0.0026674391130541153</v>
      </c>
      <c r="AE71" s="5">
        <v>0.0003325608869459984</v>
      </c>
      <c r="AF71" s="5">
        <v>0.00933256088694634</v>
      </c>
      <c r="AG71" s="5"/>
      <c r="AH71" s="5"/>
      <c r="AI71" s="5">
        <v>0.9118778184553058</v>
      </c>
      <c r="AJ71" s="5">
        <v>-0.005667439113054229</v>
      </c>
      <c r="AK71" s="5">
        <v>-0.013667439113053348</v>
      </c>
      <c r="AL71" s="5">
        <v>-0.009667439113052012</v>
      </c>
      <c r="AM71" s="5"/>
      <c r="AN71" s="34"/>
    </row>
    <row r="72" spans="1:40" ht="12.75">
      <c r="A72" s="5">
        <v>562.341325190349</v>
      </c>
      <c r="B72" s="5"/>
      <c r="C72" s="30">
        <v>-27.5</v>
      </c>
      <c r="D72" s="5">
        <v>-27.484</v>
      </c>
      <c r="E72" s="5">
        <v>-27.48</v>
      </c>
      <c r="F72" s="5">
        <v>-27.47</v>
      </c>
      <c r="G72" s="5"/>
      <c r="H72" s="5"/>
      <c r="I72" s="5">
        <v>-26.564916610717773</v>
      </c>
      <c r="J72" s="5">
        <v>-27.485</v>
      </c>
      <c r="K72" s="5">
        <v>-27.495</v>
      </c>
      <c r="L72" s="5">
        <v>-27.49</v>
      </c>
      <c r="M72" s="5"/>
      <c r="N72" s="5"/>
      <c r="O72" s="30">
        <v>0.03</v>
      </c>
      <c r="P72" s="5">
        <v>0.03</v>
      </c>
      <c r="Q72" s="5">
        <v>0.03</v>
      </c>
      <c r="R72" s="5">
        <v>0.044</v>
      </c>
      <c r="S72" s="5"/>
      <c r="T72" s="5"/>
      <c r="U72" s="5">
        <v>0.08</v>
      </c>
      <c r="V72" s="5">
        <v>0.037</v>
      </c>
      <c r="W72" s="5">
        <v>0.04</v>
      </c>
      <c r="X72" s="5">
        <v>0.03</v>
      </c>
      <c r="Y72" s="5"/>
      <c r="Z72" s="34"/>
      <c r="AA72" s="92">
        <v>-27.485168605355625</v>
      </c>
      <c r="AB72" s="34">
        <v>0.006956780762669613</v>
      </c>
      <c r="AC72" s="5">
        <v>-0.014831394644374996</v>
      </c>
      <c r="AD72" s="5">
        <v>0.0011686053556232423</v>
      </c>
      <c r="AE72" s="5">
        <v>0.005168605355624578</v>
      </c>
      <c r="AF72" s="5">
        <v>0.015168605355626141</v>
      </c>
      <c r="AG72" s="5"/>
      <c r="AH72" s="5"/>
      <c r="AI72" s="5">
        <v>0.9202519946378516</v>
      </c>
      <c r="AJ72" s="5">
        <v>0.00016860535562557288</v>
      </c>
      <c r="AK72" s="5">
        <v>-0.00983139464437599</v>
      </c>
      <c r="AL72" s="5">
        <v>-0.004831394644373432</v>
      </c>
      <c r="AM72" s="5"/>
      <c r="AN72" s="34"/>
    </row>
    <row r="73" spans="1:40" ht="12.75">
      <c r="A73" s="5">
        <v>595.6621435290103</v>
      </c>
      <c r="B73" s="5"/>
      <c r="C73" s="30">
        <v>-27.49</v>
      </c>
      <c r="D73" s="5">
        <v>-27.483</v>
      </c>
      <c r="E73" s="5">
        <v>-27.48</v>
      </c>
      <c r="F73" s="5">
        <v>-27.47</v>
      </c>
      <c r="G73" s="5"/>
      <c r="H73" s="5"/>
      <c r="I73" s="5">
        <v>-26.56123415629069</v>
      </c>
      <c r="J73" s="5">
        <v>-27.484</v>
      </c>
      <c r="K73" s="5">
        <v>-27.494</v>
      </c>
      <c r="L73" s="5">
        <v>-27.49</v>
      </c>
      <c r="M73" s="5"/>
      <c r="N73" s="5"/>
      <c r="O73" s="30">
        <v>0.03</v>
      </c>
      <c r="P73" s="5">
        <v>0.03</v>
      </c>
      <c r="Q73" s="5">
        <v>0.03</v>
      </c>
      <c r="R73" s="5">
        <v>0.045</v>
      </c>
      <c r="S73" s="5"/>
      <c r="T73" s="5"/>
      <c r="U73" s="5">
        <v>0.08</v>
      </c>
      <c r="V73" s="5">
        <v>0.037</v>
      </c>
      <c r="W73" s="5">
        <v>0.04</v>
      </c>
      <c r="X73" s="5">
        <v>0.03</v>
      </c>
      <c r="Y73" s="5"/>
      <c r="Z73" s="34"/>
      <c r="AA73" s="92">
        <v>-27.477814052465764</v>
      </c>
      <c r="AB73" s="34">
        <v>0.006956780762669615</v>
      </c>
      <c r="AC73" s="5">
        <v>-0.012185947534234742</v>
      </c>
      <c r="AD73" s="5">
        <v>-0.0051859475342368455</v>
      </c>
      <c r="AE73" s="5">
        <v>-0.002185947534236732</v>
      </c>
      <c r="AF73" s="5">
        <v>0.007814052465764831</v>
      </c>
      <c r="AG73" s="5"/>
      <c r="AH73" s="5"/>
      <c r="AI73" s="5">
        <v>0.9165798961750724</v>
      </c>
      <c r="AJ73" s="5">
        <v>-0.006185947534238068</v>
      </c>
      <c r="AK73" s="5">
        <v>-0.016185947534236078</v>
      </c>
      <c r="AL73" s="5">
        <v>-0.012185947534234742</v>
      </c>
      <c r="AM73" s="5"/>
      <c r="AN73" s="34"/>
    </row>
    <row r="74" spans="1:40" ht="12.75">
      <c r="A74" s="5">
        <v>630.9573444801932</v>
      </c>
      <c r="B74" s="5"/>
      <c r="C74" s="30">
        <v>-27.49</v>
      </c>
      <c r="D74" s="5">
        <v>-27.482</v>
      </c>
      <c r="E74" s="5">
        <v>-27.48</v>
      </c>
      <c r="F74" s="5">
        <v>-27.469</v>
      </c>
      <c r="G74" s="5">
        <v>-27.484</v>
      </c>
      <c r="H74" s="5">
        <v>-27.487</v>
      </c>
      <c r="I74" s="5">
        <v>-26.557357788085938</v>
      </c>
      <c r="J74" s="5">
        <v>-27.484</v>
      </c>
      <c r="K74" s="5">
        <v>-27.492</v>
      </c>
      <c r="L74" s="5">
        <v>-27.49</v>
      </c>
      <c r="M74" s="5">
        <v>-27.495</v>
      </c>
      <c r="N74" s="5">
        <v>-27.485</v>
      </c>
      <c r="O74" s="30">
        <v>0.03</v>
      </c>
      <c r="P74" s="5">
        <v>0.03</v>
      </c>
      <c r="Q74" s="5">
        <v>0.03</v>
      </c>
      <c r="R74" s="5">
        <v>0.044</v>
      </c>
      <c r="S74" s="5">
        <v>0.04</v>
      </c>
      <c r="T74" s="5">
        <v>0.05</v>
      </c>
      <c r="U74" s="5">
        <v>0.08</v>
      </c>
      <c r="V74" s="5">
        <v>0.037</v>
      </c>
      <c r="W74" s="5">
        <v>0.04</v>
      </c>
      <c r="X74" s="5">
        <v>0.03</v>
      </c>
      <c r="Y74" s="5">
        <v>0.03</v>
      </c>
      <c r="Z74" s="34">
        <v>0.0474</v>
      </c>
      <c r="AA74" s="92">
        <v>-27.4762649036714</v>
      </c>
      <c r="AB74" s="34">
        <v>0.006956780762669614</v>
      </c>
      <c r="AC74" s="5">
        <v>-0.013735096328606033</v>
      </c>
      <c r="AD74" s="5">
        <v>-0.0057350963286069145</v>
      </c>
      <c r="AE74" s="5">
        <v>-0.003735096328608023</v>
      </c>
      <c r="AF74" s="5">
        <v>0.00726490367139121</v>
      </c>
      <c r="AG74" s="5">
        <v>-0.007735096328609359</v>
      </c>
      <c r="AH74" s="5">
        <v>-0.01073509632860592</v>
      </c>
      <c r="AI74" s="5">
        <v>0.9189071155854549</v>
      </c>
      <c r="AJ74" s="5">
        <v>-0.007735096328609359</v>
      </c>
      <c r="AK74" s="5">
        <v>-0.015735096328608478</v>
      </c>
      <c r="AL74" s="5">
        <v>-0.013735096328606033</v>
      </c>
      <c r="AM74" s="5">
        <v>-0.01873509632860859</v>
      </c>
      <c r="AN74" s="34">
        <v>-0.008735096328607028</v>
      </c>
    </row>
    <row r="75" spans="1:40" ht="12.75">
      <c r="A75" s="5">
        <v>668.3439175686145</v>
      </c>
      <c r="B75" s="5"/>
      <c r="C75" s="30">
        <v>-27.49</v>
      </c>
      <c r="D75" s="5">
        <v>-27.48</v>
      </c>
      <c r="E75" s="5">
        <v>-27.48</v>
      </c>
      <c r="F75" s="5">
        <v>-27.468</v>
      </c>
      <c r="G75" s="5"/>
      <c r="H75" s="5"/>
      <c r="I75" s="5">
        <v>-26.552942911783855</v>
      </c>
      <c r="J75" s="5">
        <v>-27.483</v>
      </c>
      <c r="K75" s="5">
        <v>-27.491</v>
      </c>
      <c r="L75" s="5">
        <v>-27.49</v>
      </c>
      <c r="M75" s="5"/>
      <c r="N75" s="5"/>
      <c r="O75" s="30">
        <v>0.03</v>
      </c>
      <c r="P75" s="5">
        <v>0.03</v>
      </c>
      <c r="Q75" s="5">
        <v>0.03</v>
      </c>
      <c r="R75" s="5">
        <v>0.045</v>
      </c>
      <c r="S75" s="5"/>
      <c r="T75" s="5"/>
      <c r="U75" s="5">
        <v>0.08</v>
      </c>
      <c r="V75" s="5">
        <v>0.037</v>
      </c>
      <c r="W75" s="5">
        <v>0.04</v>
      </c>
      <c r="X75" s="5">
        <v>0.03</v>
      </c>
      <c r="Y75" s="5"/>
      <c r="Z75" s="34"/>
      <c r="AA75" s="92">
        <v>-27.475322185871796</v>
      </c>
      <c r="AB75" s="34">
        <v>0.006956780762669616</v>
      </c>
      <c r="AC75" s="5">
        <v>-0.01467781412819491</v>
      </c>
      <c r="AD75" s="5">
        <v>-0.0046778141281969</v>
      </c>
      <c r="AE75" s="5">
        <v>-0.0046778141281969</v>
      </c>
      <c r="AF75" s="5">
        <v>0.007322185871803555</v>
      </c>
      <c r="AG75" s="5"/>
      <c r="AH75" s="5"/>
      <c r="AI75" s="5">
        <v>0.9223792740879482</v>
      </c>
      <c r="AJ75" s="5">
        <v>-0.007677814128197014</v>
      </c>
      <c r="AK75" s="5">
        <v>-0.015677814128196133</v>
      </c>
      <c r="AL75" s="5">
        <v>-0.01467781412819491</v>
      </c>
      <c r="AM75" s="5"/>
      <c r="AN75" s="34"/>
    </row>
    <row r="76" spans="1:40" ht="12.75">
      <c r="A76" s="5">
        <v>707.9457843841379</v>
      </c>
      <c r="B76" s="5"/>
      <c r="C76" s="30">
        <v>-27.49</v>
      </c>
      <c r="D76" s="5">
        <v>-27.478</v>
      </c>
      <c r="E76" s="5">
        <v>-27.48</v>
      </c>
      <c r="F76" s="5">
        <v>-27.466</v>
      </c>
      <c r="G76" s="5"/>
      <c r="H76" s="5"/>
      <c r="I76" s="5">
        <v>-26.547935485839844</v>
      </c>
      <c r="J76" s="5">
        <v>-27.481</v>
      </c>
      <c r="K76" s="5">
        <v>-27.488</v>
      </c>
      <c r="L76" s="5">
        <v>-27.49</v>
      </c>
      <c r="M76" s="5"/>
      <c r="N76" s="5"/>
      <c r="O76" s="30">
        <v>0.03</v>
      </c>
      <c r="P76" s="5">
        <v>0.03</v>
      </c>
      <c r="Q76" s="5">
        <v>0.03</v>
      </c>
      <c r="R76" s="5">
        <v>0.045</v>
      </c>
      <c r="S76" s="5"/>
      <c r="T76" s="5"/>
      <c r="U76" s="5">
        <v>0.08</v>
      </c>
      <c r="V76" s="5">
        <v>0.037</v>
      </c>
      <c r="W76" s="5">
        <v>0.04</v>
      </c>
      <c r="X76" s="5">
        <v>0.03</v>
      </c>
      <c r="Y76" s="5"/>
      <c r="Z76" s="34"/>
      <c r="AA76" s="92">
        <v>-27.477665606446138</v>
      </c>
      <c r="AB76" s="34">
        <v>0.006956780762669616</v>
      </c>
      <c r="AC76" s="5">
        <v>-0.012334393553864231</v>
      </c>
      <c r="AD76" s="5">
        <v>-0.0003343935538673293</v>
      </c>
      <c r="AE76" s="5">
        <v>-0.002334393553866221</v>
      </c>
      <c r="AF76" s="5">
        <v>0.011665606446133125</v>
      </c>
      <c r="AG76" s="5"/>
      <c r="AH76" s="5"/>
      <c r="AI76" s="5">
        <v>0.9297301206062905</v>
      </c>
      <c r="AJ76" s="5">
        <v>-0.003334393553867443</v>
      </c>
      <c r="AK76" s="5">
        <v>-0.01033439355386534</v>
      </c>
      <c r="AL76" s="5">
        <v>-0.012334393553864231</v>
      </c>
      <c r="AM76" s="5"/>
      <c r="AN76" s="34"/>
    </row>
    <row r="77" spans="1:40" ht="12.75">
      <c r="A77" s="5">
        <v>749.8942093324558</v>
      </c>
      <c r="B77" s="5"/>
      <c r="C77" s="30">
        <v>-27.49</v>
      </c>
      <c r="D77" s="5">
        <v>-27.475</v>
      </c>
      <c r="E77" s="5">
        <v>-27.48</v>
      </c>
      <c r="F77" s="5">
        <v>-27.464</v>
      </c>
      <c r="G77" s="5"/>
      <c r="H77" s="5"/>
      <c r="I77" s="5">
        <v>-26.54234568277995</v>
      </c>
      <c r="J77" s="5">
        <v>-27.478</v>
      </c>
      <c r="K77" s="5">
        <v>-27.486</v>
      </c>
      <c r="L77" s="5">
        <v>-27.48</v>
      </c>
      <c r="M77" s="5"/>
      <c r="N77" s="5"/>
      <c r="O77" s="30">
        <v>0.03</v>
      </c>
      <c r="P77" s="5">
        <v>0.03</v>
      </c>
      <c r="Q77" s="5">
        <v>0.03</v>
      </c>
      <c r="R77" s="5">
        <v>0.045</v>
      </c>
      <c r="S77" s="5"/>
      <c r="T77" s="5"/>
      <c r="U77" s="5">
        <v>0.08</v>
      </c>
      <c r="V77" s="5">
        <v>0.037</v>
      </c>
      <c r="W77" s="5">
        <v>0.04</v>
      </c>
      <c r="X77" s="5">
        <v>0.03</v>
      </c>
      <c r="Y77" s="5"/>
      <c r="Z77" s="34"/>
      <c r="AA77" s="92">
        <v>-27.478352068944623</v>
      </c>
      <c r="AB77" s="34">
        <v>0.006956780762669616</v>
      </c>
      <c r="AC77" s="5">
        <v>-0.011647931055378535</v>
      </c>
      <c r="AD77" s="5">
        <v>0.0033520689446184804</v>
      </c>
      <c r="AE77" s="5">
        <v>-0.0016479310553805249</v>
      </c>
      <c r="AF77" s="5">
        <v>0.014352068944621266</v>
      </c>
      <c r="AG77" s="5"/>
      <c r="AH77" s="5"/>
      <c r="AI77" s="5">
        <v>0.9360063861646708</v>
      </c>
      <c r="AJ77" s="5">
        <v>0.0003520689446183667</v>
      </c>
      <c r="AK77" s="5">
        <v>-0.007647931055380752</v>
      </c>
      <c r="AL77" s="5">
        <v>-0.0016479310553805249</v>
      </c>
      <c r="AM77" s="5"/>
      <c r="AN77" s="34"/>
    </row>
    <row r="78" spans="1:40" ht="12.75">
      <c r="A78" s="5">
        <v>794.3282347242815</v>
      </c>
      <c r="B78" s="5"/>
      <c r="C78" s="30">
        <v>-27.48</v>
      </c>
      <c r="D78" s="5">
        <v>-27.471</v>
      </c>
      <c r="E78" s="5">
        <v>-27.47</v>
      </c>
      <c r="F78" s="5">
        <v>-27.461</v>
      </c>
      <c r="G78" s="5">
        <v>-27.477</v>
      </c>
      <c r="H78" s="5">
        <v>-27.476</v>
      </c>
      <c r="I78" s="5">
        <v>-26.53611119588216</v>
      </c>
      <c r="J78" s="5">
        <v>-27.476</v>
      </c>
      <c r="K78" s="5">
        <v>-27.484</v>
      </c>
      <c r="L78" s="5">
        <v>-27.48</v>
      </c>
      <c r="M78" s="5">
        <v>-27.487</v>
      </c>
      <c r="N78" s="5">
        <v>-27.476</v>
      </c>
      <c r="O78" s="30">
        <v>0.03</v>
      </c>
      <c r="P78" s="5">
        <v>0.03</v>
      </c>
      <c r="Q78" s="5">
        <v>0.03</v>
      </c>
      <c r="R78" s="5">
        <v>0.045</v>
      </c>
      <c r="S78" s="5">
        <v>0.04</v>
      </c>
      <c r="T78" s="5">
        <v>0.05</v>
      </c>
      <c r="U78" s="5">
        <v>0.08</v>
      </c>
      <c r="V78" s="5">
        <v>0.037</v>
      </c>
      <c r="W78" s="5">
        <v>0.04</v>
      </c>
      <c r="X78" s="5">
        <v>0.03</v>
      </c>
      <c r="Y78" s="5">
        <v>0.03</v>
      </c>
      <c r="Z78" s="34">
        <v>0.0475</v>
      </c>
      <c r="AA78" s="92">
        <v>-27.466093814370538</v>
      </c>
      <c r="AB78" s="34">
        <v>0.007035819829528222</v>
      </c>
      <c r="AC78" s="5">
        <v>-0.013906185629462442</v>
      </c>
      <c r="AD78" s="5">
        <v>-0.004906185629462101</v>
      </c>
      <c r="AE78" s="5">
        <v>-0.0039061856294608788</v>
      </c>
      <c r="AF78" s="5">
        <v>0.005093814370539462</v>
      </c>
      <c r="AG78" s="5">
        <v>-0.010906185629462328</v>
      </c>
      <c r="AH78" s="5">
        <v>-0.009906185629461106</v>
      </c>
      <c r="AI78" s="5">
        <v>0.9299826184883777</v>
      </c>
      <c r="AJ78" s="5">
        <v>-0.009906185629461106</v>
      </c>
      <c r="AK78" s="5">
        <v>-0.017906185629463778</v>
      </c>
      <c r="AL78" s="5">
        <v>-0.013906185629462442</v>
      </c>
      <c r="AM78" s="5">
        <v>-0.02090618562946034</v>
      </c>
      <c r="AN78" s="34">
        <v>-0.009906185629461106</v>
      </c>
    </row>
    <row r="79" spans="1:40" ht="12.75">
      <c r="A79" s="5">
        <v>841.395141645195</v>
      </c>
      <c r="B79" s="5"/>
      <c r="C79" s="30">
        <v>-27.48</v>
      </c>
      <c r="D79" s="5">
        <v>-27.471</v>
      </c>
      <c r="E79" s="5">
        <v>-27.47</v>
      </c>
      <c r="F79" s="5">
        <v>-27.459</v>
      </c>
      <c r="G79" s="5"/>
      <c r="H79" s="5"/>
      <c r="I79" s="5">
        <v>-26.528415044148762</v>
      </c>
      <c r="J79" s="5">
        <v>-27.474</v>
      </c>
      <c r="K79" s="5">
        <v>-27.481</v>
      </c>
      <c r="L79" s="5">
        <v>-27.48</v>
      </c>
      <c r="M79" s="5"/>
      <c r="N79" s="5"/>
      <c r="O79" s="30">
        <v>0.03</v>
      </c>
      <c r="P79" s="5">
        <v>0.03</v>
      </c>
      <c r="Q79" s="5">
        <v>0.03</v>
      </c>
      <c r="R79" s="5">
        <v>0.045</v>
      </c>
      <c r="S79" s="5"/>
      <c r="T79" s="5"/>
      <c r="U79" s="5">
        <v>0.08</v>
      </c>
      <c r="V79" s="5">
        <v>0.037</v>
      </c>
      <c r="W79" s="5">
        <v>0.04</v>
      </c>
      <c r="X79" s="5">
        <v>0.03</v>
      </c>
      <c r="Y79" s="5"/>
      <c r="Z79" s="34"/>
      <c r="AA79" s="92">
        <v>-27.46723788319399</v>
      </c>
      <c r="AB79" s="34">
        <v>0.007035819829528223</v>
      </c>
      <c r="AC79" s="5">
        <v>-0.012762116806019463</v>
      </c>
      <c r="AD79" s="5">
        <v>-0.0037621168060191224</v>
      </c>
      <c r="AE79" s="5">
        <v>-0.0027621168060179</v>
      </c>
      <c r="AF79" s="5">
        <v>0.008237883193981332</v>
      </c>
      <c r="AG79" s="5"/>
      <c r="AH79" s="5"/>
      <c r="AI79" s="5">
        <v>0.9388228390452191</v>
      </c>
      <c r="AJ79" s="5">
        <v>-0.006762116806019236</v>
      </c>
      <c r="AK79" s="5">
        <v>-0.013762116806020686</v>
      </c>
      <c r="AL79" s="5">
        <v>-0.012762116806019463</v>
      </c>
      <c r="AM79" s="5"/>
      <c r="AN79" s="34"/>
    </row>
    <row r="80" spans="1:40" ht="12.75">
      <c r="A80" s="5">
        <v>891.2509381337455</v>
      </c>
      <c r="B80" s="5"/>
      <c r="C80" s="30">
        <v>-27.48</v>
      </c>
      <c r="D80" s="5">
        <v>-27.467</v>
      </c>
      <c r="E80" s="5">
        <v>-27.47</v>
      </c>
      <c r="F80" s="5">
        <v>-27.455</v>
      </c>
      <c r="G80" s="5"/>
      <c r="H80" s="5"/>
      <c r="I80" s="5">
        <v>-26.519657135009766</v>
      </c>
      <c r="J80" s="5">
        <v>-27.471</v>
      </c>
      <c r="K80" s="5">
        <v>-27.477</v>
      </c>
      <c r="L80" s="5">
        <v>-27.48</v>
      </c>
      <c r="M80" s="5"/>
      <c r="N80" s="5"/>
      <c r="O80" s="30">
        <v>0.03</v>
      </c>
      <c r="P80" s="5">
        <v>0.03</v>
      </c>
      <c r="Q80" s="5">
        <v>0.03</v>
      </c>
      <c r="R80" s="5">
        <v>0.045</v>
      </c>
      <c r="S80" s="5"/>
      <c r="T80" s="5"/>
      <c r="U80" s="5">
        <v>0.08</v>
      </c>
      <c r="V80" s="5">
        <v>0.037</v>
      </c>
      <c r="W80" s="5">
        <v>0.04</v>
      </c>
      <c r="X80" s="5">
        <v>0.03</v>
      </c>
      <c r="Y80" s="5"/>
      <c r="Z80" s="34"/>
      <c r="AA80" s="92">
        <v>-27.46675601296499</v>
      </c>
      <c r="AB80" s="34">
        <v>0.007035819829528223</v>
      </c>
      <c r="AC80" s="5">
        <v>-0.013243987035025384</v>
      </c>
      <c r="AD80" s="5">
        <v>-0.00024398703502370722</v>
      </c>
      <c r="AE80" s="5">
        <v>-0.003243987035023821</v>
      </c>
      <c r="AF80" s="5">
        <v>0.011756012964976748</v>
      </c>
      <c r="AG80" s="5"/>
      <c r="AH80" s="5"/>
      <c r="AI80" s="5">
        <v>0.9470988779552094</v>
      </c>
      <c r="AJ80" s="5">
        <v>-0.004243987035025043</v>
      </c>
      <c r="AK80" s="5">
        <v>-0.01024398703502527</v>
      </c>
      <c r="AL80" s="5">
        <v>-0.013243987035025384</v>
      </c>
      <c r="AM80" s="5"/>
      <c r="AN80" s="34"/>
    </row>
    <row r="81" spans="1:40" ht="12.75">
      <c r="A81" s="5">
        <v>944.0608762859234</v>
      </c>
      <c r="B81" s="5"/>
      <c r="C81" s="30">
        <v>-27.47</v>
      </c>
      <c r="D81" s="5">
        <v>-27.464</v>
      </c>
      <c r="E81" s="5">
        <v>-27.46</v>
      </c>
      <c r="F81" s="5">
        <v>-27.451</v>
      </c>
      <c r="G81" s="5"/>
      <c r="H81" s="5"/>
      <c r="I81" s="5">
        <v>-26.511107126871746</v>
      </c>
      <c r="J81" s="5">
        <v>-27.467</v>
      </c>
      <c r="K81" s="5">
        <v>-27.473</v>
      </c>
      <c r="L81" s="5">
        <v>-27.47</v>
      </c>
      <c r="M81" s="5"/>
      <c r="N81" s="5"/>
      <c r="O81" s="30">
        <v>0.03</v>
      </c>
      <c r="P81" s="5">
        <v>0.03</v>
      </c>
      <c r="Q81" s="5">
        <v>0.03</v>
      </c>
      <c r="R81" s="5">
        <v>0.045</v>
      </c>
      <c r="S81" s="5"/>
      <c r="T81" s="5"/>
      <c r="U81" s="5">
        <v>0.08</v>
      </c>
      <c r="V81" s="5">
        <v>0.037</v>
      </c>
      <c r="W81" s="5">
        <v>0.04</v>
      </c>
      <c r="X81" s="5">
        <v>0.03</v>
      </c>
      <c r="Y81" s="5"/>
      <c r="Z81" s="34"/>
      <c r="AA81" s="92">
        <v>-27.45749975766388</v>
      </c>
      <c r="AB81" s="34">
        <v>0.007035819829528222</v>
      </c>
      <c r="AC81" s="5">
        <v>-0.012500242336120237</v>
      </c>
      <c r="AD81" s="5">
        <v>-0.00650024233612001</v>
      </c>
      <c r="AE81" s="5">
        <v>-0.002500242336122227</v>
      </c>
      <c r="AF81" s="5">
        <v>0.006499757663878114</v>
      </c>
      <c r="AG81" s="5"/>
      <c r="AH81" s="5"/>
      <c r="AI81" s="5">
        <v>0.9463926307921326</v>
      </c>
      <c r="AJ81" s="5">
        <v>-0.009500242336120124</v>
      </c>
      <c r="AK81" s="5">
        <v>-0.015500242336120351</v>
      </c>
      <c r="AL81" s="5">
        <v>-0.012500242336120237</v>
      </c>
      <c r="AM81" s="5"/>
      <c r="AN81" s="34"/>
    </row>
    <row r="82" spans="1:40" ht="12.75">
      <c r="A82" s="5">
        <v>1000</v>
      </c>
      <c r="B82" s="5"/>
      <c r="C82" s="30">
        <v>-27.47</v>
      </c>
      <c r="D82" s="5">
        <v>-27.456</v>
      </c>
      <c r="E82" s="5">
        <v>-27.46</v>
      </c>
      <c r="F82" s="5">
        <v>-27.447</v>
      </c>
      <c r="G82" s="5">
        <v>-27.461</v>
      </c>
      <c r="H82" s="5">
        <v>-27.459</v>
      </c>
      <c r="I82" s="5">
        <v>-26.502281824747723</v>
      </c>
      <c r="J82" s="5">
        <v>-27.463</v>
      </c>
      <c r="K82" s="5">
        <v>-27.469</v>
      </c>
      <c r="L82" s="5">
        <v>-27.47</v>
      </c>
      <c r="M82" s="5">
        <v>-27.471</v>
      </c>
      <c r="N82" s="5">
        <v>-27.461</v>
      </c>
      <c r="O82" s="30">
        <v>0.03</v>
      </c>
      <c r="P82" s="5">
        <v>0.03</v>
      </c>
      <c r="Q82" s="5">
        <v>0.03</v>
      </c>
      <c r="R82" s="5">
        <v>0.045</v>
      </c>
      <c r="S82" s="5">
        <v>0.04</v>
      </c>
      <c r="T82" s="5">
        <v>0.05</v>
      </c>
      <c r="U82" s="5">
        <v>0.08</v>
      </c>
      <c r="V82" s="5">
        <v>0.037</v>
      </c>
      <c r="W82" s="5">
        <v>0.04</v>
      </c>
      <c r="X82" s="5">
        <v>0.03</v>
      </c>
      <c r="Y82" s="5">
        <v>0.03</v>
      </c>
      <c r="Z82" s="34">
        <v>0.0474</v>
      </c>
      <c r="AA82" s="92">
        <v>-27.460303647158614</v>
      </c>
      <c r="AB82" s="34">
        <v>0.007035819829528221</v>
      </c>
      <c r="AC82" s="5">
        <v>-0.009696352841388034</v>
      </c>
      <c r="AD82" s="5">
        <v>0.004303647158611312</v>
      </c>
      <c r="AE82" s="5">
        <v>0.0003036471586099765</v>
      </c>
      <c r="AF82" s="5">
        <v>0.013303647158611653</v>
      </c>
      <c r="AG82" s="5">
        <v>-0.0006963528413876929</v>
      </c>
      <c r="AH82" s="5">
        <v>0.0013036471586111986</v>
      </c>
      <c r="AI82" s="5">
        <v>0.9580218224108883</v>
      </c>
      <c r="AJ82" s="5">
        <v>-0.002696352841390137</v>
      </c>
      <c r="AK82" s="5">
        <v>-0.008696352841390365</v>
      </c>
      <c r="AL82" s="5">
        <v>-0.009696352841388034</v>
      </c>
      <c r="AM82" s="5">
        <v>-0.010696352841389256</v>
      </c>
      <c r="AN82" s="34">
        <v>-0.0006963528413876929</v>
      </c>
    </row>
    <row r="83" spans="1:40" ht="12.75">
      <c r="A83" s="5">
        <v>1059.253725177289</v>
      </c>
      <c r="B83" s="5"/>
      <c r="C83" s="30">
        <v>-27.46</v>
      </c>
      <c r="D83" s="5">
        <v>-27.451</v>
      </c>
      <c r="E83" s="5">
        <v>-27.45</v>
      </c>
      <c r="F83" s="5">
        <v>-27.442</v>
      </c>
      <c r="G83" s="5"/>
      <c r="H83" s="5"/>
      <c r="I83" s="5">
        <v>-26.49175516764323</v>
      </c>
      <c r="J83" s="5">
        <v>-27.458</v>
      </c>
      <c r="K83" s="5">
        <v>-27.463</v>
      </c>
      <c r="L83" s="5">
        <v>-27.46</v>
      </c>
      <c r="M83" s="5"/>
      <c r="N83" s="5"/>
      <c r="O83" s="30">
        <v>0.03</v>
      </c>
      <c r="P83" s="5">
        <v>0.03</v>
      </c>
      <c r="Q83" s="5">
        <v>0.03</v>
      </c>
      <c r="R83" s="5">
        <v>0.046</v>
      </c>
      <c r="S83" s="5"/>
      <c r="T83" s="5"/>
      <c r="U83" s="5">
        <v>0.08</v>
      </c>
      <c r="V83" s="5">
        <v>0.037</v>
      </c>
      <c r="W83" s="5">
        <v>0.04</v>
      </c>
      <c r="X83" s="5">
        <v>0.03</v>
      </c>
      <c r="Y83" s="5"/>
      <c r="Z83" s="34"/>
      <c r="AA83" s="92">
        <v>-27.448259496546708</v>
      </c>
      <c r="AB83" s="34">
        <v>0.007035819829528222</v>
      </c>
      <c r="AC83" s="5">
        <v>-0.011740503453303575</v>
      </c>
      <c r="AD83" s="5">
        <v>-0.0027405034533032335</v>
      </c>
      <c r="AE83" s="5">
        <v>-0.0017405034533020114</v>
      </c>
      <c r="AF83" s="5">
        <v>0.0062594965466971075</v>
      </c>
      <c r="AG83" s="5"/>
      <c r="AH83" s="5"/>
      <c r="AI83" s="5">
        <v>0.9565043289034669</v>
      </c>
      <c r="AJ83" s="5">
        <v>-0.00974050345330113</v>
      </c>
      <c r="AK83" s="5">
        <v>-0.014740503453303688</v>
      </c>
      <c r="AL83" s="5">
        <v>-0.011740503453303575</v>
      </c>
      <c r="AM83" s="5"/>
      <c r="AN83" s="34"/>
    </row>
    <row r="84" spans="1:40" ht="12.75">
      <c r="A84" s="5">
        <v>1122.0184543019634</v>
      </c>
      <c r="B84" s="5"/>
      <c r="C84" s="30">
        <v>-27.46</v>
      </c>
      <c r="D84" s="5">
        <v>-27.447</v>
      </c>
      <c r="E84" s="5">
        <v>-27.45</v>
      </c>
      <c r="F84" s="5">
        <v>-27.435</v>
      </c>
      <c r="G84" s="5"/>
      <c r="H84" s="5"/>
      <c r="I84" s="5">
        <v>-26.48069445292155</v>
      </c>
      <c r="J84" s="5">
        <v>-27.452</v>
      </c>
      <c r="K84" s="5">
        <v>-27.457</v>
      </c>
      <c r="L84" s="5">
        <v>-27.46</v>
      </c>
      <c r="M84" s="5"/>
      <c r="N84" s="5"/>
      <c r="O84" s="30">
        <v>0.03</v>
      </c>
      <c r="P84" s="5">
        <v>0.03</v>
      </c>
      <c r="Q84" s="5">
        <v>0.03</v>
      </c>
      <c r="R84" s="5">
        <v>0.046</v>
      </c>
      <c r="S84" s="5"/>
      <c r="T84" s="5"/>
      <c r="U84" s="5">
        <v>0.08</v>
      </c>
      <c r="V84" s="5">
        <v>0.037</v>
      </c>
      <c r="W84" s="5">
        <v>0.04</v>
      </c>
      <c r="X84" s="5">
        <v>0.03</v>
      </c>
      <c r="Y84" s="5"/>
      <c r="Z84" s="34"/>
      <c r="AA84" s="92">
        <v>-27.45051014173572</v>
      </c>
      <c r="AB84" s="34">
        <v>0.007037206579154316</v>
      </c>
      <c r="AC84" s="5">
        <v>-0.009489858264281281</v>
      </c>
      <c r="AD84" s="5">
        <v>0.0035101417357203957</v>
      </c>
      <c r="AE84" s="5">
        <v>0.000510141735720282</v>
      </c>
      <c r="AF84" s="5">
        <v>0.01551014173572085</v>
      </c>
      <c r="AG84" s="5"/>
      <c r="AH84" s="5"/>
      <c r="AI84" s="5">
        <v>0.9698156888141689</v>
      </c>
      <c r="AJ84" s="5">
        <v>-0.0014898582642821623</v>
      </c>
      <c r="AK84" s="5">
        <v>-0.0064898582642811675</v>
      </c>
      <c r="AL84" s="5">
        <v>-0.009489858264281281</v>
      </c>
      <c r="AM84" s="5"/>
      <c r="AN84" s="34"/>
    </row>
    <row r="85" spans="1:40" ht="12.75">
      <c r="A85" s="5">
        <v>1188.5022274370185</v>
      </c>
      <c r="B85" s="5"/>
      <c r="C85" s="30">
        <v>-27.45</v>
      </c>
      <c r="D85" s="5">
        <v>-27.434</v>
      </c>
      <c r="E85" s="5">
        <v>-27.44</v>
      </c>
      <c r="F85" s="5">
        <v>-27.429</v>
      </c>
      <c r="G85" s="5"/>
      <c r="H85" s="5"/>
      <c r="I85" s="5">
        <v>-26.468495051066082</v>
      </c>
      <c r="J85" s="5">
        <v>-27.445</v>
      </c>
      <c r="K85" s="5">
        <v>-27.452</v>
      </c>
      <c r="L85" s="5">
        <v>-27.45</v>
      </c>
      <c r="M85" s="5"/>
      <c r="N85" s="5"/>
      <c r="O85" s="30">
        <v>0.03</v>
      </c>
      <c r="P85" s="5">
        <v>0.03</v>
      </c>
      <c r="Q85" s="5">
        <v>0.03</v>
      </c>
      <c r="R85" s="5">
        <v>0.046</v>
      </c>
      <c r="S85" s="5"/>
      <c r="T85" s="5"/>
      <c r="U85" s="5">
        <v>0.08</v>
      </c>
      <c r="V85" s="5">
        <v>0.037</v>
      </c>
      <c r="W85" s="5">
        <v>0.04</v>
      </c>
      <c r="X85" s="5">
        <v>0.03</v>
      </c>
      <c r="Y85" s="5"/>
      <c r="Z85" s="34"/>
      <c r="AA85" s="92">
        <v>-27.43756253274955</v>
      </c>
      <c r="AB85" s="34">
        <v>0.007038499950925942</v>
      </c>
      <c r="AC85" s="5">
        <v>-0.01243746725045014</v>
      </c>
      <c r="AD85" s="5">
        <v>0.0035625327495480974</v>
      </c>
      <c r="AE85" s="5">
        <v>-0.00243746725045213</v>
      </c>
      <c r="AF85" s="5">
        <v>0.008562532749550655</v>
      </c>
      <c r="AG85" s="5"/>
      <c r="AH85" s="5"/>
      <c r="AI85" s="5">
        <v>0.9690674816834672</v>
      </c>
      <c r="AJ85" s="5">
        <v>-0.007437467250451135</v>
      </c>
      <c r="AK85" s="5">
        <v>-0.014437467250452585</v>
      </c>
      <c r="AL85" s="5">
        <v>-0.01243746725045014</v>
      </c>
      <c r="AM85" s="5"/>
      <c r="AN85" s="34"/>
    </row>
    <row r="86" spans="1:40" ht="12.75">
      <c r="A86" s="5">
        <v>1258.9254117941673</v>
      </c>
      <c r="B86" s="5"/>
      <c r="C86" s="30">
        <v>-27.44</v>
      </c>
      <c r="D86" s="5">
        <v>-27.428</v>
      </c>
      <c r="E86" s="5">
        <v>-27.43</v>
      </c>
      <c r="F86" s="5">
        <v>-27.421</v>
      </c>
      <c r="G86" s="5">
        <v>-27.435</v>
      </c>
      <c r="H86" s="5">
        <v>-27.433</v>
      </c>
      <c r="I86" s="5">
        <v>-26.45471954345703</v>
      </c>
      <c r="J86" s="5">
        <v>-27.438</v>
      </c>
      <c r="K86" s="5">
        <v>-27.444</v>
      </c>
      <c r="L86" s="5">
        <v>-27.44</v>
      </c>
      <c r="M86" s="5">
        <v>-27.446</v>
      </c>
      <c r="N86" s="5">
        <v>-27.434</v>
      </c>
      <c r="O86" s="30">
        <v>0.03</v>
      </c>
      <c r="P86" s="5">
        <v>0.03</v>
      </c>
      <c r="Q86" s="5">
        <v>0.03</v>
      </c>
      <c r="R86" s="5">
        <v>0.046</v>
      </c>
      <c r="S86" s="5">
        <v>0.04</v>
      </c>
      <c r="T86" s="5">
        <v>0.05</v>
      </c>
      <c r="U86" s="5">
        <v>0.08</v>
      </c>
      <c r="V86" s="5">
        <v>0.037</v>
      </c>
      <c r="W86" s="5">
        <v>0.04</v>
      </c>
      <c r="X86" s="5">
        <v>0.03</v>
      </c>
      <c r="Y86" s="5">
        <v>0.03</v>
      </c>
      <c r="Z86" s="34">
        <v>0.0475</v>
      </c>
      <c r="AA86" s="92">
        <v>-27.4272695376023</v>
      </c>
      <c r="AB86" s="34">
        <v>0.007039708050692062</v>
      </c>
      <c r="AC86" s="5">
        <v>-0.012730462397705367</v>
      </c>
      <c r="AD86" s="5">
        <v>-0.0007304623977049118</v>
      </c>
      <c r="AE86" s="5">
        <v>-0.0027304623977038034</v>
      </c>
      <c r="AF86" s="5">
        <v>0.006269537602296538</v>
      </c>
      <c r="AG86" s="5">
        <v>-0.007730462397702809</v>
      </c>
      <c r="AH86" s="5">
        <v>-0.005730462397703917</v>
      </c>
      <c r="AI86" s="5">
        <v>0.9725499941452647</v>
      </c>
      <c r="AJ86" s="5">
        <v>-0.010730462397702922</v>
      </c>
      <c r="AK86" s="5">
        <v>-0.01673046239770315</v>
      </c>
      <c r="AL86" s="5">
        <v>-0.012730462397705367</v>
      </c>
      <c r="AM86" s="5">
        <v>-0.018730462397705594</v>
      </c>
      <c r="AN86" s="34">
        <v>-0.006730462397705139</v>
      </c>
    </row>
    <row r="87" spans="1:40" ht="12.75">
      <c r="A87" s="5">
        <v>1333.5214321633239</v>
      </c>
      <c r="B87" s="5"/>
      <c r="C87" s="30">
        <v>-27.43</v>
      </c>
      <c r="D87" s="5">
        <v>-27.419</v>
      </c>
      <c r="E87" s="5">
        <v>-27.43</v>
      </c>
      <c r="F87" s="5">
        <v>-27.412</v>
      </c>
      <c r="G87" s="5"/>
      <c r="H87" s="5"/>
      <c r="I87" s="5">
        <v>-26.439460118611652</v>
      </c>
      <c r="J87" s="5">
        <v>-27.431</v>
      </c>
      <c r="K87" s="5">
        <v>-27.435</v>
      </c>
      <c r="L87" s="5">
        <v>-27.43</v>
      </c>
      <c r="M87" s="5"/>
      <c r="N87" s="5"/>
      <c r="O87" s="30">
        <v>0.03</v>
      </c>
      <c r="P87" s="5">
        <v>0.03</v>
      </c>
      <c r="Q87" s="5">
        <v>0.03</v>
      </c>
      <c r="R87" s="5">
        <v>0.046</v>
      </c>
      <c r="S87" s="5"/>
      <c r="T87" s="5"/>
      <c r="U87" s="5">
        <v>0.08</v>
      </c>
      <c r="V87" s="5">
        <v>0.037</v>
      </c>
      <c r="W87" s="5">
        <v>0.04</v>
      </c>
      <c r="X87" s="5">
        <v>0.03</v>
      </c>
      <c r="Y87" s="5"/>
      <c r="Z87" s="34"/>
      <c r="AA87" s="92">
        <v>-27.424224218570313</v>
      </c>
      <c r="AB87" s="34">
        <v>0.007039708050692061</v>
      </c>
      <c r="AC87" s="5">
        <v>-0.005775781429690596</v>
      </c>
      <c r="AD87" s="5">
        <v>0.005224218570308636</v>
      </c>
      <c r="AE87" s="5">
        <v>-0.005775781429690596</v>
      </c>
      <c r="AF87" s="5">
        <v>0.012224218570310086</v>
      </c>
      <c r="AG87" s="5"/>
      <c r="AH87" s="5"/>
      <c r="AI87" s="5">
        <v>0.9847640999586567</v>
      </c>
      <c r="AJ87" s="5">
        <v>-0.006775781429691818</v>
      </c>
      <c r="AK87" s="5">
        <v>-0.010775781429689602</v>
      </c>
      <c r="AL87" s="5">
        <v>-0.005775781429690596</v>
      </c>
      <c r="AM87" s="5"/>
      <c r="AN87" s="34"/>
    </row>
    <row r="88" spans="1:40" ht="12.75">
      <c r="A88" s="5">
        <v>1412.5375446227545</v>
      </c>
      <c r="B88" s="5"/>
      <c r="C88" s="30">
        <v>-27.43</v>
      </c>
      <c r="D88" s="5">
        <v>-27.412</v>
      </c>
      <c r="E88" s="5">
        <v>-27.42</v>
      </c>
      <c r="F88" s="5">
        <v>-27.403</v>
      </c>
      <c r="G88" s="5"/>
      <c r="H88" s="5"/>
      <c r="I88" s="5">
        <v>-26.422447204589844</v>
      </c>
      <c r="J88" s="5">
        <v>-27.423</v>
      </c>
      <c r="K88" s="5">
        <v>-27.425</v>
      </c>
      <c r="L88" s="5">
        <v>-27.42</v>
      </c>
      <c r="M88" s="5"/>
      <c r="N88" s="5"/>
      <c r="O88" s="30">
        <v>0.03</v>
      </c>
      <c r="P88" s="5">
        <v>0.03</v>
      </c>
      <c r="Q88" s="5">
        <v>0.03</v>
      </c>
      <c r="R88" s="5">
        <v>0.046</v>
      </c>
      <c r="S88" s="5"/>
      <c r="T88" s="5"/>
      <c r="U88" s="5">
        <v>0.08</v>
      </c>
      <c r="V88" s="5">
        <v>0.041</v>
      </c>
      <c r="W88" s="5">
        <v>0.04</v>
      </c>
      <c r="X88" s="5">
        <v>0.03</v>
      </c>
      <c r="Y88" s="5"/>
      <c r="Z88" s="34"/>
      <c r="AA88" s="92">
        <v>-27.420040472803887</v>
      </c>
      <c r="AB88" s="34">
        <v>0.007039708050692061</v>
      </c>
      <c r="AC88" s="5">
        <v>-0.009959527196109264</v>
      </c>
      <c r="AD88" s="5">
        <v>0.008040472803891419</v>
      </c>
      <c r="AE88" s="5">
        <v>4.0472803888746967E-05</v>
      </c>
      <c r="AF88" s="5">
        <v>0.01704047280389176</v>
      </c>
      <c r="AG88" s="5"/>
      <c r="AH88" s="5"/>
      <c r="AI88" s="5">
        <v>0.9975932682140467</v>
      </c>
      <c r="AJ88" s="5">
        <v>-0.002959527196107814</v>
      </c>
      <c r="AK88" s="5">
        <v>-0.004959527196110258</v>
      </c>
      <c r="AL88" s="5">
        <v>4.0472803888746967E-05</v>
      </c>
      <c r="AM88" s="5"/>
      <c r="AN88" s="34"/>
    </row>
    <row r="89" spans="1:40" ht="12.75">
      <c r="A89" s="5">
        <v>1496.2356560944334</v>
      </c>
      <c r="B89" s="5"/>
      <c r="C89" s="30">
        <v>-27.41</v>
      </c>
      <c r="D89" s="5">
        <v>-27.404</v>
      </c>
      <c r="E89" s="5">
        <v>-27.400000000000002</v>
      </c>
      <c r="F89" s="5">
        <v>-27.392</v>
      </c>
      <c r="G89" s="5"/>
      <c r="H89" s="5"/>
      <c r="I89" s="5">
        <v>-26.4030024210612</v>
      </c>
      <c r="J89" s="5">
        <v>-27.413</v>
      </c>
      <c r="K89" s="5">
        <v>-27.414</v>
      </c>
      <c r="L89" s="5">
        <v>-27.41</v>
      </c>
      <c r="M89" s="5"/>
      <c r="N89" s="5"/>
      <c r="O89" s="30">
        <v>0.03</v>
      </c>
      <c r="P89" s="5">
        <v>0.03</v>
      </c>
      <c r="Q89" s="5">
        <v>0.03</v>
      </c>
      <c r="R89" s="5">
        <v>0.046</v>
      </c>
      <c r="S89" s="5"/>
      <c r="T89" s="5"/>
      <c r="U89" s="5">
        <v>0.08</v>
      </c>
      <c r="V89" s="5">
        <v>0.041</v>
      </c>
      <c r="W89" s="5">
        <v>0.04</v>
      </c>
      <c r="X89" s="5">
        <v>0.03</v>
      </c>
      <c r="Y89" s="5"/>
      <c r="Z89" s="34"/>
      <c r="AA89" s="92">
        <v>-27.39549279567435</v>
      </c>
      <c r="AB89" s="34">
        <v>0.007039708050692061</v>
      </c>
      <c r="AC89" s="5">
        <v>-0.01450720432564978</v>
      </c>
      <c r="AD89" s="5">
        <v>-0.008507204325649553</v>
      </c>
      <c r="AE89" s="5">
        <v>-0.00450720432565177</v>
      </c>
      <c r="AF89" s="5">
        <v>0.0034927956743509014</v>
      </c>
      <c r="AG89" s="5"/>
      <c r="AH89" s="5"/>
      <c r="AI89" s="5">
        <v>0.9924903746131513</v>
      </c>
      <c r="AJ89" s="5">
        <v>-0.017507204325649894</v>
      </c>
      <c r="AK89" s="5">
        <v>-0.018507204325651117</v>
      </c>
      <c r="AL89" s="5">
        <v>-0.01450720432564978</v>
      </c>
      <c r="AM89" s="5"/>
      <c r="AN89" s="34"/>
    </row>
    <row r="90" spans="1:40" ht="12.75">
      <c r="A90" s="5">
        <v>1584.8931924611134</v>
      </c>
      <c r="B90" s="5"/>
      <c r="C90" s="30">
        <v>-27.4</v>
      </c>
      <c r="D90" s="5">
        <v>-27.393</v>
      </c>
      <c r="E90" s="5">
        <v>-27.39</v>
      </c>
      <c r="F90" s="5">
        <v>-27.379</v>
      </c>
      <c r="G90" s="5">
        <v>-27.392</v>
      </c>
      <c r="H90" s="5">
        <v>-27.388</v>
      </c>
      <c r="I90" s="5">
        <v>-26.382335662841797</v>
      </c>
      <c r="J90" s="5">
        <v>-27.401</v>
      </c>
      <c r="K90" s="5">
        <v>-27.402</v>
      </c>
      <c r="L90" s="5">
        <v>-27.4</v>
      </c>
      <c r="M90" s="5">
        <v>-27.405</v>
      </c>
      <c r="N90" s="5">
        <v>-27.391</v>
      </c>
      <c r="O90" s="30">
        <v>0.03</v>
      </c>
      <c r="P90" s="5">
        <v>0.03</v>
      </c>
      <c r="Q90" s="5">
        <v>0.03</v>
      </c>
      <c r="R90" s="5">
        <v>0.046</v>
      </c>
      <c r="S90" s="5">
        <v>0.04</v>
      </c>
      <c r="T90" s="5">
        <v>0.05</v>
      </c>
      <c r="U90" s="5">
        <v>0.08</v>
      </c>
      <c r="V90" s="5">
        <v>0.041</v>
      </c>
      <c r="W90" s="5">
        <v>0.04</v>
      </c>
      <c r="X90" s="5">
        <v>0.03</v>
      </c>
      <c r="Y90" s="5">
        <v>0.03</v>
      </c>
      <c r="Z90" s="34">
        <v>0.0475</v>
      </c>
      <c r="AA90" s="92">
        <v>-27.388452802957936</v>
      </c>
      <c r="AB90" s="34">
        <v>0.00809443168367014</v>
      </c>
      <c r="AC90" s="5">
        <v>-0.01154719704207352</v>
      </c>
      <c r="AD90" s="5">
        <v>-0.004547197042075624</v>
      </c>
      <c r="AE90" s="5">
        <v>-0.00154719704207551</v>
      </c>
      <c r="AF90" s="5">
        <v>0.009452802957923723</v>
      </c>
      <c r="AG90" s="5">
        <v>-0.0035471970420744015</v>
      </c>
      <c r="AH90" s="5">
        <v>0.00045280295792338165</v>
      </c>
      <c r="AI90" s="5">
        <v>1.0061171401161282</v>
      </c>
      <c r="AJ90" s="5">
        <v>-0.012547197042074743</v>
      </c>
      <c r="AK90" s="5">
        <v>-0.013547197042075965</v>
      </c>
      <c r="AL90" s="5">
        <v>-0.01154719704207352</v>
      </c>
      <c r="AM90" s="5">
        <v>-0.01654719704207608</v>
      </c>
      <c r="AN90" s="34">
        <v>-0.0025471970420731793</v>
      </c>
    </row>
    <row r="91" spans="1:40" ht="12.75">
      <c r="A91" s="5">
        <v>1678.8040181225606</v>
      </c>
      <c r="B91" s="5"/>
      <c r="C91" s="30">
        <v>-27.39</v>
      </c>
      <c r="D91" s="5">
        <v>-27.38</v>
      </c>
      <c r="E91" s="5">
        <v>-27.38</v>
      </c>
      <c r="F91" s="5">
        <v>-27.366</v>
      </c>
      <c r="G91" s="5"/>
      <c r="H91" s="5"/>
      <c r="I91" s="5">
        <v>-26.359155654907227</v>
      </c>
      <c r="J91" s="5">
        <v>-27.388</v>
      </c>
      <c r="K91" s="5">
        <v>-27.388</v>
      </c>
      <c r="L91" s="5">
        <v>-27.38</v>
      </c>
      <c r="M91" s="5"/>
      <c r="N91" s="5"/>
      <c r="O91" s="30">
        <v>0.03</v>
      </c>
      <c r="P91" s="5">
        <v>0.03</v>
      </c>
      <c r="Q91" s="5">
        <v>0.03</v>
      </c>
      <c r="R91" s="5">
        <v>0.046</v>
      </c>
      <c r="S91" s="5"/>
      <c r="T91" s="5"/>
      <c r="U91" s="5">
        <v>0.08</v>
      </c>
      <c r="V91" s="5">
        <v>0.041</v>
      </c>
      <c r="W91" s="5">
        <v>0.04</v>
      </c>
      <c r="X91" s="5">
        <v>0.03</v>
      </c>
      <c r="Y91" s="5"/>
      <c r="Z91" s="34"/>
      <c r="AA91" s="92">
        <v>-27.379849825351254</v>
      </c>
      <c r="AB91" s="34">
        <v>0.008094431683670142</v>
      </c>
      <c r="AC91" s="5">
        <v>-0.010150174648753563</v>
      </c>
      <c r="AD91" s="5">
        <v>-0.00015017464875199948</v>
      </c>
      <c r="AE91" s="5">
        <v>-0.00015017464875199948</v>
      </c>
      <c r="AF91" s="5">
        <v>0.013849825351247347</v>
      </c>
      <c r="AG91" s="5"/>
      <c r="AH91" s="5"/>
      <c r="AI91" s="5">
        <v>1.0206941704440204</v>
      </c>
      <c r="AJ91" s="5">
        <v>-0.008150174648754671</v>
      </c>
      <c r="AK91" s="5">
        <v>-0.008150174648754671</v>
      </c>
      <c r="AL91" s="5">
        <v>-0.00015017464875199948</v>
      </c>
      <c r="AM91" s="5"/>
      <c r="AN91" s="34"/>
    </row>
    <row r="92" spans="1:40" ht="12.75">
      <c r="A92" s="5">
        <v>1778.279410038923</v>
      </c>
      <c r="B92" s="5"/>
      <c r="C92" s="30">
        <v>-27.37</v>
      </c>
      <c r="D92" s="5">
        <v>-27.362</v>
      </c>
      <c r="E92" s="5">
        <v>-27.36</v>
      </c>
      <c r="F92" s="5">
        <v>-27.35</v>
      </c>
      <c r="G92" s="5"/>
      <c r="H92" s="5"/>
      <c r="I92" s="5">
        <v>-26.33340835571289</v>
      </c>
      <c r="J92" s="5">
        <v>-27.373</v>
      </c>
      <c r="K92" s="5">
        <v>-27.372</v>
      </c>
      <c r="L92" s="5">
        <v>-27.37</v>
      </c>
      <c r="M92" s="5"/>
      <c r="N92" s="5"/>
      <c r="O92" s="30">
        <v>0.03</v>
      </c>
      <c r="P92" s="5">
        <v>0.03</v>
      </c>
      <c r="Q92" s="5">
        <v>0.03</v>
      </c>
      <c r="R92" s="5">
        <v>0.047</v>
      </c>
      <c r="S92" s="5"/>
      <c r="T92" s="5"/>
      <c r="U92" s="5">
        <v>0.08</v>
      </c>
      <c r="V92" s="5">
        <v>0.041</v>
      </c>
      <c r="W92" s="5">
        <v>0.04</v>
      </c>
      <c r="X92" s="5">
        <v>0.03</v>
      </c>
      <c r="Y92" s="5"/>
      <c r="Z92" s="34"/>
      <c r="AA92" s="92">
        <v>-27.358923221876026</v>
      </c>
      <c r="AB92" s="34">
        <v>0.00809443168367014</v>
      </c>
      <c r="AC92" s="5">
        <v>-0.011076778123968012</v>
      </c>
      <c r="AD92" s="5">
        <v>-0.0030767781239653402</v>
      </c>
      <c r="AE92" s="5">
        <v>-0.0010767781239664487</v>
      </c>
      <c r="AF92" s="5">
        <v>0.008923221876031562</v>
      </c>
      <c r="AG92" s="5"/>
      <c r="AH92" s="5"/>
      <c r="AI92" s="5">
        <v>1.0255148661631424</v>
      </c>
      <c r="AJ92" s="5">
        <v>-0.014076778123968126</v>
      </c>
      <c r="AK92" s="5">
        <v>-0.013076778123966903</v>
      </c>
      <c r="AL92" s="5">
        <v>-0.011076778123968012</v>
      </c>
      <c r="AM92" s="5"/>
      <c r="AN92" s="34"/>
    </row>
    <row r="93" spans="1:40" ht="12.75">
      <c r="A93" s="5">
        <v>1883.6490894898006</v>
      </c>
      <c r="B93" s="5"/>
      <c r="C93" s="30">
        <v>-27.35</v>
      </c>
      <c r="D93" s="5">
        <v>-27.343</v>
      </c>
      <c r="E93" s="5">
        <v>-27.35</v>
      </c>
      <c r="F93" s="5">
        <v>-27.332</v>
      </c>
      <c r="G93" s="5"/>
      <c r="H93" s="5"/>
      <c r="I93" s="5">
        <v>-26.304981867472332</v>
      </c>
      <c r="J93" s="5">
        <v>-27.355</v>
      </c>
      <c r="K93" s="5">
        <v>-27.355</v>
      </c>
      <c r="L93" s="5">
        <v>-27.35</v>
      </c>
      <c r="M93" s="5"/>
      <c r="N93" s="5"/>
      <c r="O93" s="30">
        <v>0.03</v>
      </c>
      <c r="P93" s="5">
        <v>0.03</v>
      </c>
      <c r="Q93" s="5">
        <v>0.03</v>
      </c>
      <c r="R93" s="5">
        <v>0.047</v>
      </c>
      <c r="S93" s="5"/>
      <c r="T93" s="5"/>
      <c r="U93" s="5">
        <v>0.08</v>
      </c>
      <c r="V93" s="5">
        <v>0.041</v>
      </c>
      <c r="W93" s="5">
        <v>0.04</v>
      </c>
      <c r="X93" s="5">
        <v>0.03</v>
      </c>
      <c r="Y93" s="5"/>
      <c r="Z93" s="34"/>
      <c r="AA93" s="92">
        <v>-27.340003018309954</v>
      </c>
      <c r="AB93" s="34">
        <v>0.00809443168367014</v>
      </c>
      <c r="AC93" s="5">
        <v>-0.009996981690040485</v>
      </c>
      <c r="AD93" s="5">
        <v>-0.0029969816900390356</v>
      </c>
      <c r="AE93" s="5">
        <v>-0.009996981690040485</v>
      </c>
      <c r="AF93" s="5">
        <v>0.008003018309960197</v>
      </c>
      <c r="AG93" s="5"/>
      <c r="AH93" s="5"/>
      <c r="AI93" s="5">
        <v>1.035021150837629</v>
      </c>
      <c r="AJ93" s="5">
        <v>-0.01499698169003949</v>
      </c>
      <c r="AK93" s="5">
        <v>-0.01499698169003949</v>
      </c>
      <c r="AL93" s="5">
        <v>-0.009996981690040485</v>
      </c>
      <c r="AM93" s="5"/>
      <c r="AN93" s="34"/>
    </row>
    <row r="94" spans="1:40" ht="12.75">
      <c r="A94" s="5">
        <v>1995.2623149688798</v>
      </c>
      <c r="B94" s="5"/>
      <c r="C94" s="30">
        <v>-27.33</v>
      </c>
      <c r="D94" s="5">
        <v>-27.322</v>
      </c>
      <c r="E94" s="5">
        <v>-27.330000000000002</v>
      </c>
      <c r="F94" s="5">
        <v>-27.312</v>
      </c>
      <c r="G94" s="5">
        <v>-27.325</v>
      </c>
      <c r="H94" s="5">
        <v>-27.321</v>
      </c>
      <c r="I94" s="5">
        <v>-26.27516047159831</v>
      </c>
      <c r="J94" s="5">
        <v>-27.338</v>
      </c>
      <c r="K94" s="5">
        <v>-27.335</v>
      </c>
      <c r="L94" s="5">
        <v>-27.33</v>
      </c>
      <c r="M94" s="5">
        <v>-27.338</v>
      </c>
      <c r="N94" s="5">
        <v>-27.322</v>
      </c>
      <c r="O94" s="30">
        <v>0.03</v>
      </c>
      <c r="P94" s="5">
        <v>0.03</v>
      </c>
      <c r="Q94" s="5">
        <v>0.03</v>
      </c>
      <c r="R94" s="5">
        <v>0.047</v>
      </c>
      <c r="S94" s="5">
        <v>0.04</v>
      </c>
      <c r="T94" s="5">
        <v>0.05</v>
      </c>
      <c r="U94" s="5">
        <v>0.08</v>
      </c>
      <c r="V94" s="5">
        <v>0.041</v>
      </c>
      <c r="W94" s="5">
        <v>0.04</v>
      </c>
      <c r="X94" s="5">
        <v>0.03</v>
      </c>
      <c r="Y94" s="5">
        <v>0.03</v>
      </c>
      <c r="Z94" s="34">
        <v>0.0486</v>
      </c>
      <c r="AA94" s="92">
        <v>-27.3243808409758</v>
      </c>
      <c r="AB94" s="34">
        <v>0.008094431683670142</v>
      </c>
      <c r="AC94" s="5">
        <v>-0.0056191590241922995</v>
      </c>
      <c r="AD94" s="5">
        <v>0.0023808409758068194</v>
      </c>
      <c r="AE94" s="5">
        <v>-0.005619159024195852</v>
      </c>
      <c r="AF94" s="5">
        <v>0.01238084097580483</v>
      </c>
      <c r="AG94" s="5">
        <v>-0.0006191590241932943</v>
      </c>
      <c r="AH94" s="5">
        <v>0.003380840975804489</v>
      </c>
      <c r="AI94" s="5">
        <v>1.0492203693774975</v>
      </c>
      <c r="AJ94" s="5">
        <v>-0.013619159024194971</v>
      </c>
      <c r="AK94" s="5">
        <v>-0.010619159024194857</v>
      </c>
      <c r="AL94" s="5">
        <v>-0.0056191590241922995</v>
      </c>
      <c r="AM94" s="5">
        <v>-0.013619159024194971</v>
      </c>
      <c r="AN94" s="34">
        <v>0.0023808409758068194</v>
      </c>
    </row>
    <row r="95" spans="1:40" ht="12.75">
      <c r="A95" s="5">
        <v>2113.489039836647</v>
      </c>
      <c r="B95" s="5"/>
      <c r="C95" s="30">
        <v>-27.31</v>
      </c>
      <c r="D95" s="5">
        <v>-27.301</v>
      </c>
      <c r="E95" s="5">
        <v>-27.3</v>
      </c>
      <c r="F95" s="5">
        <v>-27.29</v>
      </c>
      <c r="G95" s="5"/>
      <c r="H95" s="5"/>
      <c r="I95" s="5">
        <v>-26.240392049153645</v>
      </c>
      <c r="J95" s="5">
        <v>-27.318</v>
      </c>
      <c r="K95" s="5">
        <v>-27.313</v>
      </c>
      <c r="L95" s="5">
        <v>-27.31</v>
      </c>
      <c r="M95" s="5"/>
      <c r="N95" s="5"/>
      <c r="O95" s="30">
        <v>0.03</v>
      </c>
      <c r="P95" s="5">
        <v>0.035</v>
      </c>
      <c r="Q95" s="5">
        <v>0.03</v>
      </c>
      <c r="R95" s="5">
        <v>0.047</v>
      </c>
      <c r="S95" s="5"/>
      <c r="T95" s="5"/>
      <c r="U95" s="5">
        <v>0.08</v>
      </c>
      <c r="V95" s="5">
        <v>0.041</v>
      </c>
      <c r="W95" s="5">
        <v>0.04</v>
      </c>
      <c r="X95" s="5">
        <v>0.03</v>
      </c>
      <c r="Y95" s="5"/>
      <c r="Z95" s="34"/>
      <c r="AA95" s="92">
        <v>-27.29959138019333</v>
      </c>
      <c r="AB95" s="34">
        <v>0.009248389421431944</v>
      </c>
      <c r="AC95" s="5">
        <v>-0.010408619806661079</v>
      </c>
      <c r="AD95" s="5">
        <v>-0.001408619806660738</v>
      </c>
      <c r="AE95" s="5">
        <v>-0.00040861980666306863</v>
      </c>
      <c r="AF95" s="5">
        <v>0.009591380193338495</v>
      </c>
      <c r="AG95" s="5"/>
      <c r="AH95" s="5"/>
      <c r="AI95" s="5">
        <v>1.059199331039693</v>
      </c>
      <c r="AJ95" s="5">
        <v>-0.01840861980666375</v>
      </c>
      <c r="AK95" s="5">
        <v>-0.013408619806661193</v>
      </c>
      <c r="AL95" s="5">
        <v>-0.010408619806661079</v>
      </c>
      <c r="AM95" s="5"/>
      <c r="AN95" s="34"/>
    </row>
    <row r="96" spans="1:40" ht="12.75">
      <c r="A96" s="5">
        <v>2238.72113856834</v>
      </c>
      <c r="B96" s="5"/>
      <c r="C96" s="30">
        <v>-27.29</v>
      </c>
      <c r="D96" s="5">
        <v>-27.276</v>
      </c>
      <c r="E96" s="5">
        <v>-27.28</v>
      </c>
      <c r="F96" s="5">
        <v>-27.266</v>
      </c>
      <c r="G96" s="5"/>
      <c r="H96" s="5"/>
      <c r="I96" s="5">
        <v>-26.201642354329426</v>
      </c>
      <c r="J96" s="5">
        <v>-27.297</v>
      </c>
      <c r="K96" s="5">
        <v>-27.289</v>
      </c>
      <c r="L96" s="5">
        <v>-27.29</v>
      </c>
      <c r="M96" s="5"/>
      <c r="N96" s="5"/>
      <c r="O96" s="30">
        <v>0.03</v>
      </c>
      <c r="P96" s="5">
        <v>0.035</v>
      </c>
      <c r="Q96" s="5">
        <v>0.03</v>
      </c>
      <c r="R96" s="5">
        <v>0.048</v>
      </c>
      <c r="S96" s="5"/>
      <c r="T96" s="5"/>
      <c r="U96" s="5">
        <v>0.08</v>
      </c>
      <c r="V96" s="5">
        <v>0.041</v>
      </c>
      <c r="W96" s="5">
        <v>0.04</v>
      </c>
      <c r="X96" s="5">
        <v>0.03</v>
      </c>
      <c r="Y96" s="5"/>
      <c r="Z96" s="34"/>
      <c r="AA96" s="92">
        <v>-27.277852205364574</v>
      </c>
      <c r="AB96" s="34">
        <v>0.009248389421431944</v>
      </c>
      <c r="AC96" s="5">
        <v>-0.012147794635424702</v>
      </c>
      <c r="AD96" s="5">
        <v>0.001852205364574644</v>
      </c>
      <c r="AE96" s="5">
        <v>-0.002147794635426692</v>
      </c>
      <c r="AF96" s="5">
        <v>0.011852205364576207</v>
      </c>
      <c r="AG96" s="5"/>
      <c r="AH96" s="5"/>
      <c r="AI96" s="5">
        <v>1.0762098510351485</v>
      </c>
      <c r="AJ96" s="5">
        <v>-0.019147794635426152</v>
      </c>
      <c r="AK96" s="5">
        <v>-0.011147794635427033</v>
      </c>
      <c r="AL96" s="5">
        <v>-0.012147794635424702</v>
      </c>
      <c r="AM96" s="5"/>
      <c r="AN96" s="34"/>
    </row>
    <row r="97" spans="1:40" ht="12.75">
      <c r="A97" s="5">
        <v>2371.373705661655</v>
      </c>
      <c r="B97" s="5"/>
      <c r="C97" s="30">
        <v>-27.26</v>
      </c>
      <c r="D97" s="5">
        <v>-27.251</v>
      </c>
      <c r="E97" s="5">
        <v>-27.25</v>
      </c>
      <c r="F97" s="5">
        <v>-27.237</v>
      </c>
      <c r="G97" s="5"/>
      <c r="H97" s="5"/>
      <c r="I97" s="5">
        <v>-26.159133275349934</v>
      </c>
      <c r="J97" s="5">
        <v>-27.271</v>
      </c>
      <c r="K97" s="5">
        <v>-27.262</v>
      </c>
      <c r="L97" s="5">
        <v>-27.26</v>
      </c>
      <c r="M97" s="5"/>
      <c r="N97" s="5"/>
      <c r="O97" s="30">
        <v>0.03</v>
      </c>
      <c r="P97" s="5">
        <v>0.035</v>
      </c>
      <c r="Q97" s="5">
        <v>0.03</v>
      </c>
      <c r="R97" s="5">
        <v>0.048</v>
      </c>
      <c r="S97" s="5"/>
      <c r="T97" s="5"/>
      <c r="U97" s="5">
        <v>0.08</v>
      </c>
      <c r="V97" s="5">
        <v>0.041</v>
      </c>
      <c r="W97" s="5">
        <v>0.04</v>
      </c>
      <c r="X97" s="5">
        <v>0.03</v>
      </c>
      <c r="Y97" s="5"/>
      <c r="Z97" s="34"/>
      <c r="AA97" s="92">
        <v>-27.249463830740673</v>
      </c>
      <c r="AB97" s="34">
        <v>0.009248389421431944</v>
      </c>
      <c r="AC97" s="5">
        <v>-0.010536169259328432</v>
      </c>
      <c r="AD97" s="5">
        <v>-0.0015361692593280907</v>
      </c>
      <c r="AE97" s="5">
        <v>-0.0005361692593268685</v>
      </c>
      <c r="AF97" s="5">
        <v>0.012463830740674808</v>
      </c>
      <c r="AG97" s="5"/>
      <c r="AH97" s="5"/>
      <c r="AI97" s="5">
        <v>1.0903305553907394</v>
      </c>
      <c r="AJ97" s="5">
        <v>-0.021536169259327664</v>
      </c>
      <c r="AK97" s="5">
        <v>-0.012536169259327323</v>
      </c>
      <c r="AL97" s="5">
        <v>-0.010536169259328432</v>
      </c>
      <c r="AM97" s="5"/>
      <c r="AN97" s="34"/>
    </row>
    <row r="98" spans="1:40" ht="12.75">
      <c r="A98" s="5">
        <v>2511.8864315095802</v>
      </c>
      <c r="B98" s="5"/>
      <c r="C98" s="30">
        <v>-27.23</v>
      </c>
      <c r="D98" s="5">
        <v>-27.219</v>
      </c>
      <c r="E98" s="5">
        <v>-27.22</v>
      </c>
      <c r="F98" s="5">
        <v>-27.209</v>
      </c>
      <c r="G98" s="5">
        <v>-27.221</v>
      </c>
      <c r="H98" s="5">
        <v>-27.219</v>
      </c>
      <c r="I98" s="5">
        <v>-26.111740112304688</v>
      </c>
      <c r="J98" s="5">
        <v>-27.243</v>
      </c>
      <c r="K98" s="5">
        <v>-27.232</v>
      </c>
      <c r="L98" s="5">
        <v>-27.23</v>
      </c>
      <c r="M98" s="5">
        <v>-27.236</v>
      </c>
      <c r="N98" s="5">
        <v>-27.213</v>
      </c>
      <c r="O98" s="30">
        <v>0.03</v>
      </c>
      <c r="P98" s="5">
        <v>0.035</v>
      </c>
      <c r="Q98" s="5">
        <v>0.03</v>
      </c>
      <c r="R98" s="5">
        <v>0.049</v>
      </c>
      <c r="S98" s="5">
        <v>0.04</v>
      </c>
      <c r="T98" s="5">
        <v>0.06</v>
      </c>
      <c r="U98" s="5">
        <v>0.08</v>
      </c>
      <c r="V98" s="5">
        <v>0.041</v>
      </c>
      <c r="W98" s="5">
        <v>0.04</v>
      </c>
      <c r="X98" s="5">
        <v>0.03</v>
      </c>
      <c r="Y98" s="5">
        <v>0.03</v>
      </c>
      <c r="Z98" s="34">
        <v>0.0487</v>
      </c>
      <c r="AA98" s="92">
        <v>-27.22048610204213</v>
      </c>
      <c r="AB98" s="34">
        <v>0.009248389421431944</v>
      </c>
      <c r="AC98" s="5">
        <v>-0.009513897957880602</v>
      </c>
      <c r="AD98" s="5">
        <v>0.001486102042118631</v>
      </c>
      <c r="AE98" s="5">
        <v>0.00048610204212096164</v>
      </c>
      <c r="AF98" s="5">
        <v>0.011486102042120194</v>
      </c>
      <c r="AG98" s="5">
        <v>-0.0005138979578802605</v>
      </c>
      <c r="AH98" s="5">
        <v>0.001486102042118631</v>
      </c>
      <c r="AI98" s="5">
        <v>1.1087459897374323</v>
      </c>
      <c r="AJ98" s="5">
        <v>-0.022513897957878726</v>
      </c>
      <c r="AK98" s="5">
        <v>-0.011513897957879493</v>
      </c>
      <c r="AL98" s="5">
        <v>-0.009513897957880602</v>
      </c>
      <c r="AM98" s="5">
        <v>-0.015513897957880829</v>
      </c>
      <c r="AN98" s="34">
        <v>0.0074861020421188584</v>
      </c>
    </row>
    <row r="99" spans="1:40" ht="12.75">
      <c r="A99" s="5">
        <v>2660.7250597988095</v>
      </c>
      <c r="B99" s="5"/>
      <c r="C99" s="30">
        <v>-27.2</v>
      </c>
      <c r="D99" s="5">
        <v>-27.187</v>
      </c>
      <c r="E99" s="5">
        <v>-27.19</v>
      </c>
      <c r="F99" s="5">
        <v>-27.176</v>
      </c>
      <c r="G99" s="5"/>
      <c r="H99" s="5"/>
      <c r="I99" s="5">
        <v>-26.05957539876302</v>
      </c>
      <c r="J99" s="5">
        <v>-27.211</v>
      </c>
      <c r="K99" s="5">
        <v>-27.199</v>
      </c>
      <c r="L99" s="5">
        <v>-27.2</v>
      </c>
      <c r="M99" s="5"/>
      <c r="N99" s="5"/>
      <c r="O99" s="30">
        <v>0.04</v>
      </c>
      <c r="P99" s="5">
        <v>0.04</v>
      </c>
      <c r="Q99" s="5">
        <v>0.03</v>
      </c>
      <c r="R99" s="5">
        <v>0.049</v>
      </c>
      <c r="S99" s="5"/>
      <c r="T99" s="5"/>
      <c r="U99" s="5">
        <v>0.08</v>
      </c>
      <c r="V99" s="5">
        <v>0.041</v>
      </c>
      <c r="W99" s="5">
        <v>0.04</v>
      </c>
      <c r="X99" s="5">
        <v>0.03</v>
      </c>
      <c r="Y99" s="5"/>
      <c r="Z99" s="34"/>
      <c r="AA99" s="92">
        <v>-27.18398961429909</v>
      </c>
      <c r="AB99" s="34">
        <v>0.012210630135460566</v>
      </c>
      <c r="AC99" s="5">
        <v>-0.01601038570090907</v>
      </c>
      <c r="AD99" s="5">
        <v>-0.0030103857009109447</v>
      </c>
      <c r="AE99" s="5">
        <v>-0.006010385700911058</v>
      </c>
      <c r="AF99" s="5">
        <v>0.00798961429909184</v>
      </c>
      <c r="AG99" s="5"/>
      <c r="AH99" s="5"/>
      <c r="AI99" s="5">
        <v>1.1244142155360706</v>
      </c>
      <c r="AJ99" s="5">
        <v>-0.0270103857009083</v>
      </c>
      <c r="AK99" s="5">
        <v>-0.0150103857009114</v>
      </c>
      <c r="AL99" s="5">
        <v>-0.01601038570090907</v>
      </c>
      <c r="AM99" s="5"/>
      <c r="AN99" s="34"/>
    </row>
    <row r="100" spans="1:40" ht="12.75">
      <c r="A100" s="5">
        <v>2818.3829312644543</v>
      </c>
      <c r="B100" s="5"/>
      <c r="C100" s="30">
        <v>-27.16</v>
      </c>
      <c r="D100" s="5">
        <v>-27.152</v>
      </c>
      <c r="E100" s="5">
        <v>-27.150000000000002</v>
      </c>
      <c r="F100" s="5">
        <v>-27.138</v>
      </c>
      <c r="G100" s="5"/>
      <c r="H100" s="5"/>
      <c r="I100" s="5">
        <v>-26.00322087605794</v>
      </c>
      <c r="J100" s="5">
        <v>-27.172</v>
      </c>
      <c r="K100" s="5">
        <v>-27.163</v>
      </c>
      <c r="L100" s="5">
        <v>-27.16</v>
      </c>
      <c r="M100" s="5"/>
      <c r="N100" s="5"/>
      <c r="O100" s="30">
        <v>0.04</v>
      </c>
      <c r="P100" s="5">
        <v>0.04</v>
      </c>
      <c r="Q100" s="5">
        <v>0.03</v>
      </c>
      <c r="R100" s="5">
        <v>0.05</v>
      </c>
      <c r="S100" s="5"/>
      <c r="T100" s="5"/>
      <c r="U100" s="5">
        <v>0.08</v>
      </c>
      <c r="V100" s="5">
        <v>0.042</v>
      </c>
      <c r="W100" s="5">
        <v>0.04</v>
      </c>
      <c r="X100" s="5">
        <v>0.03</v>
      </c>
      <c r="Y100" s="5"/>
      <c r="Z100" s="34"/>
      <c r="AA100" s="92">
        <v>-27.14604878296123</v>
      </c>
      <c r="AB100" s="34">
        <v>0.01220754935035221</v>
      </c>
      <c r="AC100" s="5">
        <v>-0.01395121703876967</v>
      </c>
      <c r="AD100" s="5">
        <v>-0.005951217038770551</v>
      </c>
      <c r="AE100" s="5">
        <v>-0.003951217038771659</v>
      </c>
      <c r="AF100" s="5">
        <v>0.008048782961228795</v>
      </c>
      <c r="AG100" s="5"/>
      <c r="AH100" s="5"/>
      <c r="AI100" s="5">
        <v>1.142827906903289</v>
      </c>
      <c r="AJ100" s="5">
        <v>-0.025951217038770125</v>
      </c>
      <c r="AK100" s="5">
        <v>-0.016951217038769784</v>
      </c>
      <c r="AL100" s="5">
        <v>-0.01395121703876967</v>
      </c>
      <c r="AM100" s="5"/>
      <c r="AN100" s="34"/>
    </row>
    <row r="101" spans="1:40" ht="12.75">
      <c r="A101" s="5">
        <v>2985.3826189179595</v>
      </c>
      <c r="B101" s="5"/>
      <c r="C101" s="30">
        <v>-27.12</v>
      </c>
      <c r="D101" s="5">
        <v>-27.111</v>
      </c>
      <c r="E101" s="5">
        <v>-27.11</v>
      </c>
      <c r="F101" s="5">
        <v>-27.098</v>
      </c>
      <c r="G101" s="5"/>
      <c r="H101" s="5"/>
      <c r="I101" s="5">
        <v>-25.941377639770508</v>
      </c>
      <c r="J101" s="5">
        <v>-27.136</v>
      </c>
      <c r="K101" s="5">
        <v>-27.123</v>
      </c>
      <c r="L101" s="5">
        <v>-27.12</v>
      </c>
      <c r="M101" s="5"/>
      <c r="N101" s="5"/>
      <c r="O101" s="30">
        <v>0.04</v>
      </c>
      <c r="P101" s="5">
        <v>0.04</v>
      </c>
      <c r="Q101" s="5">
        <v>0.03</v>
      </c>
      <c r="R101" s="5">
        <v>0.051</v>
      </c>
      <c r="S101" s="5"/>
      <c r="T101" s="5"/>
      <c r="U101" s="5">
        <v>0.08</v>
      </c>
      <c r="V101" s="5">
        <v>0.042</v>
      </c>
      <c r="W101" s="5">
        <v>0.04</v>
      </c>
      <c r="X101" s="5">
        <v>0.03</v>
      </c>
      <c r="Y101" s="5"/>
      <c r="Z101" s="34"/>
      <c r="AA101" s="92">
        <v>-27.103125551419254</v>
      </c>
      <c r="AB101" s="34">
        <v>0.01220754935035221</v>
      </c>
      <c r="AC101" s="5">
        <v>-0.016874448580750823</v>
      </c>
      <c r="AD101" s="5">
        <v>-0.007874448580750482</v>
      </c>
      <c r="AE101" s="5">
        <v>-0.0068744485807492595</v>
      </c>
      <c r="AF101" s="5">
        <v>0.005125551419251195</v>
      </c>
      <c r="AG101" s="5"/>
      <c r="AH101" s="5"/>
      <c r="AI101" s="5">
        <v>1.1617479116487424</v>
      </c>
      <c r="AJ101" s="5">
        <v>-0.03287444858074906</v>
      </c>
      <c r="AK101" s="5">
        <v>-0.019874448580750936</v>
      </c>
      <c r="AL101" s="5">
        <v>-0.016874448580750823</v>
      </c>
      <c r="AM101" s="5"/>
      <c r="AN101" s="34"/>
    </row>
    <row r="102" spans="1:40" ht="12.75">
      <c r="A102" s="5">
        <v>3162.2776601683795</v>
      </c>
      <c r="B102" s="5"/>
      <c r="C102" s="30">
        <v>-27.08</v>
      </c>
      <c r="D102" s="5">
        <v>-27.069</v>
      </c>
      <c r="E102" s="5">
        <v>-27.07</v>
      </c>
      <c r="F102" s="5">
        <v>-27.054</v>
      </c>
      <c r="G102" s="5">
        <v>-27.068</v>
      </c>
      <c r="H102" s="5">
        <v>-27.065</v>
      </c>
      <c r="I102" s="5">
        <v>-25.873942693074543</v>
      </c>
      <c r="J102" s="5">
        <v>-27.095</v>
      </c>
      <c r="K102" s="5">
        <v>-27.079</v>
      </c>
      <c r="L102" s="5">
        <v>-27.08</v>
      </c>
      <c r="M102" s="5">
        <v>-27.086</v>
      </c>
      <c r="N102" s="5">
        <v>-27.056</v>
      </c>
      <c r="O102" s="30">
        <v>0.04</v>
      </c>
      <c r="P102" s="5">
        <v>0.04</v>
      </c>
      <c r="Q102" s="5">
        <v>0.03</v>
      </c>
      <c r="R102" s="5">
        <v>0.053</v>
      </c>
      <c r="S102" s="5">
        <v>0.04</v>
      </c>
      <c r="T102" s="5">
        <v>0.06</v>
      </c>
      <c r="U102" s="5">
        <v>0.08</v>
      </c>
      <c r="V102" s="5">
        <v>0.042</v>
      </c>
      <c r="W102" s="5">
        <v>0.04</v>
      </c>
      <c r="X102" s="5">
        <v>0.03</v>
      </c>
      <c r="Y102" s="5">
        <v>0.03</v>
      </c>
      <c r="Z102" s="34">
        <v>0.0492</v>
      </c>
      <c r="AA102" s="92">
        <v>-27.064167866301737</v>
      </c>
      <c r="AB102" s="34">
        <v>0.012207364594000543</v>
      </c>
      <c r="AC102" s="5">
        <v>-0.015832133698260975</v>
      </c>
      <c r="AD102" s="5">
        <v>-0.0048321336982617424</v>
      </c>
      <c r="AE102" s="5">
        <v>-0.005832133698262965</v>
      </c>
      <c r="AF102" s="5">
        <v>0.010167866301738826</v>
      </c>
      <c r="AG102" s="5">
        <v>-0.003832133698264073</v>
      </c>
      <c r="AH102" s="5">
        <v>-0.0008321336982639593</v>
      </c>
      <c r="AI102" s="5">
        <v>1.1902251732271942</v>
      </c>
      <c r="AJ102" s="5">
        <v>-0.030832133698261543</v>
      </c>
      <c r="AK102" s="5">
        <v>-0.014832133698263306</v>
      </c>
      <c r="AL102" s="5">
        <v>-0.015832133698260975</v>
      </c>
      <c r="AM102" s="5">
        <v>-0.021832133698261202</v>
      </c>
      <c r="AN102" s="34">
        <v>0.008167866301736382</v>
      </c>
    </row>
    <row r="103" spans="1:40" ht="12.75">
      <c r="A103" s="5">
        <v>3349.6543915782772</v>
      </c>
      <c r="B103" s="5"/>
      <c r="C103" s="30">
        <v>-27.03</v>
      </c>
      <c r="D103" s="5">
        <v>-27.021</v>
      </c>
      <c r="E103" s="5">
        <v>-27.03</v>
      </c>
      <c r="F103" s="5">
        <v>-27.003</v>
      </c>
      <c r="G103" s="5"/>
      <c r="H103" s="5"/>
      <c r="I103" s="5">
        <v>-25.801246643066406</v>
      </c>
      <c r="J103" s="5">
        <v>-27.046</v>
      </c>
      <c r="K103" s="5">
        <v>-27.032</v>
      </c>
      <c r="L103" s="5">
        <v>-27.03</v>
      </c>
      <c r="M103" s="5"/>
      <c r="N103" s="5"/>
      <c r="O103" s="30">
        <v>0.04</v>
      </c>
      <c r="P103" s="5">
        <v>0.04</v>
      </c>
      <c r="Q103" s="5">
        <v>0.03</v>
      </c>
      <c r="R103" s="5">
        <v>0.055</v>
      </c>
      <c r="S103" s="5"/>
      <c r="T103" s="5"/>
      <c r="U103" s="5">
        <v>0.08</v>
      </c>
      <c r="V103" s="5">
        <v>0.043</v>
      </c>
      <c r="W103" s="5">
        <v>0.05</v>
      </c>
      <c r="X103" s="5">
        <v>0.03</v>
      </c>
      <c r="Y103" s="5"/>
      <c r="Z103" s="34"/>
      <c r="AA103" s="92">
        <v>-27.018476380716496</v>
      </c>
      <c r="AB103" s="34">
        <v>0.013868949927463426</v>
      </c>
      <c r="AC103" s="5">
        <v>-0.011523619283508424</v>
      </c>
      <c r="AD103" s="5">
        <v>-0.002523619283508083</v>
      </c>
      <c r="AE103" s="5">
        <v>-0.011523619283508424</v>
      </c>
      <c r="AF103" s="5">
        <v>0.0154763807164926</v>
      </c>
      <c r="AG103" s="5"/>
      <c r="AH103" s="5"/>
      <c r="AI103" s="5">
        <v>1.2172297376500865</v>
      </c>
      <c r="AJ103" s="5">
        <v>-0.027523619283506662</v>
      </c>
      <c r="AK103" s="5">
        <v>-0.013523619283507315</v>
      </c>
      <c r="AL103" s="5">
        <v>-0.011523619283508424</v>
      </c>
      <c r="AM103" s="5"/>
      <c r="AN103" s="34"/>
    </row>
    <row r="104" spans="1:40" ht="12.75">
      <c r="A104" s="5">
        <v>3548.1338923357553</v>
      </c>
      <c r="B104" s="5"/>
      <c r="C104" s="30">
        <v>-26.98</v>
      </c>
      <c r="D104" s="5">
        <v>-26.972</v>
      </c>
      <c r="E104" s="5">
        <v>-26.98</v>
      </c>
      <c r="F104" s="5">
        <v>-26.957</v>
      </c>
      <c r="G104" s="5"/>
      <c r="H104" s="5"/>
      <c r="I104" s="5">
        <v>-25.723400115966797</v>
      </c>
      <c r="J104" s="5">
        <v>-27.005</v>
      </c>
      <c r="K104" s="5">
        <v>-26.981</v>
      </c>
      <c r="L104" s="5">
        <v>-26.98</v>
      </c>
      <c r="M104" s="5"/>
      <c r="N104" s="5"/>
      <c r="O104" s="30">
        <v>0.04</v>
      </c>
      <c r="P104" s="5">
        <v>0.04</v>
      </c>
      <c r="Q104" s="5">
        <v>0.03</v>
      </c>
      <c r="R104" s="5">
        <v>0.057</v>
      </c>
      <c r="S104" s="5"/>
      <c r="T104" s="5"/>
      <c r="U104" s="5">
        <v>0.08</v>
      </c>
      <c r="V104" s="5">
        <v>0.043</v>
      </c>
      <c r="W104" s="5">
        <v>0.05</v>
      </c>
      <c r="X104" s="5">
        <v>0.03</v>
      </c>
      <c r="Y104" s="5"/>
      <c r="Z104" s="34"/>
      <c r="AA104" s="92">
        <v>-26.96956437021719</v>
      </c>
      <c r="AB104" s="34">
        <v>0.013866987941002634</v>
      </c>
      <c r="AC104" s="5">
        <v>-0.010435629782818978</v>
      </c>
      <c r="AD104" s="5">
        <v>-0.002435629782819859</v>
      </c>
      <c r="AE104" s="5">
        <v>-0.010435629782818978</v>
      </c>
      <c r="AF104" s="5">
        <v>0.01256437021718071</v>
      </c>
      <c r="AG104" s="5"/>
      <c r="AH104" s="5"/>
      <c r="AI104" s="5">
        <v>1.2461642542503846</v>
      </c>
      <c r="AJ104" s="5">
        <v>-0.03543562978281756</v>
      </c>
      <c r="AK104" s="5">
        <v>-0.0114356297828202</v>
      </c>
      <c r="AL104" s="5">
        <v>-0.010435629782818978</v>
      </c>
      <c r="AM104" s="5"/>
      <c r="AN104" s="34"/>
    </row>
    <row r="105" spans="1:40" ht="12.75">
      <c r="A105" s="5">
        <v>3758.374042884442</v>
      </c>
      <c r="B105" s="5"/>
      <c r="C105" s="30">
        <v>-26.93</v>
      </c>
      <c r="D105" s="5">
        <v>-26.919</v>
      </c>
      <c r="E105" s="5">
        <v>-26.92</v>
      </c>
      <c r="F105" s="5">
        <v>-26.901</v>
      </c>
      <c r="G105" s="5"/>
      <c r="H105" s="5"/>
      <c r="I105" s="5">
        <v>-25.640003204345703</v>
      </c>
      <c r="J105" s="5">
        <v>-26.952</v>
      </c>
      <c r="K105" s="5">
        <v>-26.927</v>
      </c>
      <c r="L105" s="5">
        <v>-26.93</v>
      </c>
      <c r="M105" s="5"/>
      <c r="N105" s="5"/>
      <c r="O105" s="30">
        <v>0.04</v>
      </c>
      <c r="P105" s="5">
        <v>0.04</v>
      </c>
      <c r="Q105" s="5">
        <v>0.03</v>
      </c>
      <c r="R105" s="5">
        <v>0.06</v>
      </c>
      <c r="S105" s="5"/>
      <c r="T105" s="5"/>
      <c r="U105" s="5">
        <v>0.08</v>
      </c>
      <c r="V105" s="5">
        <v>0.044</v>
      </c>
      <c r="W105" s="5">
        <v>0.05</v>
      </c>
      <c r="X105" s="5">
        <v>0.03</v>
      </c>
      <c r="Y105" s="5"/>
      <c r="Z105" s="34"/>
      <c r="AA105" s="92">
        <v>-26.912714397673117</v>
      </c>
      <c r="AB105" s="34">
        <v>0.013848164522192142</v>
      </c>
      <c r="AC105" s="5">
        <v>-0.017285602326886362</v>
      </c>
      <c r="AD105" s="5">
        <v>-0.00628560232688713</v>
      </c>
      <c r="AE105" s="5">
        <v>-0.007285602326888352</v>
      </c>
      <c r="AF105" s="5">
        <v>0.011714397673113552</v>
      </c>
      <c r="AG105" s="5"/>
      <c r="AH105" s="5"/>
      <c r="AI105" s="5">
        <v>1.2727111933274102</v>
      </c>
      <c r="AJ105" s="5">
        <v>-0.03928560232688838</v>
      </c>
      <c r="AK105" s="5">
        <v>-0.014285602326886249</v>
      </c>
      <c r="AL105" s="5">
        <v>-0.017285602326886362</v>
      </c>
      <c r="AM105" s="5"/>
      <c r="AN105" s="34"/>
    </row>
    <row r="106" spans="1:40" ht="12.75">
      <c r="A106" s="5">
        <v>3981.0717055349733</v>
      </c>
      <c r="B106" s="5"/>
      <c r="C106" s="30">
        <v>-26.87</v>
      </c>
      <c r="D106" s="5">
        <v>-26.865</v>
      </c>
      <c r="E106" s="5">
        <v>-26.87</v>
      </c>
      <c r="F106" s="5">
        <v>-26.844</v>
      </c>
      <c r="G106" s="5">
        <v>-26.862</v>
      </c>
      <c r="H106" s="5">
        <v>-26.855</v>
      </c>
      <c r="I106" s="5">
        <v>-25.551976521809895</v>
      </c>
      <c r="J106" s="5">
        <v>-26.897</v>
      </c>
      <c r="K106" s="5">
        <v>-26.87</v>
      </c>
      <c r="L106" s="5">
        <v>-26.87</v>
      </c>
      <c r="M106" s="5">
        <v>-26.883</v>
      </c>
      <c r="N106" s="5">
        <v>-26.842</v>
      </c>
      <c r="O106" s="30">
        <v>0.04</v>
      </c>
      <c r="P106" s="5">
        <v>0.04</v>
      </c>
      <c r="Q106" s="5">
        <v>0.03</v>
      </c>
      <c r="R106" s="5">
        <v>0.064</v>
      </c>
      <c r="S106" s="5">
        <v>0.04</v>
      </c>
      <c r="T106" s="5">
        <v>0.08</v>
      </c>
      <c r="U106" s="5">
        <v>0.09</v>
      </c>
      <c r="V106" s="5">
        <v>0.045</v>
      </c>
      <c r="W106" s="5">
        <v>0.05</v>
      </c>
      <c r="X106" s="5">
        <v>0.03</v>
      </c>
      <c r="Y106" s="5">
        <v>0.05</v>
      </c>
      <c r="Z106" s="34">
        <v>0.0625</v>
      </c>
      <c r="AA106" s="92">
        <v>-26.856115432579895</v>
      </c>
      <c r="AB106" s="34">
        <v>0.013845923341635116</v>
      </c>
      <c r="AC106" s="5">
        <v>-0.013884567420106464</v>
      </c>
      <c r="AD106" s="5">
        <v>-0.008884567420103906</v>
      </c>
      <c r="AE106" s="5">
        <v>-0.013884567420106464</v>
      </c>
      <c r="AF106" s="5">
        <v>0.012115432579893337</v>
      </c>
      <c r="AG106" s="5">
        <v>-0.005884567420103792</v>
      </c>
      <c r="AH106" s="5">
        <v>0.0011154325798941045</v>
      </c>
      <c r="AI106" s="5">
        <v>1.3041389107699999</v>
      </c>
      <c r="AJ106" s="5">
        <v>-0.040884567420103934</v>
      </c>
      <c r="AK106" s="5">
        <v>-0.013884567420106464</v>
      </c>
      <c r="AL106" s="5">
        <v>-0.013884567420106464</v>
      </c>
      <c r="AM106" s="5">
        <v>-0.026884567420104588</v>
      </c>
      <c r="AN106" s="34">
        <v>0.014115432579895781</v>
      </c>
    </row>
    <row r="107" spans="1:40" ht="12.75">
      <c r="A107" s="5">
        <v>4216.965034285823</v>
      </c>
      <c r="B107" s="5"/>
      <c r="C107" s="30">
        <v>-26.81</v>
      </c>
      <c r="D107" s="5">
        <v>-26.809</v>
      </c>
      <c r="E107" s="5">
        <v>-26.810000000000002</v>
      </c>
      <c r="F107" s="5">
        <v>-26.786</v>
      </c>
      <c r="G107" s="5"/>
      <c r="H107" s="5"/>
      <c r="I107" s="5">
        <v>-25.460675557454426</v>
      </c>
      <c r="J107" s="5">
        <v>-26.839</v>
      </c>
      <c r="K107" s="5">
        <v>-26.813</v>
      </c>
      <c r="L107" s="5">
        <v>-26.81</v>
      </c>
      <c r="M107" s="5"/>
      <c r="N107" s="5"/>
      <c r="O107" s="30">
        <v>0.05</v>
      </c>
      <c r="P107" s="5">
        <v>0.05</v>
      </c>
      <c r="Q107" s="5">
        <v>0.03</v>
      </c>
      <c r="R107" s="5">
        <v>0.068</v>
      </c>
      <c r="S107" s="5"/>
      <c r="T107" s="5"/>
      <c r="U107" s="5">
        <v>0.09</v>
      </c>
      <c r="V107" s="5">
        <v>0.046</v>
      </c>
      <c r="W107" s="5">
        <v>0.05</v>
      </c>
      <c r="X107" s="5">
        <v>0.03</v>
      </c>
      <c r="Y107" s="5"/>
      <c r="Z107" s="34"/>
      <c r="AA107" s="92">
        <v>-26.795452453295493</v>
      </c>
      <c r="AB107" s="34">
        <v>0.015700206977288127</v>
      </c>
      <c r="AC107" s="5">
        <v>-0.014547546704502423</v>
      </c>
      <c r="AD107" s="5">
        <v>-0.013547546704504754</v>
      </c>
      <c r="AE107" s="5">
        <v>-0.014547546704505976</v>
      </c>
      <c r="AF107" s="5">
        <v>0.009452453295494934</v>
      </c>
      <c r="AG107" s="5"/>
      <c r="AH107" s="5"/>
      <c r="AI107" s="5">
        <v>1.3347768958410704</v>
      </c>
      <c r="AJ107" s="5">
        <v>-0.04354754670450234</v>
      </c>
      <c r="AK107" s="5">
        <v>-0.017547546704502537</v>
      </c>
      <c r="AL107" s="5">
        <v>-0.014547546704502423</v>
      </c>
      <c r="AM107" s="5"/>
      <c r="AN107" s="34"/>
    </row>
    <row r="108" spans="1:40" ht="12.75">
      <c r="A108" s="5">
        <v>4466.835921509631</v>
      </c>
      <c r="B108" s="5"/>
      <c r="C108" s="30">
        <v>-26.75</v>
      </c>
      <c r="D108" s="5">
        <v>-26.744</v>
      </c>
      <c r="E108" s="5">
        <v>-26.75</v>
      </c>
      <c r="F108" s="5">
        <v>-26.727</v>
      </c>
      <c r="G108" s="5"/>
      <c r="H108" s="5"/>
      <c r="I108" s="5">
        <v>-25.368001302083332</v>
      </c>
      <c r="J108" s="5">
        <v>-26.777</v>
      </c>
      <c r="K108" s="5">
        <v>-26.755</v>
      </c>
      <c r="L108" s="5">
        <v>-26.75</v>
      </c>
      <c r="M108" s="5"/>
      <c r="N108" s="5"/>
      <c r="O108" s="30">
        <v>0.05</v>
      </c>
      <c r="P108" s="5">
        <v>0.05</v>
      </c>
      <c r="Q108" s="5">
        <v>0.03</v>
      </c>
      <c r="R108" s="5">
        <v>0.073</v>
      </c>
      <c r="S108" s="5"/>
      <c r="T108" s="5"/>
      <c r="U108" s="5">
        <v>0.09</v>
      </c>
      <c r="V108" s="5">
        <v>0.048</v>
      </c>
      <c r="W108" s="5">
        <v>0.06</v>
      </c>
      <c r="X108" s="5">
        <v>0.03</v>
      </c>
      <c r="Y108" s="5"/>
      <c r="Z108" s="34"/>
      <c r="AA108" s="92">
        <v>-26.733357983700568</v>
      </c>
      <c r="AB108" s="34">
        <v>0.01569555925677594</v>
      </c>
      <c r="AC108" s="5">
        <v>-0.016642016299424967</v>
      </c>
      <c r="AD108" s="5">
        <v>-0.01064201629942474</v>
      </c>
      <c r="AE108" s="5">
        <v>-0.016642016299424967</v>
      </c>
      <c r="AF108" s="5">
        <v>0.006357983700574721</v>
      </c>
      <c r="AG108" s="5"/>
      <c r="AH108" s="5"/>
      <c r="AI108" s="5">
        <v>1.3653566816172429</v>
      </c>
      <c r="AJ108" s="5">
        <v>-0.04364201629942599</v>
      </c>
      <c r="AK108" s="5">
        <v>-0.021642016299423972</v>
      </c>
      <c r="AL108" s="5">
        <v>-0.016642016299424967</v>
      </c>
      <c r="AM108" s="5"/>
      <c r="AN108" s="34"/>
    </row>
    <row r="109" spans="1:40" ht="12.75">
      <c r="A109" s="5">
        <v>4731.512589614805</v>
      </c>
      <c r="B109" s="5"/>
      <c r="C109" s="30">
        <v>-26.7</v>
      </c>
      <c r="D109" s="5">
        <v>-26.688</v>
      </c>
      <c r="E109" s="5">
        <v>-26.7</v>
      </c>
      <c r="F109" s="5">
        <v>-26.671</v>
      </c>
      <c r="G109" s="5"/>
      <c r="H109" s="5"/>
      <c r="I109" s="5">
        <v>-25.277111689249676</v>
      </c>
      <c r="J109" s="5">
        <v>-26.72</v>
      </c>
      <c r="K109" s="5">
        <v>-26.696</v>
      </c>
      <c r="L109" s="5">
        <v>-26.7</v>
      </c>
      <c r="M109" s="5"/>
      <c r="N109" s="5"/>
      <c r="O109" s="30">
        <v>0.05</v>
      </c>
      <c r="P109" s="5">
        <v>0.05</v>
      </c>
      <c r="Q109" s="5">
        <v>0.03</v>
      </c>
      <c r="R109" s="5">
        <v>0.078</v>
      </c>
      <c r="S109" s="5"/>
      <c r="T109" s="5"/>
      <c r="U109" s="5">
        <v>0.09</v>
      </c>
      <c r="V109" s="5">
        <v>0.049</v>
      </c>
      <c r="W109" s="5">
        <v>0.06</v>
      </c>
      <c r="X109" s="5">
        <v>0.03</v>
      </c>
      <c r="Y109" s="5"/>
      <c r="Z109" s="34"/>
      <c r="AA109" s="92">
        <v>-26.68343950287994</v>
      </c>
      <c r="AB109" s="34">
        <v>0.015677960394275478</v>
      </c>
      <c r="AC109" s="5">
        <v>-0.016560497120064355</v>
      </c>
      <c r="AD109" s="5">
        <v>-0.0045604971200639</v>
      </c>
      <c r="AE109" s="5">
        <v>-0.016560497120064355</v>
      </c>
      <c r="AF109" s="5">
        <v>0.01243950287993556</v>
      </c>
      <c r="AG109" s="5"/>
      <c r="AH109" s="5"/>
      <c r="AI109" s="5">
        <v>1.4063278136302593</v>
      </c>
      <c r="AJ109" s="5">
        <v>-0.03656049712006393</v>
      </c>
      <c r="AK109" s="5">
        <v>-0.012560497120066572</v>
      </c>
      <c r="AL109" s="5">
        <v>-0.016560497120064355</v>
      </c>
      <c r="AM109" s="5"/>
      <c r="AN109" s="34"/>
    </row>
    <row r="110" spans="1:40" ht="12.75">
      <c r="A110" s="5">
        <v>5011.872336272724</v>
      </c>
      <c r="B110" s="5"/>
      <c r="C110" s="30">
        <v>-26.65</v>
      </c>
      <c r="D110" s="5">
        <v>-26.638</v>
      </c>
      <c r="E110" s="5">
        <v>-26.63</v>
      </c>
      <c r="F110" s="5">
        <v>-26.618</v>
      </c>
      <c r="G110" s="5">
        <v>-26.641</v>
      </c>
      <c r="H110" s="5">
        <v>-26.635</v>
      </c>
      <c r="I110" s="5">
        <v>-25.1932799021403</v>
      </c>
      <c r="J110" s="5">
        <v>-26.668</v>
      </c>
      <c r="K110" s="5">
        <v>-26.647</v>
      </c>
      <c r="L110" s="5">
        <v>-26.65</v>
      </c>
      <c r="M110" s="5">
        <v>-26.667</v>
      </c>
      <c r="N110" s="5">
        <v>-26.614</v>
      </c>
      <c r="O110" s="30">
        <v>0.05</v>
      </c>
      <c r="P110" s="5">
        <v>0.05</v>
      </c>
      <c r="Q110" s="5">
        <v>0.02</v>
      </c>
      <c r="R110" s="5">
        <v>0.085</v>
      </c>
      <c r="S110" s="5">
        <v>0.04</v>
      </c>
      <c r="T110" s="5">
        <v>0.1</v>
      </c>
      <c r="U110" s="5">
        <v>0.09</v>
      </c>
      <c r="V110" s="5">
        <v>0.05</v>
      </c>
      <c r="W110" s="5">
        <v>0.07</v>
      </c>
      <c r="X110" s="5">
        <v>0.05</v>
      </c>
      <c r="Y110" s="5">
        <v>0.05</v>
      </c>
      <c r="Z110" s="34">
        <v>0.0732</v>
      </c>
      <c r="AA110" s="92">
        <v>-26.62879658897321</v>
      </c>
      <c r="AB110" s="34">
        <v>0.01407878772025781</v>
      </c>
      <c r="AC110" s="5">
        <v>-0.02120341102679646</v>
      </c>
      <c r="AD110" s="5">
        <v>-0.009203411026799557</v>
      </c>
      <c r="AE110" s="5">
        <v>-0.0012034110267968856</v>
      </c>
      <c r="AF110" s="5">
        <v>0.01079658897320357</v>
      </c>
      <c r="AG110" s="5">
        <v>-0.012203411026796118</v>
      </c>
      <c r="AH110" s="5">
        <v>-0.0062034110267994436</v>
      </c>
      <c r="AI110" s="5">
        <v>1.4355166868329015</v>
      </c>
      <c r="AJ110" s="5">
        <v>-0.03920341102679714</v>
      </c>
      <c r="AK110" s="5">
        <v>-0.018203411026796346</v>
      </c>
      <c r="AL110" s="5">
        <v>-0.02120341102679646</v>
      </c>
      <c r="AM110" s="5">
        <v>-0.03820341102679947</v>
      </c>
      <c r="AN110" s="34">
        <v>0.014796588973201352</v>
      </c>
    </row>
    <row r="111" spans="1:40" ht="12.75">
      <c r="A111" s="5">
        <v>5308.844442309884</v>
      </c>
      <c r="B111" s="5"/>
      <c r="C111" s="30">
        <v>-26.61</v>
      </c>
      <c r="D111" s="5">
        <v>-26.599</v>
      </c>
      <c r="E111" s="5">
        <v>-26.6</v>
      </c>
      <c r="F111" s="5">
        <v>-26.578</v>
      </c>
      <c r="G111" s="5"/>
      <c r="H111" s="5"/>
      <c r="I111" s="5">
        <v>-25.12286122639974</v>
      </c>
      <c r="J111" s="5">
        <v>-26.621</v>
      </c>
      <c r="K111" s="5">
        <v>-26.61</v>
      </c>
      <c r="L111" s="5">
        <v>-26.61</v>
      </c>
      <c r="M111" s="5"/>
      <c r="N111" s="5"/>
      <c r="O111" s="30">
        <v>0.05</v>
      </c>
      <c r="P111" s="5">
        <v>0.06</v>
      </c>
      <c r="Q111" s="5">
        <v>0.03</v>
      </c>
      <c r="R111" s="5">
        <v>0.091</v>
      </c>
      <c r="S111" s="5"/>
      <c r="T111" s="5"/>
      <c r="U111" s="5">
        <v>0.1</v>
      </c>
      <c r="V111" s="5">
        <v>0.052</v>
      </c>
      <c r="W111" s="5">
        <v>0.07</v>
      </c>
      <c r="X111" s="5">
        <v>0.05</v>
      </c>
      <c r="Y111" s="5"/>
      <c r="Z111" s="34"/>
      <c r="AA111" s="92">
        <v>-26.591521685013277</v>
      </c>
      <c r="AB111" s="34">
        <v>0.014772797717975813</v>
      </c>
      <c r="AC111" s="5">
        <v>-0.01847831498672292</v>
      </c>
      <c r="AD111" s="5">
        <v>-0.007478314986723689</v>
      </c>
      <c r="AE111" s="5">
        <v>-0.00847831498672491</v>
      </c>
      <c r="AF111" s="5">
        <v>0.013521685013277107</v>
      </c>
      <c r="AG111" s="5"/>
      <c r="AH111" s="5"/>
      <c r="AI111" s="5">
        <v>1.4686604586135381</v>
      </c>
      <c r="AJ111" s="5">
        <v>-0.029478314986722154</v>
      </c>
      <c r="AK111" s="5">
        <v>-0.01847831498672292</v>
      </c>
      <c r="AL111" s="5">
        <v>-0.01847831498672292</v>
      </c>
      <c r="AM111" s="5"/>
      <c r="AN111" s="34"/>
    </row>
    <row r="112" spans="1:40" ht="12.75">
      <c r="A112" s="5">
        <v>5623.41325190349</v>
      </c>
      <c r="B112" s="5"/>
      <c r="C112" s="30">
        <v>-26.58</v>
      </c>
      <c r="D112" s="5">
        <v>-26.574</v>
      </c>
      <c r="E112" s="5">
        <v>-26.57</v>
      </c>
      <c r="F112" s="5">
        <v>-26.547</v>
      </c>
      <c r="G112" s="5"/>
      <c r="H112" s="5"/>
      <c r="I112" s="5">
        <v>-25.076080958048504</v>
      </c>
      <c r="J112" s="5">
        <v>-26.599</v>
      </c>
      <c r="K112" s="5">
        <v>-26.583</v>
      </c>
      <c r="L112" s="5">
        <v>-26.59</v>
      </c>
      <c r="M112" s="5"/>
      <c r="N112" s="5"/>
      <c r="O112" s="30">
        <v>0.05</v>
      </c>
      <c r="P112" s="5">
        <v>0.06</v>
      </c>
      <c r="Q112" s="5">
        <v>0.03</v>
      </c>
      <c r="R112" s="5">
        <v>0.096</v>
      </c>
      <c r="S112" s="5"/>
      <c r="T112" s="5"/>
      <c r="U112" s="5">
        <v>0.1</v>
      </c>
      <c r="V112" s="5">
        <v>0.053</v>
      </c>
      <c r="W112" s="5">
        <v>0.08</v>
      </c>
      <c r="X112" s="5">
        <v>0.05</v>
      </c>
      <c r="Y112" s="5"/>
      <c r="Z112" s="34"/>
      <c r="AA112" s="92">
        <v>-26.56666647684356</v>
      </c>
      <c r="AB112" s="34">
        <v>0.014763486544366275</v>
      </c>
      <c r="AC112" s="5">
        <v>-0.013333523156433102</v>
      </c>
      <c r="AD112" s="5">
        <v>-0.007333523156436428</v>
      </c>
      <c r="AE112" s="5">
        <v>-0.003333523156435092</v>
      </c>
      <c r="AF112" s="5">
        <v>0.019666476843564595</v>
      </c>
      <c r="AG112" s="5"/>
      <c r="AH112" s="5"/>
      <c r="AI112" s="5">
        <v>1.4905855187950614</v>
      </c>
      <c r="AJ112" s="5">
        <v>-0.03233352315643501</v>
      </c>
      <c r="AK112" s="5">
        <v>-0.016333523156433216</v>
      </c>
      <c r="AL112" s="5">
        <v>-0.023333523156434666</v>
      </c>
      <c r="AM112" s="5"/>
      <c r="AN112" s="34"/>
    </row>
    <row r="113" spans="1:40" ht="12.75">
      <c r="A113" s="5">
        <v>5956.621435290105</v>
      </c>
      <c r="B113" s="5"/>
      <c r="C113" s="30">
        <v>-26.58</v>
      </c>
      <c r="D113" s="5">
        <v>-26.58</v>
      </c>
      <c r="E113" s="5">
        <v>-26.57</v>
      </c>
      <c r="F113" s="5">
        <v>-26.55</v>
      </c>
      <c r="G113" s="5"/>
      <c r="H113" s="5"/>
      <c r="I113" s="5">
        <v>-25.067028681437176</v>
      </c>
      <c r="J113" s="5">
        <v>-26.592</v>
      </c>
      <c r="K113" s="5">
        <v>-26.581</v>
      </c>
      <c r="L113" s="5">
        <v>-26.59</v>
      </c>
      <c r="M113" s="5"/>
      <c r="N113" s="5"/>
      <c r="O113" s="30">
        <v>0.05</v>
      </c>
      <c r="P113" s="5">
        <v>0.06</v>
      </c>
      <c r="Q113" s="5">
        <v>0.03</v>
      </c>
      <c r="R113" s="5">
        <v>0.1</v>
      </c>
      <c r="S113" s="5"/>
      <c r="T113" s="5"/>
      <c r="U113" s="5">
        <v>0.1</v>
      </c>
      <c r="V113" s="5">
        <v>0.055</v>
      </c>
      <c r="W113" s="5">
        <v>0.08</v>
      </c>
      <c r="X113" s="5">
        <v>0.05</v>
      </c>
      <c r="Y113" s="5"/>
      <c r="Z113" s="34"/>
      <c r="AA113" s="92">
        <v>-26.557722784193707</v>
      </c>
      <c r="AB113" s="34">
        <v>0.01714223466788808</v>
      </c>
      <c r="AC113" s="5">
        <v>-0.022277215806287387</v>
      </c>
      <c r="AD113" s="5">
        <v>-0.022277215806287387</v>
      </c>
      <c r="AE113" s="5">
        <v>-0.012277215806289377</v>
      </c>
      <c r="AF113" s="5">
        <v>0.007722784193710197</v>
      </c>
      <c r="AG113" s="5"/>
      <c r="AH113" s="5"/>
      <c r="AI113" s="5">
        <v>1.4906941027565352</v>
      </c>
      <c r="AJ113" s="5">
        <v>-0.03427721580628784</v>
      </c>
      <c r="AK113" s="5">
        <v>-0.02327721580628861</v>
      </c>
      <c r="AL113" s="5">
        <v>-0.03227721580628895</v>
      </c>
      <c r="AM113" s="5"/>
      <c r="AN113" s="34"/>
    </row>
    <row r="114" spans="1:40" ht="12.75">
      <c r="A114" s="5">
        <v>6309.573444801932</v>
      </c>
      <c r="B114" s="5"/>
      <c r="C114" s="30">
        <v>-26.62</v>
      </c>
      <c r="D114" s="5">
        <v>-26.61</v>
      </c>
      <c r="E114" s="5">
        <v>-26.61</v>
      </c>
      <c r="F114" s="5">
        <v>-26.589</v>
      </c>
      <c r="G114" s="5">
        <v>-26.606</v>
      </c>
      <c r="H114" s="5">
        <v>-26.629</v>
      </c>
      <c r="I114" s="5">
        <v>-25.11693827311198</v>
      </c>
      <c r="J114" s="5">
        <v>-26.619</v>
      </c>
      <c r="K114" s="5">
        <v>-26.618</v>
      </c>
      <c r="L114" s="5">
        <v>-26.62</v>
      </c>
      <c r="M114" s="5">
        <v>-26.653</v>
      </c>
      <c r="N114" s="5">
        <v>-26.582</v>
      </c>
      <c r="O114" s="30">
        <v>0.05</v>
      </c>
      <c r="P114" s="5">
        <v>0.06</v>
      </c>
      <c r="Q114" s="5">
        <v>0.03</v>
      </c>
      <c r="R114" s="5">
        <v>0.102</v>
      </c>
      <c r="S114" s="5">
        <v>0.05</v>
      </c>
      <c r="T114" s="5">
        <v>0.1</v>
      </c>
      <c r="U114" s="5">
        <v>0.11</v>
      </c>
      <c r="V114" s="5">
        <v>0.056</v>
      </c>
      <c r="W114" s="5">
        <v>0.08</v>
      </c>
      <c r="X114" s="5">
        <v>0.05</v>
      </c>
      <c r="Y114" s="5">
        <v>0.05</v>
      </c>
      <c r="Z114" s="34">
        <v>0.0786</v>
      </c>
      <c r="AA114" s="92">
        <v>-26.597881659751927</v>
      </c>
      <c r="AB114" s="34">
        <v>0.014756494707899727</v>
      </c>
      <c r="AC114" s="5">
        <v>-0.02211834024807402</v>
      </c>
      <c r="AD114" s="5">
        <v>-0.012118340248072457</v>
      </c>
      <c r="AE114" s="5">
        <v>-0.012118340248072457</v>
      </c>
      <c r="AF114" s="5">
        <v>0.008881659751928339</v>
      </c>
      <c r="AG114" s="5">
        <v>-0.008118340248074674</v>
      </c>
      <c r="AH114" s="5">
        <v>-0.03111834024807436</v>
      </c>
      <c r="AI114" s="5">
        <v>1.4809433866399466</v>
      </c>
      <c r="AJ114" s="5">
        <v>-0.021118340248072798</v>
      </c>
      <c r="AK114" s="5">
        <v>-0.020118340248071576</v>
      </c>
      <c r="AL114" s="5">
        <v>-0.02211834024807402</v>
      </c>
      <c r="AM114" s="5">
        <v>-0.05511834024807172</v>
      </c>
      <c r="AN114" s="34">
        <v>0.015881659751926236</v>
      </c>
    </row>
    <row r="115" spans="1:40" ht="12.75">
      <c r="A115" s="5">
        <v>6683.439175686146</v>
      </c>
      <c r="B115" s="5"/>
      <c r="C115" s="30">
        <v>-26.7</v>
      </c>
      <c r="D115" s="5">
        <v>-26.696</v>
      </c>
      <c r="E115" s="5">
        <v>-26.69</v>
      </c>
      <c r="F115" s="5">
        <v>-26.658</v>
      </c>
      <c r="G115" s="5"/>
      <c r="H115" s="5"/>
      <c r="I115" s="5">
        <v>-25.229084650675457</v>
      </c>
      <c r="J115" s="5">
        <v>-26.694</v>
      </c>
      <c r="K115" s="5">
        <v>-26.701</v>
      </c>
      <c r="L115" s="5">
        <v>-26.71</v>
      </c>
      <c r="M115" s="5"/>
      <c r="N115" s="5"/>
      <c r="O115" s="30">
        <v>0.06</v>
      </c>
      <c r="P115" s="5">
        <v>0.07</v>
      </c>
      <c r="Q115" s="5">
        <v>0.03</v>
      </c>
      <c r="R115" s="5">
        <v>0.098</v>
      </c>
      <c r="S115" s="5"/>
      <c r="T115" s="5"/>
      <c r="U115" s="5">
        <v>0.11</v>
      </c>
      <c r="V115" s="5">
        <v>0.057</v>
      </c>
      <c r="W115" s="5">
        <v>0.08</v>
      </c>
      <c r="X115" s="5">
        <v>0.05</v>
      </c>
      <c r="Y115" s="5"/>
      <c r="Z115" s="34"/>
      <c r="AA115" s="92">
        <v>-26.676970774595613</v>
      </c>
      <c r="AB115" s="34">
        <v>0.014709817058516662</v>
      </c>
      <c r="AC115" s="5">
        <v>-0.02302922540438246</v>
      </c>
      <c r="AD115" s="5">
        <v>-0.019029225404384675</v>
      </c>
      <c r="AE115" s="5">
        <v>-0.013029225404384448</v>
      </c>
      <c r="AF115" s="5">
        <v>0.01897077459561558</v>
      </c>
      <c r="AG115" s="5"/>
      <c r="AH115" s="5"/>
      <c r="AI115" s="5">
        <v>1.44788612392016</v>
      </c>
      <c r="AJ115" s="5">
        <v>-0.01702922540438223</v>
      </c>
      <c r="AK115" s="5">
        <v>-0.02402922540438368</v>
      </c>
      <c r="AL115" s="5">
        <v>-0.03302922540438402</v>
      </c>
      <c r="AM115" s="5"/>
      <c r="AN115" s="34"/>
    </row>
    <row r="116" spans="1:40" ht="12.75">
      <c r="A116" s="5">
        <v>7079.457843841379</v>
      </c>
      <c r="B116" s="5"/>
      <c r="C116" s="30">
        <v>-26.85</v>
      </c>
      <c r="D116" s="5">
        <v>-26.841</v>
      </c>
      <c r="E116" s="5">
        <v>-26.84</v>
      </c>
      <c r="F116" s="5">
        <v>-26.815</v>
      </c>
      <c r="G116" s="5"/>
      <c r="H116" s="5"/>
      <c r="I116" s="5">
        <v>-25.446189880371094</v>
      </c>
      <c r="J116" s="5">
        <v>-26.83</v>
      </c>
      <c r="K116" s="5">
        <v>-26.849</v>
      </c>
      <c r="L116" s="5">
        <v>-26.85</v>
      </c>
      <c r="M116" s="5"/>
      <c r="N116" s="5"/>
      <c r="O116" s="30">
        <v>0.06</v>
      </c>
      <c r="P116" s="5">
        <v>0.07</v>
      </c>
      <c r="Q116" s="5">
        <v>0.03</v>
      </c>
      <c r="R116" s="5">
        <v>0.094</v>
      </c>
      <c r="S116" s="5"/>
      <c r="T116" s="5"/>
      <c r="U116" s="5">
        <v>0.11</v>
      </c>
      <c r="V116" s="5">
        <v>0.058</v>
      </c>
      <c r="W116" s="5">
        <v>0.09</v>
      </c>
      <c r="X116" s="5">
        <v>0.05</v>
      </c>
      <c r="Y116" s="5"/>
      <c r="Z116" s="34"/>
      <c r="AA116" s="92">
        <v>-26.82518729922439</v>
      </c>
      <c r="AB116" s="34">
        <v>0.01761731910715885</v>
      </c>
      <c r="AC116" s="5">
        <v>-0.024812700775612484</v>
      </c>
      <c r="AD116" s="5">
        <v>-0.015812700775612143</v>
      </c>
      <c r="AE116" s="5">
        <v>-0.01481270077561092</v>
      </c>
      <c r="AF116" s="5">
        <v>0.010187299224387658</v>
      </c>
      <c r="AG116" s="5"/>
      <c r="AH116" s="5"/>
      <c r="AI116" s="5">
        <v>1.3789974188532952</v>
      </c>
      <c r="AJ116" s="5">
        <v>-0.004812700775609358</v>
      </c>
      <c r="AK116" s="5">
        <v>-0.023812700775611262</v>
      </c>
      <c r="AL116" s="5">
        <v>-0.024812700775612484</v>
      </c>
      <c r="AM116" s="5"/>
      <c r="AN116" s="34"/>
    </row>
    <row r="117" spans="1:40" ht="12.75">
      <c r="A117" s="5">
        <v>7498.942093324559</v>
      </c>
      <c r="B117" s="5"/>
      <c r="C117" s="30">
        <v>-27.08</v>
      </c>
      <c r="D117" s="5">
        <v>-27.072</v>
      </c>
      <c r="E117" s="5">
        <v>-27.080000000000002</v>
      </c>
      <c r="F117" s="5">
        <v>-27.049</v>
      </c>
      <c r="G117" s="5"/>
      <c r="H117" s="5"/>
      <c r="I117" s="5">
        <v>-25.78564198811849</v>
      </c>
      <c r="J117" s="5">
        <v>-27.054</v>
      </c>
      <c r="K117" s="5">
        <v>-27.079</v>
      </c>
      <c r="L117" s="5">
        <v>-27.08</v>
      </c>
      <c r="M117" s="5"/>
      <c r="N117" s="5"/>
      <c r="O117" s="30">
        <v>0.06</v>
      </c>
      <c r="P117" s="5">
        <v>0.07</v>
      </c>
      <c r="Q117" s="5">
        <v>0.03</v>
      </c>
      <c r="R117" s="5">
        <v>0.087</v>
      </c>
      <c r="S117" s="5"/>
      <c r="T117" s="5"/>
      <c r="U117" s="5">
        <v>0.11</v>
      </c>
      <c r="V117" s="5">
        <v>0.058</v>
      </c>
      <c r="W117" s="5">
        <v>0.09</v>
      </c>
      <c r="X117" s="5">
        <v>0.05</v>
      </c>
      <c r="Y117" s="5"/>
      <c r="Z117" s="34"/>
      <c r="AA117" s="92">
        <v>-27.06810758920671</v>
      </c>
      <c r="AB117" s="34">
        <v>0.017206249542166284</v>
      </c>
      <c r="AC117" s="5">
        <v>-0.011892410793286956</v>
      </c>
      <c r="AD117" s="5">
        <v>-0.003892410793287837</v>
      </c>
      <c r="AE117" s="5">
        <v>-0.011892410793290509</v>
      </c>
      <c r="AF117" s="5">
        <v>0.01910758920671185</v>
      </c>
      <c r="AG117" s="5"/>
      <c r="AH117" s="5"/>
      <c r="AI117" s="5">
        <v>1.282465601088223</v>
      </c>
      <c r="AJ117" s="5">
        <v>0.014107589206712845</v>
      </c>
      <c r="AK117" s="5">
        <v>-0.010892410793289287</v>
      </c>
      <c r="AL117" s="5">
        <v>-0.011892410793286956</v>
      </c>
      <c r="AM117" s="5"/>
      <c r="AN117" s="34"/>
    </row>
    <row r="118" spans="1:40" ht="12.75">
      <c r="A118" s="5">
        <v>7943.282347242816</v>
      </c>
      <c r="B118" s="5"/>
      <c r="C118" s="30">
        <v>-27.4</v>
      </c>
      <c r="D118" s="5">
        <v>-27.41</v>
      </c>
      <c r="E118" s="5">
        <v>-27.42</v>
      </c>
      <c r="F118" s="5">
        <v>-27.388</v>
      </c>
      <c r="G118" s="5">
        <v>-27.429</v>
      </c>
      <c r="H118" s="5">
        <v>-27.443</v>
      </c>
      <c r="I118" s="5">
        <v>-26.267346064249676</v>
      </c>
      <c r="J118" s="5">
        <v>-27.389</v>
      </c>
      <c r="K118" s="5">
        <v>-27.416</v>
      </c>
      <c r="L118" s="5">
        <v>-27.42</v>
      </c>
      <c r="M118" s="5">
        <v>-27.477</v>
      </c>
      <c r="N118" s="5">
        <v>-27.374</v>
      </c>
      <c r="O118" s="30">
        <v>0.06</v>
      </c>
      <c r="P118" s="5">
        <v>0.07</v>
      </c>
      <c r="Q118" s="5">
        <v>0.04</v>
      </c>
      <c r="R118" s="5">
        <v>0.082</v>
      </c>
      <c r="S118" s="5">
        <v>0.05</v>
      </c>
      <c r="T118" s="5">
        <v>0.12</v>
      </c>
      <c r="U118" s="5">
        <v>0.14</v>
      </c>
      <c r="V118" s="5">
        <v>0.057</v>
      </c>
      <c r="W118" s="5">
        <v>0.1</v>
      </c>
      <c r="X118" s="5">
        <v>0.05</v>
      </c>
      <c r="Y118" s="5">
        <v>0.07</v>
      </c>
      <c r="Z118" s="34">
        <v>0.0945</v>
      </c>
      <c r="AA118" s="92">
        <v>-27.410812331556915</v>
      </c>
      <c r="AB118" s="34">
        <v>0.020278877495839037</v>
      </c>
      <c r="AC118" s="5">
        <v>0.010812331556902421</v>
      </c>
      <c r="AD118" s="5">
        <v>0.0008123315569008582</v>
      </c>
      <c r="AE118" s="5">
        <v>-0.009187668443100705</v>
      </c>
      <c r="AF118" s="5">
        <v>0.022812331556899323</v>
      </c>
      <c r="AG118" s="5">
        <v>-0.018187668443097493</v>
      </c>
      <c r="AH118" s="5">
        <v>-0.03218766844310039</v>
      </c>
      <c r="AI118" s="5">
        <v>1.1434662673072253</v>
      </c>
      <c r="AJ118" s="5">
        <v>0.021812331556901654</v>
      </c>
      <c r="AK118" s="5">
        <v>-0.005187668443099369</v>
      </c>
      <c r="AL118" s="5">
        <v>-0.009187668443100705</v>
      </c>
      <c r="AM118" s="5">
        <v>-0.06618766844309931</v>
      </c>
      <c r="AN118" s="34">
        <v>0.03681233155690222</v>
      </c>
    </row>
    <row r="119" spans="1:40" ht="12.75">
      <c r="A119" s="5">
        <v>8413.951416451951</v>
      </c>
      <c r="B119" s="5"/>
      <c r="C119" s="30">
        <v>-27.86</v>
      </c>
      <c r="D119" s="5">
        <v>-27.877</v>
      </c>
      <c r="E119" s="5">
        <v>-27.88</v>
      </c>
      <c r="F119" s="5">
        <v>-27.849</v>
      </c>
      <c r="G119" s="5"/>
      <c r="H119" s="5"/>
      <c r="I119" s="5">
        <v>-26.920010884602863</v>
      </c>
      <c r="J119" s="5">
        <v>-27.829</v>
      </c>
      <c r="K119" s="5">
        <v>-27.872</v>
      </c>
      <c r="L119" s="5">
        <v>-27.88</v>
      </c>
      <c r="M119" s="5"/>
      <c r="N119" s="5"/>
      <c r="O119" s="30">
        <v>0.11</v>
      </c>
      <c r="P119" s="5">
        <v>0.08</v>
      </c>
      <c r="Q119" s="5">
        <v>0.06</v>
      </c>
      <c r="R119" s="5">
        <v>0.08</v>
      </c>
      <c r="S119" s="5"/>
      <c r="T119" s="5"/>
      <c r="U119" s="5">
        <v>0.14</v>
      </c>
      <c r="V119" s="5">
        <v>0.056</v>
      </c>
      <c r="W119" s="5">
        <v>0.12</v>
      </c>
      <c r="X119" s="5">
        <v>0.08</v>
      </c>
      <c r="Y119" s="5"/>
      <c r="Z119" s="34"/>
      <c r="AA119" s="92">
        <v>-27.87314632004841</v>
      </c>
      <c r="AB119" s="34">
        <v>0.0320810900764352</v>
      </c>
      <c r="AC119" s="5">
        <v>0.01314632004842764</v>
      </c>
      <c r="AD119" s="5">
        <v>-0.00385367995157182</v>
      </c>
      <c r="AE119" s="5">
        <v>-0.006853679951571934</v>
      </c>
      <c r="AF119" s="5">
        <v>0.024146320048426873</v>
      </c>
      <c r="AG119" s="5"/>
      <c r="AH119" s="5"/>
      <c r="AI119" s="5">
        <v>0.9531354354455637</v>
      </c>
      <c r="AJ119" s="5">
        <v>0.044146320048426446</v>
      </c>
      <c r="AK119" s="5">
        <v>0.0011463200484271852</v>
      </c>
      <c r="AL119" s="5">
        <v>-0.006853679951571934</v>
      </c>
      <c r="AM119" s="5"/>
      <c r="AN119" s="34"/>
    </row>
    <row r="120" spans="1:40" ht="12.75">
      <c r="A120" s="5">
        <v>8912.509381337453</v>
      </c>
      <c r="B120" s="5"/>
      <c r="C120" s="30">
        <v>-28.45</v>
      </c>
      <c r="D120" s="5">
        <v>-28.483</v>
      </c>
      <c r="E120" s="5">
        <v>-28.490000000000002</v>
      </c>
      <c r="F120" s="5">
        <v>-28.448</v>
      </c>
      <c r="G120" s="5"/>
      <c r="H120" s="5"/>
      <c r="I120" s="5">
        <v>-27.73511250813802</v>
      </c>
      <c r="J120" s="5">
        <v>-28.437</v>
      </c>
      <c r="K120" s="5">
        <v>-28.467</v>
      </c>
      <c r="L120" s="5">
        <v>-28.47</v>
      </c>
      <c r="M120" s="5"/>
      <c r="N120" s="5"/>
      <c r="O120" s="30">
        <v>0.11</v>
      </c>
      <c r="P120" s="5">
        <v>0.09</v>
      </c>
      <c r="Q120" s="5">
        <v>0.06</v>
      </c>
      <c r="R120" s="5">
        <v>0.084</v>
      </c>
      <c r="S120" s="5"/>
      <c r="T120" s="5"/>
      <c r="U120" s="5">
        <v>0.16</v>
      </c>
      <c r="V120" s="5">
        <v>0.054</v>
      </c>
      <c r="W120" s="5">
        <v>0.15</v>
      </c>
      <c r="X120" s="5">
        <v>0.08</v>
      </c>
      <c r="Y120" s="5"/>
      <c r="Z120" s="34"/>
      <c r="AA120" s="92">
        <v>-28.485411005411216</v>
      </c>
      <c r="AB120" s="34">
        <v>0.03181405249412212</v>
      </c>
      <c r="AC120" s="5">
        <v>0.03541100541122333</v>
      </c>
      <c r="AD120" s="5">
        <v>0.002411005411222078</v>
      </c>
      <c r="AE120" s="5">
        <v>-0.0045889945887793715</v>
      </c>
      <c r="AF120" s="5">
        <v>0.03741100541122222</v>
      </c>
      <c r="AG120" s="5"/>
      <c r="AH120" s="5"/>
      <c r="AI120" s="5">
        <v>0.750298497273203</v>
      </c>
      <c r="AJ120" s="5">
        <v>0.04841100541122145</v>
      </c>
      <c r="AK120" s="5">
        <v>0.01841100541122387</v>
      </c>
      <c r="AL120" s="5">
        <v>0.015411005411223755</v>
      </c>
      <c r="AM120" s="5"/>
      <c r="AN120" s="34"/>
    </row>
    <row r="121" spans="1:40" ht="12.75">
      <c r="A121" s="5">
        <v>9440.608762859234</v>
      </c>
      <c r="B121" s="5"/>
      <c r="C121" s="30">
        <v>-29.14</v>
      </c>
      <c r="D121" s="5">
        <v>-29.181</v>
      </c>
      <c r="E121" s="5">
        <v>-29.18</v>
      </c>
      <c r="F121" s="5">
        <v>-29.141</v>
      </c>
      <c r="G121" s="5"/>
      <c r="H121" s="5"/>
      <c r="I121" s="5">
        <v>-28.71864636739095</v>
      </c>
      <c r="J121" s="5"/>
      <c r="K121" s="5">
        <v>-29.188</v>
      </c>
      <c r="L121" s="5">
        <v>-29.18</v>
      </c>
      <c r="M121" s="5"/>
      <c r="N121" s="5"/>
      <c r="O121" s="30">
        <v>0.11</v>
      </c>
      <c r="P121" s="5">
        <v>0.09</v>
      </c>
      <c r="Q121" s="5">
        <v>0.06</v>
      </c>
      <c r="R121" s="5">
        <v>0.094</v>
      </c>
      <c r="S121" s="5"/>
      <c r="T121" s="5"/>
      <c r="U121" s="5">
        <v>0.18</v>
      </c>
      <c r="V121" s="5"/>
      <c r="W121" s="5">
        <v>0.17</v>
      </c>
      <c r="X121" s="5">
        <v>0.08</v>
      </c>
      <c r="Y121" s="5"/>
      <c r="Z121" s="34"/>
      <c r="AA121" s="92">
        <v>-29.180563542986242</v>
      </c>
      <c r="AB121" s="34">
        <v>0.03209576306836707</v>
      </c>
      <c r="AC121" s="5">
        <v>0.04056354298624143</v>
      </c>
      <c r="AD121" s="5">
        <v>-0.00043645701375893964</v>
      </c>
      <c r="AE121" s="5">
        <v>0.0005635429862422825</v>
      </c>
      <c r="AF121" s="5">
        <v>0.03956354298624376</v>
      </c>
      <c r="AG121" s="5"/>
      <c r="AH121" s="5"/>
      <c r="AI121" s="5">
        <v>0.46191717559529266</v>
      </c>
      <c r="AJ121" s="5"/>
      <c r="AK121" s="5">
        <v>-0.007436457013756836</v>
      </c>
      <c r="AL121" s="5">
        <v>0.0005635429862422825</v>
      </c>
      <c r="AM121" s="5"/>
      <c r="AN121" s="34"/>
    </row>
    <row r="122" spans="1:40" ht="13.5" thickBot="1">
      <c r="A122" s="6">
        <v>10000</v>
      </c>
      <c r="B122" s="7"/>
      <c r="C122" s="31">
        <v>-29.97</v>
      </c>
      <c r="D122" s="6">
        <v>-29.998</v>
      </c>
      <c r="E122" s="6">
        <v>-30.02</v>
      </c>
      <c r="F122" s="6">
        <v>-29.965</v>
      </c>
      <c r="G122" s="6">
        <v>-30.057</v>
      </c>
      <c r="H122" s="6">
        <v>-30.079</v>
      </c>
      <c r="I122" s="6">
        <v>-29.848108927408855</v>
      </c>
      <c r="J122" s="6">
        <v>-30.071</v>
      </c>
      <c r="K122" s="6">
        <v>-30.03</v>
      </c>
      <c r="L122" s="6">
        <v>-30.01</v>
      </c>
      <c r="M122" s="6">
        <v>-30.12</v>
      </c>
      <c r="N122" s="6">
        <v>-29.978</v>
      </c>
      <c r="O122" s="31">
        <v>0.11</v>
      </c>
      <c r="P122" s="6">
        <v>0.1</v>
      </c>
      <c r="Q122" s="6">
        <v>0.06</v>
      </c>
      <c r="R122" s="6">
        <v>0.11</v>
      </c>
      <c r="S122" s="6">
        <v>0.06</v>
      </c>
      <c r="T122" s="6">
        <v>0.14</v>
      </c>
      <c r="U122" s="6">
        <v>0.2</v>
      </c>
      <c r="V122" s="6">
        <v>0.102</v>
      </c>
      <c r="W122" s="6">
        <v>0.2</v>
      </c>
      <c r="X122" s="6">
        <v>0.08</v>
      </c>
      <c r="Y122" s="6">
        <v>0.08</v>
      </c>
      <c r="Z122" s="35">
        <v>0.1488</v>
      </c>
      <c r="AA122" s="93">
        <v>-30.031873674622094</v>
      </c>
      <c r="AB122" s="90">
        <v>0.03161779147462834</v>
      </c>
      <c r="AC122" s="6">
        <v>0.06187367462210247</v>
      </c>
      <c r="AD122" s="6">
        <v>0.033873674622100225</v>
      </c>
      <c r="AE122" s="6">
        <v>0.01187367462210176</v>
      </c>
      <c r="AF122" s="6">
        <v>0.06687367462210148</v>
      </c>
      <c r="AG122" s="6">
        <v>-0.025126325377897274</v>
      </c>
      <c r="AH122" s="6">
        <v>-0.04712632537789929</v>
      </c>
      <c r="AI122" s="6">
        <v>0.18376474721324598</v>
      </c>
      <c r="AJ122" s="6">
        <v>-0.03912632537790017</v>
      </c>
      <c r="AK122" s="6">
        <v>0.0018736746221001965</v>
      </c>
      <c r="AL122" s="6">
        <v>0.02187367462209977</v>
      </c>
      <c r="AM122" s="6">
        <v>-0.08812632537789966</v>
      </c>
      <c r="AN122" s="35">
        <v>0.0538736746220998</v>
      </c>
    </row>
    <row r="123" ht="13.5" thickTop="1"/>
  </sheetData>
  <sheetProtection/>
  <mergeCells count="7">
    <mergeCell ref="AA1:AA2"/>
    <mergeCell ref="AB1:AB2"/>
    <mergeCell ref="O2:Z2"/>
    <mergeCell ref="AC2:AN2"/>
    <mergeCell ref="C2:N2"/>
    <mergeCell ref="C1:N1"/>
    <mergeCell ref="O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89" t="s">
        <v>63</v>
      </c>
      <c r="P2" s="9"/>
      <c r="R2" s="89" t="s">
        <v>64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-0.04204702800700133</v>
      </c>
      <c r="C4" s="15">
        <v>0.01795297199299739</v>
      </c>
      <c r="D4" s="14">
        <v>0.034463235017418076</v>
      </c>
      <c r="E4" s="15">
        <v>-0.07344491980287371</v>
      </c>
      <c r="F4" s="15">
        <v>-0.022829380424072673</v>
      </c>
      <c r="G4" s="15">
        <v>-0.01944491980288105</v>
      </c>
      <c r="H4" s="15"/>
      <c r="I4" s="15"/>
      <c r="J4" s="15"/>
      <c r="K4" s="15">
        <v>-0.028444919802875432</v>
      </c>
      <c r="L4" s="15"/>
      <c r="M4" s="15">
        <v>-0.06544491980286465</v>
      </c>
      <c r="N4" s="15"/>
      <c r="O4" s="15"/>
      <c r="P4" s="14">
        <v>0.2671262613653757</v>
      </c>
      <c r="Q4" s="15">
        <v>0.14476339147396006</v>
      </c>
      <c r="R4" s="14">
        <v>0.25330911618507956</v>
      </c>
      <c r="S4" s="15">
        <v>0.1582563894723039</v>
      </c>
      <c r="T4" s="15">
        <v>0.13752576625907792</v>
      </c>
      <c r="U4" s="15">
        <v>0.14688119283560286</v>
      </c>
      <c r="V4" s="15"/>
      <c r="W4" s="15"/>
      <c r="X4" s="15"/>
      <c r="Y4" s="15">
        <v>0.09510565077223089</v>
      </c>
      <c r="Z4" s="15"/>
      <c r="AA4" s="15">
        <v>0.2415472724102046</v>
      </c>
      <c r="AB4" s="15"/>
      <c r="AC4" s="15"/>
      <c r="AD4" s="16"/>
    </row>
    <row r="5" spans="1:30" s="22" customFormat="1" ht="9.75">
      <c r="A5" s="5">
        <v>2.5118864315095797</v>
      </c>
      <c r="B5" s="19">
        <v>0.03381849480063437</v>
      </c>
      <c r="C5" s="20">
        <v>0.02381849480063636</v>
      </c>
      <c r="D5" s="19">
        <v>0.04164456946694296</v>
      </c>
      <c r="E5" s="20">
        <v>-0.013289127712769326</v>
      </c>
      <c r="F5" s="20">
        <v>0.02352661595625091</v>
      </c>
      <c r="G5" s="20">
        <v>0.008710872287227174</v>
      </c>
      <c r="H5" s="20"/>
      <c r="I5" s="20"/>
      <c r="J5" s="20"/>
      <c r="K5" s="20">
        <v>-0.0012891277127718198</v>
      </c>
      <c r="L5" s="20"/>
      <c r="M5" s="20">
        <v>-0.027289127712647642</v>
      </c>
      <c r="N5" s="20"/>
      <c r="O5" s="20"/>
      <c r="P5" s="19">
        <v>0.26754666169237584</v>
      </c>
      <c r="Q5" s="20">
        <v>0.09317304429251312</v>
      </c>
      <c r="R5" s="19">
        <v>0.24964832031859624</v>
      </c>
      <c r="S5" s="20">
        <v>0.09463678530364965</v>
      </c>
      <c r="T5" s="20">
        <v>0.09310392087561536</v>
      </c>
      <c r="U5" s="20">
        <v>0.1156378879632843</v>
      </c>
      <c r="V5" s="20"/>
      <c r="W5" s="20"/>
      <c r="X5" s="20"/>
      <c r="Y5" s="20">
        <v>0.06971456901257497</v>
      </c>
      <c r="Z5" s="20"/>
      <c r="AA5" s="20">
        <v>0.23549123366403493</v>
      </c>
      <c r="AB5" s="20"/>
      <c r="AC5" s="20"/>
      <c r="AD5" s="21"/>
    </row>
    <row r="6" spans="1:30" s="22" customFormat="1" ht="9.75">
      <c r="A6" s="5">
        <v>3.1622776601683764</v>
      </c>
      <c r="B6" s="19">
        <v>-0.0005504669589875277</v>
      </c>
      <c r="C6" s="20">
        <v>0.02944953304101361</v>
      </c>
      <c r="D6" s="19">
        <v>0.04689661373251913</v>
      </c>
      <c r="E6" s="20">
        <v>-0.029676515815248595</v>
      </c>
      <c r="F6" s="20">
        <v>0.028337890697409378</v>
      </c>
      <c r="G6" s="20">
        <v>-0.004676515815246578</v>
      </c>
      <c r="H6" s="20"/>
      <c r="I6" s="20"/>
      <c r="J6" s="20"/>
      <c r="K6" s="20">
        <v>-0.020676515815246682</v>
      </c>
      <c r="L6" s="20"/>
      <c r="M6" s="20">
        <v>-0.036676515815320256</v>
      </c>
      <c r="N6" s="20"/>
      <c r="O6" s="20"/>
      <c r="P6" s="19">
        <v>0.26848037387330365</v>
      </c>
      <c r="Q6" s="20">
        <v>0.07471085031739966</v>
      </c>
      <c r="R6" s="19">
        <v>0.2530160936979021</v>
      </c>
      <c r="S6" s="20">
        <v>0.08587531978560702</v>
      </c>
      <c r="T6" s="20">
        <v>0.07468121806190331</v>
      </c>
      <c r="U6" s="20">
        <v>0.10569091989513703</v>
      </c>
      <c r="V6" s="20"/>
      <c r="W6" s="20"/>
      <c r="X6" s="20"/>
      <c r="Y6" s="20">
        <v>0.07556831709307987</v>
      </c>
      <c r="Z6" s="20"/>
      <c r="AA6" s="20">
        <v>0.23806421517792264</v>
      </c>
      <c r="AB6" s="20"/>
      <c r="AC6" s="20"/>
      <c r="AD6" s="21"/>
    </row>
    <row r="7" spans="1:30" s="22" customFormat="1" ht="9.75">
      <c r="A7" s="5">
        <v>3.98107170553497</v>
      </c>
      <c r="B7" s="19">
        <v>0.021365963817249423</v>
      </c>
      <c r="C7" s="20">
        <v>0.021365963817249423</v>
      </c>
      <c r="D7" s="19">
        <v>0.037799210518862335</v>
      </c>
      <c r="E7" s="20">
        <v>-0.025552240324544638</v>
      </c>
      <c r="F7" s="20">
        <v>0.019082932663990398</v>
      </c>
      <c r="G7" s="20">
        <v>-0.005552240324543197</v>
      </c>
      <c r="H7" s="20"/>
      <c r="I7" s="20"/>
      <c r="J7" s="20"/>
      <c r="K7" s="20">
        <v>-0.02255224032453524</v>
      </c>
      <c r="L7" s="20"/>
      <c r="M7" s="20">
        <v>-0.02955224032456171</v>
      </c>
      <c r="N7" s="20"/>
      <c r="O7" s="20"/>
      <c r="P7" s="19">
        <v>0.11772748694973488</v>
      </c>
      <c r="Q7" s="20">
        <v>0.05531510809444377</v>
      </c>
      <c r="R7" s="19">
        <v>0.0883411520327359</v>
      </c>
      <c r="S7" s="20">
        <v>0.08421587010191667</v>
      </c>
      <c r="T7" s="20">
        <v>0.05424834361567009</v>
      </c>
      <c r="U7" s="20">
        <v>0.09887523844230622</v>
      </c>
      <c r="V7" s="20"/>
      <c r="W7" s="20"/>
      <c r="X7" s="20"/>
      <c r="Y7" s="20">
        <v>0.08025778950994668</v>
      </c>
      <c r="Z7" s="20"/>
      <c r="AA7" s="20">
        <v>0.13781260021138442</v>
      </c>
      <c r="AB7" s="20"/>
      <c r="AC7" s="20"/>
      <c r="AD7" s="21"/>
    </row>
    <row r="8" spans="1:30" s="22" customFormat="1" ht="9.75">
      <c r="A8" s="5">
        <v>5.011872336272721</v>
      </c>
      <c r="B8" s="19">
        <v>0.01048772192973857</v>
      </c>
      <c r="C8" s="20">
        <v>0.020487721929740133</v>
      </c>
      <c r="D8" s="19">
        <v>0.022306768744913427</v>
      </c>
      <c r="E8" s="20">
        <v>-0.028795918303946698</v>
      </c>
      <c r="F8" s="20">
        <v>0.019325115511518883</v>
      </c>
      <c r="G8" s="20">
        <v>-0.006795918303941083</v>
      </c>
      <c r="H8" s="20"/>
      <c r="I8" s="20"/>
      <c r="J8" s="20"/>
      <c r="K8" s="20">
        <v>-0.0267959183039468</v>
      </c>
      <c r="L8" s="20"/>
      <c r="M8" s="20">
        <v>-0.035795918303927476</v>
      </c>
      <c r="N8" s="20"/>
      <c r="O8" s="20"/>
      <c r="P8" s="19">
        <v>0.11817253549007019</v>
      </c>
      <c r="Q8" s="20">
        <v>0.04543949982286226</v>
      </c>
      <c r="R8" s="19">
        <v>0.0860568165588055</v>
      </c>
      <c r="S8" s="20">
        <v>0.07471863711226459</v>
      </c>
      <c r="T8" s="20">
        <v>0.04473569988909484</v>
      </c>
      <c r="U8" s="20">
        <v>0.08917328485546712</v>
      </c>
      <c r="V8" s="20"/>
      <c r="W8" s="20"/>
      <c r="X8" s="20"/>
      <c r="Y8" s="20">
        <v>0.07525871864385068</v>
      </c>
      <c r="Z8" s="20"/>
      <c r="AA8" s="20">
        <v>0.13558346039216687</v>
      </c>
      <c r="AB8" s="20"/>
      <c r="AC8" s="20"/>
      <c r="AD8" s="21"/>
    </row>
    <row r="9" spans="1:30" s="22" customFormat="1" ht="9.75">
      <c r="A9" s="5">
        <v>6.309573444801931</v>
      </c>
      <c r="B9" s="19">
        <v>-0.011392964797678928</v>
      </c>
      <c r="C9" s="20">
        <v>0.01860703520232221</v>
      </c>
      <c r="D9" s="19">
        <v>0.01403819119540777</v>
      </c>
      <c r="E9" s="20">
        <v>-0.031895579568292615</v>
      </c>
      <c r="F9" s="20">
        <v>0.016963399075232307</v>
      </c>
      <c r="G9" s="20">
        <v>-0.011895579568298783</v>
      </c>
      <c r="H9" s="20"/>
      <c r="I9" s="20"/>
      <c r="J9" s="20"/>
      <c r="K9" s="20">
        <v>-0.031895579568293225</v>
      </c>
      <c r="L9" s="20"/>
      <c r="M9" s="20">
        <v>-0.041895579568306404</v>
      </c>
      <c r="N9" s="20"/>
      <c r="O9" s="20"/>
      <c r="P9" s="19">
        <v>0.11861835292794577</v>
      </c>
      <c r="Q9" s="20">
        <v>0.03564145972513895</v>
      </c>
      <c r="R9" s="19">
        <v>0.0835801047788444</v>
      </c>
      <c r="S9" s="20">
        <v>0.07032196112153681</v>
      </c>
      <c r="T9" s="20">
        <v>0.03522385475645621</v>
      </c>
      <c r="U9" s="20">
        <v>0.08050576511020151</v>
      </c>
      <c r="V9" s="20"/>
      <c r="W9" s="20"/>
      <c r="X9" s="20"/>
      <c r="Y9" s="20">
        <v>0.07089554440145684</v>
      </c>
      <c r="Z9" s="20"/>
      <c r="AA9" s="20">
        <v>0.13321102888266767</v>
      </c>
      <c r="AB9" s="20"/>
      <c r="AC9" s="20"/>
      <c r="AD9" s="21"/>
    </row>
    <row r="10" spans="1:30" s="22" customFormat="1" ht="9.75">
      <c r="A10" s="5">
        <v>7.943282347242812</v>
      </c>
      <c r="B10" s="19">
        <v>-0.0050233247960385086</v>
      </c>
      <c r="C10" s="20">
        <v>0.014976675203961065</v>
      </c>
      <c r="D10" s="19">
        <v>0.015314645055732958</v>
      </c>
      <c r="E10" s="20">
        <v>-0.02730571463238061</v>
      </c>
      <c r="F10" s="20">
        <v>0.013358315643241572</v>
      </c>
      <c r="G10" s="20">
        <v>-0.011305714632371188</v>
      </c>
      <c r="H10" s="20"/>
      <c r="I10" s="20"/>
      <c r="J10" s="20"/>
      <c r="K10" s="20">
        <v>-0.03230571463237242</v>
      </c>
      <c r="L10" s="20"/>
      <c r="M10" s="20">
        <v>-0.03130571463238932</v>
      </c>
      <c r="N10" s="20"/>
      <c r="O10" s="20"/>
      <c r="P10" s="19">
        <v>0.11898967301653111</v>
      </c>
      <c r="Q10" s="20">
        <v>0.03685840860076565</v>
      </c>
      <c r="R10" s="19">
        <v>0.07373966629788745</v>
      </c>
      <c r="S10" s="20">
        <v>0.06263158016276921</v>
      </c>
      <c r="T10" s="20">
        <v>0.03610154649831771</v>
      </c>
      <c r="U10" s="20">
        <v>0.07499143173513484</v>
      </c>
      <c r="V10" s="20"/>
      <c r="W10" s="20"/>
      <c r="X10" s="20"/>
      <c r="Y10" s="20">
        <v>0.06799054959099378</v>
      </c>
      <c r="Z10" s="20"/>
      <c r="AA10" s="20">
        <v>0.09707066927597327</v>
      </c>
      <c r="AB10" s="20"/>
      <c r="AC10" s="20"/>
      <c r="AD10" s="21"/>
    </row>
    <row r="11" spans="1:30" s="22" customFormat="1" ht="9.75">
      <c r="A11" s="5">
        <v>9.999999999999995</v>
      </c>
      <c r="B11" s="19">
        <v>-0.002773331286416436</v>
      </c>
      <c r="C11" s="20">
        <v>0.017226668713583138</v>
      </c>
      <c r="D11" s="19">
        <v>0.017573382780077206</v>
      </c>
      <c r="E11" s="20">
        <v>-0.016046976908030062</v>
      </c>
      <c r="F11" s="20">
        <v>0.015617053367581592</v>
      </c>
      <c r="G11" s="20">
        <v>-0.0020469769080298703</v>
      </c>
      <c r="H11" s="20"/>
      <c r="I11" s="20"/>
      <c r="J11" s="20"/>
      <c r="K11" s="20">
        <v>-0.0230469769080331</v>
      </c>
      <c r="L11" s="20"/>
      <c r="M11" s="20">
        <v>-0.019046976908038256</v>
      </c>
      <c r="N11" s="20">
        <v>-0.04204697690805303</v>
      </c>
      <c r="O11" s="20"/>
      <c r="P11" s="19">
        <v>0.11906593607589201</v>
      </c>
      <c r="Q11" s="20">
        <v>0.037103869523654846</v>
      </c>
      <c r="R11" s="19">
        <v>0.07381187244102108</v>
      </c>
      <c r="S11" s="20">
        <v>0.0626772331787161</v>
      </c>
      <c r="T11" s="20">
        <v>0.0363603028791782</v>
      </c>
      <c r="U11" s="20">
        <v>0.07302352743423964</v>
      </c>
      <c r="V11" s="20"/>
      <c r="W11" s="20"/>
      <c r="X11" s="20"/>
      <c r="Y11" s="20">
        <v>0.06744950377088885</v>
      </c>
      <c r="Z11" s="20"/>
      <c r="AA11" s="20">
        <v>0.09710013161133796</v>
      </c>
      <c r="AB11" s="20">
        <v>0.0971001316113379</v>
      </c>
      <c r="AC11" s="20"/>
      <c r="AD11" s="21"/>
    </row>
    <row r="12" spans="1:30" s="22" customFormat="1" ht="9.75">
      <c r="A12" s="5">
        <v>12.589254117941676</v>
      </c>
      <c r="B12" s="19">
        <v>-0.012138266148642884</v>
      </c>
      <c r="C12" s="20">
        <v>0.017861733851358252</v>
      </c>
      <c r="D12" s="19">
        <v>0.016901630160435253</v>
      </c>
      <c r="E12" s="20">
        <v>-0.009279485660014583</v>
      </c>
      <c r="F12" s="20">
        <v>0.016532046939852038</v>
      </c>
      <c r="G12" s="20">
        <v>0.002720514339984791</v>
      </c>
      <c r="H12" s="20"/>
      <c r="I12" s="20"/>
      <c r="J12" s="20"/>
      <c r="K12" s="20">
        <v>-0.019279485660014202</v>
      </c>
      <c r="L12" s="20"/>
      <c r="M12" s="20">
        <v>-0.01827948566002294</v>
      </c>
      <c r="N12" s="20">
        <v>-0.03427948566003742</v>
      </c>
      <c r="O12" s="20"/>
      <c r="P12" s="19">
        <v>0.11923940315892306</v>
      </c>
      <c r="Q12" s="20">
        <v>0.02679618005791482</v>
      </c>
      <c r="R12" s="19">
        <v>0.06975355180928765</v>
      </c>
      <c r="S12" s="20">
        <v>0.055825125031622756</v>
      </c>
      <c r="T12" s="20">
        <v>0.026427772779970004</v>
      </c>
      <c r="U12" s="20">
        <v>0.0658213079845449</v>
      </c>
      <c r="V12" s="20"/>
      <c r="W12" s="20"/>
      <c r="X12" s="20"/>
      <c r="Y12" s="20">
        <v>0.061134643082268104</v>
      </c>
      <c r="Z12" s="20"/>
      <c r="AA12" s="20">
        <v>0.09282480586996299</v>
      </c>
      <c r="AB12" s="20">
        <v>0.09282480586996299</v>
      </c>
      <c r="AC12" s="20"/>
      <c r="AD12" s="21"/>
    </row>
    <row r="13" spans="1:30" s="22" customFormat="1" ht="9.75">
      <c r="A13" s="5">
        <v>15.848931924611128</v>
      </c>
      <c r="B13" s="19">
        <v>-0.008259133435153387</v>
      </c>
      <c r="C13" s="20">
        <v>0.011740866564846186</v>
      </c>
      <c r="D13" s="19">
        <v>0.005797693967965297</v>
      </c>
      <c r="E13" s="20">
        <v>-0.014915916749752229</v>
      </c>
      <c r="F13" s="20">
        <v>0.01087590069931545</v>
      </c>
      <c r="G13" s="20">
        <v>-0.0009159167497584911</v>
      </c>
      <c r="H13" s="20"/>
      <c r="I13" s="20"/>
      <c r="J13" s="20"/>
      <c r="K13" s="20">
        <v>-0.022915916749754323</v>
      </c>
      <c r="L13" s="20"/>
      <c r="M13" s="20">
        <v>-0.02191591674975259</v>
      </c>
      <c r="N13" s="20">
        <v>-0.03591591674970546</v>
      </c>
      <c r="O13" s="20"/>
      <c r="P13" s="19">
        <v>0.10923806605598038</v>
      </c>
      <c r="Q13" s="20">
        <v>0.027073143069298995</v>
      </c>
      <c r="R13" s="19">
        <v>0.062478709307352505</v>
      </c>
      <c r="S13" s="20">
        <v>0.05668536529496947</v>
      </c>
      <c r="T13" s="20">
        <v>0.02650571460760755</v>
      </c>
      <c r="U13" s="20">
        <v>0.06518612305256487</v>
      </c>
      <c r="V13" s="20"/>
      <c r="W13" s="20"/>
      <c r="X13" s="20"/>
      <c r="Y13" s="20">
        <v>0.06192116470661812</v>
      </c>
      <c r="Z13" s="20"/>
      <c r="AA13" s="20">
        <v>0.0693774505053633</v>
      </c>
      <c r="AB13" s="20">
        <v>0.09334468725441279</v>
      </c>
      <c r="AC13" s="20"/>
      <c r="AD13" s="21"/>
    </row>
    <row r="14" spans="1:30" s="22" customFormat="1" ht="9.75">
      <c r="A14" s="5">
        <v>19.95262314968879</v>
      </c>
      <c r="B14" s="19">
        <v>-0.0019417578282734382</v>
      </c>
      <c r="C14" s="20">
        <v>0.008058242171728125</v>
      </c>
      <c r="D14" s="19">
        <v>-0.0019417578282698552</v>
      </c>
      <c r="E14" s="20">
        <v>-0.012941757828278198</v>
      </c>
      <c r="F14" s="20">
        <v>0.008058242171723112</v>
      </c>
      <c r="G14" s="20">
        <v>0.003058242171735448</v>
      </c>
      <c r="H14" s="20">
        <v>-0.03394175782827474</v>
      </c>
      <c r="I14" s="20">
        <v>-0.038941757828269946</v>
      </c>
      <c r="J14" s="20">
        <v>0.7538178755539029</v>
      </c>
      <c r="K14" s="20">
        <v>-0.019941757828273645</v>
      </c>
      <c r="L14" s="20">
        <v>0.0020582421717247217</v>
      </c>
      <c r="M14" s="20">
        <v>-0.02194175782827332</v>
      </c>
      <c r="N14" s="20">
        <v>-0.029941757828272488</v>
      </c>
      <c r="O14" s="20">
        <v>-0.005941757828293373</v>
      </c>
      <c r="P14" s="19">
        <v>0.02785339976203515</v>
      </c>
      <c r="Q14" s="20">
        <v>0.02785339976203515</v>
      </c>
      <c r="R14" s="19">
        <v>0.02719548786379284</v>
      </c>
      <c r="S14" s="20">
        <v>0.03360174547658299</v>
      </c>
      <c r="T14" s="20">
        <v>0.027195487863792837</v>
      </c>
      <c r="U14" s="20">
        <v>0.04653039113389294</v>
      </c>
      <c r="V14" s="20">
        <v>0.042767713278512635</v>
      </c>
      <c r="W14" s="20">
        <v>0.07161757674672513</v>
      </c>
      <c r="X14" s="20">
        <v>0.09126377868066314</v>
      </c>
      <c r="Y14" s="20">
        <v>0.04183392521713764</v>
      </c>
      <c r="Z14" s="20">
        <v>0.052240571389228344</v>
      </c>
      <c r="AA14" s="20">
        <v>0.05224057138922838</v>
      </c>
      <c r="AB14" s="20">
        <v>0.08141914577710252</v>
      </c>
      <c r="AC14" s="20">
        <v>0.06508430916183304</v>
      </c>
      <c r="AD14" s="21"/>
    </row>
    <row r="15" spans="1:30" s="22" customFormat="1" ht="9.75">
      <c r="A15" s="5">
        <v>21.13489039836647</v>
      </c>
      <c r="B15" s="19">
        <v>-0.0027511456580597837</v>
      </c>
      <c r="C15" s="20">
        <v>0.007248854341938227</v>
      </c>
      <c r="D15" s="19">
        <v>-0.005251145658061833</v>
      </c>
      <c r="E15" s="20">
        <v>-0.014751145658062825</v>
      </c>
      <c r="F15" s="20">
        <v>0.00974885434193857</v>
      </c>
      <c r="G15" s="20">
        <v>0.0012488543419438513</v>
      </c>
      <c r="H15" s="20"/>
      <c r="I15" s="20"/>
      <c r="J15" s="20">
        <v>0.7548988736697311</v>
      </c>
      <c r="K15" s="20">
        <v>-0.02375114565806394</v>
      </c>
      <c r="L15" s="20">
        <v>-0.003751145658062539</v>
      </c>
      <c r="M15" s="20">
        <v>-0.017751145658070414</v>
      </c>
      <c r="N15" s="20"/>
      <c r="O15" s="20"/>
      <c r="P15" s="19">
        <v>0.027768556781272095</v>
      </c>
      <c r="Q15" s="20">
        <v>0.027768556781272095</v>
      </c>
      <c r="R15" s="19">
        <v>0.02710858586427364</v>
      </c>
      <c r="S15" s="20">
        <v>0.03364932678680656</v>
      </c>
      <c r="T15" s="20">
        <v>0.027108585864273636</v>
      </c>
      <c r="U15" s="20">
        <v>0.04656476342907045</v>
      </c>
      <c r="V15" s="20"/>
      <c r="W15" s="20"/>
      <c r="X15" s="20">
        <v>0.09128130801651178</v>
      </c>
      <c r="Y15" s="20">
        <v>0.041872152956413604</v>
      </c>
      <c r="Z15" s="20">
        <v>0.05227118894003938</v>
      </c>
      <c r="AA15" s="20">
        <v>0.05227118894003942</v>
      </c>
      <c r="AB15" s="20"/>
      <c r="AC15" s="20"/>
      <c r="AD15" s="21"/>
    </row>
    <row r="16" spans="1:30" s="22" customFormat="1" ht="9.75">
      <c r="A16" s="5">
        <v>22.38721138568339</v>
      </c>
      <c r="B16" s="19">
        <v>-0.007271264723513582</v>
      </c>
      <c r="C16" s="20">
        <v>0.012728735276485992</v>
      </c>
      <c r="D16" s="19">
        <v>-0.0047712647235108084</v>
      </c>
      <c r="E16" s="20">
        <v>-0.012271264723515387</v>
      </c>
      <c r="F16" s="20">
        <v>0.010228735276480286</v>
      </c>
      <c r="G16" s="20">
        <v>0.002728735276492739</v>
      </c>
      <c r="H16" s="20"/>
      <c r="I16" s="20"/>
      <c r="J16" s="20">
        <v>0.757707830735459</v>
      </c>
      <c r="K16" s="20">
        <v>-0.024271264723508667</v>
      </c>
      <c r="L16" s="20">
        <v>-0.0022712647235100776</v>
      </c>
      <c r="M16" s="20">
        <v>-0.02227126472346519</v>
      </c>
      <c r="N16" s="20"/>
      <c r="O16" s="20"/>
      <c r="P16" s="19">
        <v>0.027768556781272095</v>
      </c>
      <c r="Q16" s="20">
        <v>0.027768556781272095</v>
      </c>
      <c r="R16" s="19">
        <v>0.027108585864273636</v>
      </c>
      <c r="S16" s="20">
        <v>0.033649326786806565</v>
      </c>
      <c r="T16" s="20">
        <v>0.027108585864273636</v>
      </c>
      <c r="U16" s="20">
        <v>0.04656476342907046</v>
      </c>
      <c r="V16" s="20"/>
      <c r="W16" s="20"/>
      <c r="X16" s="20">
        <v>0.09128130801651178</v>
      </c>
      <c r="Y16" s="20">
        <v>0.04187215295641362</v>
      </c>
      <c r="Z16" s="20">
        <v>0.04280510709255728</v>
      </c>
      <c r="AA16" s="20">
        <v>0.05227118894003942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-0.008277516946382235</v>
      </c>
      <c r="C17" s="20">
        <v>0.011722483053617339</v>
      </c>
      <c r="D17" s="19">
        <v>-0.005777516946382496</v>
      </c>
      <c r="E17" s="20">
        <v>-0.007277516946380101</v>
      </c>
      <c r="F17" s="20">
        <v>0.009222483053618816</v>
      </c>
      <c r="G17" s="20">
        <v>0.004722483053625177</v>
      </c>
      <c r="H17" s="20"/>
      <c r="I17" s="20"/>
      <c r="J17" s="20">
        <v>0.7642086738495202</v>
      </c>
      <c r="K17" s="20">
        <v>-0.02027751694638108</v>
      </c>
      <c r="L17" s="20">
        <v>0.0007224830536228582</v>
      </c>
      <c r="M17" s="20">
        <v>-0.013277516946368556</v>
      </c>
      <c r="N17" s="20"/>
      <c r="O17" s="20"/>
      <c r="P17" s="19">
        <v>0.027768556781272095</v>
      </c>
      <c r="Q17" s="20">
        <v>0.027768556781272095</v>
      </c>
      <c r="R17" s="19">
        <v>0.02710858586427364</v>
      </c>
      <c r="S17" s="20">
        <v>0.033649326786806565</v>
      </c>
      <c r="T17" s="20">
        <v>0.027108585864273636</v>
      </c>
      <c r="U17" s="20">
        <v>0.04656476342907046</v>
      </c>
      <c r="V17" s="20"/>
      <c r="W17" s="20"/>
      <c r="X17" s="20">
        <v>0.09128130801651178</v>
      </c>
      <c r="Y17" s="20">
        <v>0.04094236428450728</v>
      </c>
      <c r="Z17" s="20">
        <v>0.042805107092557304</v>
      </c>
      <c r="AA17" s="20">
        <v>0.05227118894003939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-0.009348413446431891</v>
      </c>
      <c r="C18" s="20">
        <v>0.010651586553567682</v>
      </c>
      <c r="D18" s="19">
        <v>-0.006848413446436463</v>
      </c>
      <c r="E18" s="20">
        <v>-0.016348413446435388</v>
      </c>
      <c r="F18" s="20">
        <v>0.00815158655356472</v>
      </c>
      <c r="G18" s="20">
        <v>-0.0003484134464389014</v>
      </c>
      <c r="H18" s="20">
        <v>-0.037348413446432666</v>
      </c>
      <c r="I18" s="20">
        <v>-0.04434841344642751</v>
      </c>
      <c r="J18" s="20">
        <v>0.7605081793677009</v>
      </c>
      <c r="K18" s="20">
        <v>-0.026348413446441347</v>
      </c>
      <c r="L18" s="20">
        <v>-0.00534841344643703</v>
      </c>
      <c r="M18" s="20">
        <v>-0.024348413446431856</v>
      </c>
      <c r="N18" s="20">
        <v>-0.03334841344643975</v>
      </c>
      <c r="O18" s="20">
        <v>-0.015348413446486001</v>
      </c>
      <c r="P18" s="19">
        <v>0.02809201254287</v>
      </c>
      <c r="Q18" s="20">
        <v>0.02809201254287</v>
      </c>
      <c r="R18" s="19">
        <v>0.027433450676928997</v>
      </c>
      <c r="S18" s="20">
        <v>0.03348252730701788</v>
      </c>
      <c r="T18" s="20">
        <v>0.027433450676928997</v>
      </c>
      <c r="U18" s="20">
        <v>0.046444371401335574</v>
      </c>
      <c r="V18" s="20">
        <v>0.04267410965521364</v>
      </c>
      <c r="W18" s="20">
        <v>0.06181488198536981</v>
      </c>
      <c r="X18" s="20">
        <v>0.09121995195605617</v>
      </c>
      <c r="Y18" s="20">
        <v>0.04080538732649402</v>
      </c>
      <c r="Z18" s="20">
        <v>0.042674109655213656</v>
      </c>
      <c r="AA18" s="20">
        <v>0.05216396874150968</v>
      </c>
      <c r="AB18" s="20">
        <v>0.052163968741509664</v>
      </c>
      <c r="AC18" s="20">
        <v>0.06036000028881045</v>
      </c>
      <c r="AD18" s="21"/>
    </row>
    <row r="19" spans="1:30" s="22" customFormat="1" ht="9.75">
      <c r="A19" s="5">
        <v>26.60725059798809</v>
      </c>
      <c r="B19" s="19">
        <v>-0.003845585925223105</v>
      </c>
      <c r="C19" s="20">
        <v>0.006154414074778458</v>
      </c>
      <c r="D19" s="19">
        <v>-0.0038455859252222446</v>
      </c>
      <c r="E19" s="20">
        <v>-0.009845585925218139</v>
      </c>
      <c r="F19" s="20">
        <v>0.006154414074777258</v>
      </c>
      <c r="G19" s="20">
        <v>0.003154414074775968</v>
      </c>
      <c r="H19" s="20"/>
      <c r="I19" s="20"/>
      <c r="J19" s="20">
        <v>0.7687202811808866</v>
      </c>
      <c r="K19" s="20">
        <v>-0.020845585925214193</v>
      </c>
      <c r="L19" s="20">
        <v>-0.002845585925223824</v>
      </c>
      <c r="M19" s="20">
        <v>-0.01384558592518534</v>
      </c>
      <c r="N19" s="20"/>
      <c r="O19" s="20"/>
      <c r="P19" s="19">
        <v>0.02809201254287</v>
      </c>
      <c r="Q19" s="20">
        <v>0.02809201254287</v>
      </c>
      <c r="R19" s="19">
        <v>0.027433450676928994</v>
      </c>
      <c r="S19" s="20">
        <v>0.03348252730701788</v>
      </c>
      <c r="T19" s="20">
        <v>0.027433450676928994</v>
      </c>
      <c r="U19" s="20">
        <v>0.045498127817144254</v>
      </c>
      <c r="V19" s="20"/>
      <c r="W19" s="20"/>
      <c r="X19" s="20">
        <v>0.09121995195605617</v>
      </c>
      <c r="Y19" s="20">
        <v>0.04080538732649402</v>
      </c>
      <c r="Z19" s="20">
        <v>0.04267410965521364</v>
      </c>
      <c r="AA19" s="20">
        <v>0.05216396874150968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-0.008726987119068497</v>
      </c>
      <c r="C20" s="20">
        <v>0.01127301288093463</v>
      </c>
      <c r="D20" s="19">
        <v>-0.008726987119073746</v>
      </c>
      <c r="E20" s="20">
        <v>-0.010726987119070825</v>
      </c>
      <c r="F20" s="20">
        <v>0.01127301288093604</v>
      </c>
      <c r="G20" s="20">
        <v>-0.005726987119079345</v>
      </c>
      <c r="H20" s="20"/>
      <c r="I20" s="20"/>
      <c r="J20" s="20">
        <v>0.7714451574528738</v>
      </c>
      <c r="K20" s="20">
        <v>-0.02172698711906779</v>
      </c>
      <c r="L20" s="20">
        <v>-0.0007269871190682245</v>
      </c>
      <c r="M20" s="20">
        <v>-0.01872698711904794</v>
      </c>
      <c r="N20" s="20"/>
      <c r="O20" s="20"/>
      <c r="P20" s="19">
        <v>0.02809201254287</v>
      </c>
      <c r="Q20" s="20">
        <v>0.02809201254287</v>
      </c>
      <c r="R20" s="19">
        <v>0.027433450676929004</v>
      </c>
      <c r="S20" s="20">
        <v>0.03348252730701788</v>
      </c>
      <c r="T20" s="20">
        <v>0.027433450676928997</v>
      </c>
      <c r="U20" s="20">
        <v>0.04644437140133558</v>
      </c>
      <c r="V20" s="20"/>
      <c r="W20" s="20"/>
      <c r="X20" s="20">
        <v>0.09121995195605617</v>
      </c>
      <c r="Y20" s="20">
        <v>0.040805387326494</v>
      </c>
      <c r="Z20" s="20">
        <v>0.04267410965521364</v>
      </c>
      <c r="AA20" s="20">
        <v>0.05216396874150968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-0.00927709707822899</v>
      </c>
      <c r="C21" s="20">
        <v>0.010722902921770583</v>
      </c>
      <c r="D21" s="19">
        <v>-0.006777097078232565</v>
      </c>
      <c r="E21" s="20">
        <v>-0.01127709707823558</v>
      </c>
      <c r="F21" s="20">
        <v>0.008222902921772515</v>
      </c>
      <c r="G21" s="20">
        <v>0.004722902921766369</v>
      </c>
      <c r="H21" s="20"/>
      <c r="I21" s="20"/>
      <c r="J21" s="20">
        <v>0.7736920598228174</v>
      </c>
      <c r="K21" s="20">
        <v>-0.02027709707823365</v>
      </c>
      <c r="L21" s="20">
        <v>-0.0022770970782281987</v>
      </c>
      <c r="M21" s="20">
        <v>-0.01427709707821147</v>
      </c>
      <c r="N21" s="20"/>
      <c r="O21" s="20"/>
      <c r="P21" s="19">
        <v>0.02809201254287</v>
      </c>
      <c r="Q21" s="20">
        <v>0.02809201254287</v>
      </c>
      <c r="R21" s="19">
        <v>0.027433450676929</v>
      </c>
      <c r="S21" s="20">
        <v>0.033482527307017874</v>
      </c>
      <c r="T21" s="20">
        <v>0.027433450676928997</v>
      </c>
      <c r="U21" s="20">
        <v>0.04644437140133558</v>
      </c>
      <c r="V21" s="20"/>
      <c r="W21" s="20"/>
      <c r="X21" s="20">
        <v>0.09121995195605617</v>
      </c>
      <c r="Y21" s="20">
        <v>0.040805387326494</v>
      </c>
      <c r="Z21" s="20">
        <v>0.04267410965521364</v>
      </c>
      <c r="AA21" s="20">
        <v>0.05216396874150968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-0.003682688134585277</v>
      </c>
      <c r="C22" s="20">
        <v>0.006317311865412734</v>
      </c>
      <c r="D22" s="19">
        <v>-0.0036826881345847274</v>
      </c>
      <c r="E22" s="20">
        <v>-0.01268268813458535</v>
      </c>
      <c r="F22" s="20">
        <v>0.006317311865416473</v>
      </c>
      <c r="G22" s="20">
        <v>0.0003173118654163036</v>
      </c>
      <c r="H22" s="20">
        <v>-0.033682688134595115</v>
      </c>
      <c r="I22" s="20">
        <v>-0.033682688134581105</v>
      </c>
      <c r="J22" s="20">
        <v>0.7721782127443255</v>
      </c>
      <c r="K22" s="20">
        <v>-0.02368268813458006</v>
      </c>
      <c r="L22" s="20">
        <v>-0.008682688134594167</v>
      </c>
      <c r="M22" s="20">
        <v>-0.023682688134585083</v>
      </c>
      <c r="N22" s="20">
        <v>-0.03168268813458657</v>
      </c>
      <c r="O22" s="20">
        <v>-0.014682688134633847</v>
      </c>
      <c r="P22" s="19">
        <v>0.02830034127704843</v>
      </c>
      <c r="Q22" s="20">
        <v>0.02830034127704843</v>
      </c>
      <c r="R22" s="19">
        <v>0.027641046895961172</v>
      </c>
      <c r="S22" s="20">
        <v>0.033378620460440524</v>
      </c>
      <c r="T22" s="20">
        <v>0.02764104689596118</v>
      </c>
      <c r="U22" s="20">
        <v>0.045421716214186995</v>
      </c>
      <c r="V22" s="20">
        <v>0.04259263203703356</v>
      </c>
      <c r="W22" s="20">
        <v>0.05209733490152964</v>
      </c>
      <c r="X22" s="20">
        <v>0.09118186389760925</v>
      </c>
      <c r="Y22" s="20">
        <v>0.040720170724619247</v>
      </c>
      <c r="Z22" s="20">
        <v>0.04259263203703357</v>
      </c>
      <c r="AA22" s="20">
        <v>0.04259263203703357</v>
      </c>
      <c r="AB22" s="20">
        <v>0.05209733490152962</v>
      </c>
      <c r="AC22" s="20">
        <v>0.05739670986948761</v>
      </c>
      <c r="AD22" s="21"/>
    </row>
    <row r="23" spans="1:30" s="22" customFormat="1" ht="9.75">
      <c r="A23" s="5">
        <v>33.49654391578276</v>
      </c>
      <c r="B23" s="19">
        <v>-0.0065690673159402024</v>
      </c>
      <c r="C23" s="20">
        <v>0.013430932684059371</v>
      </c>
      <c r="D23" s="19">
        <v>-0.004069067315939445</v>
      </c>
      <c r="E23" s="20">
        <v>-0.007569067315947876</v>
      </c>
      <c r="F23" s="20">
        <v>0.010930932684055017</v>
      </c>
      <c r="G23" s="20">
        <v>0.008430932684055372</v>
      </c>
      <c r="H23" s="20"/>
      <c r="I23" s="20"/>
      <c r="J23" s="20">
        <v>0.782580306056456</v>
      </c>
      <c r="K23" s="20">
        <v>-0.016569067315946043</v>
      </c>
      <c r="L23" s="20">
        <v>0.000430932684061816</v>
      </c>
      <c r="M23" s="20">
        <v>-0.011569067315944336</v>
      </c>
      <c r="N23" s="20"/>
      <c r="O23" s="20"/>
      <c r="P23" s="19">
        <v>0.028381118591745465</v>
      </c>
      <c r="Q23" s="20">
        <v>0.028381118591745465</v>
      </c>
      <c r="R23" s="19">
        <v>0.02772374523086723</v>
      </c>
      <c r="S23" s="20">
        <v>0.033332488081786134</v>
      </c>
      <c r="T23" s="20">
        <v>0.02772374523086723</v>
      </c>
      <c r="U23" s="20">
        <v>0.04538782614008313</v>
      </c>
      <c r="V23" s="20"/>
      <c r="W23" s="20"/>
      <c r="X23" s="20">
        <v>0.09116498649000292</v>
      </c>
      <c r="Y23" s="20">
        <v>0.04068236425925138</v>
      </c>
      <c r="Z23" s="20">
        <v>0.042556489067149476</v>
      </c>
      <c r="AA23" s="20">
        <v>0.04255648906714948</v>
      </c>
      <c r="AB23" s="20"/>
      <c r="AC23" s="20"/>
      <c r="AD23" s="21"/>
    </row>
    <row r="24" spans="1:30" s="22" customFormat="1" ht="9.75">
      <c r="A24" s="5">
        <v>35.48133892335755</v>
      </c>
      <c r="B24" s="19">
        <v>-0.0009939431732668425</v>
      </c>
      <c r="C24" s="20">
        <v>0.00900605682673472</v>
      </c>
      <c r="D24" s="19">
        <v>-0.0034939431732676565</v>
      </c>
      <c r="E24" s="20">
        <v>-0.0029939431732764615</v>
      </c>
      <c r="F24" s="20">
        <v>0.01150605682673344</v>
      </c>
      <c r="G24" s="20">
        <v>0.009006056826728415</v>
      </c>
      <c r="H24" s="20"/>
      <c r="I24" s="20"/>
      <c r="J24" s="20">
        <v>0.7863930400624071</v>
      </c>
      <c r="K24" s="20">
        <v>-0.01699394317327142</v>
      </c>
      <c r="L24" s="20">
        <v>0.0010060568267344157</v>
      </c>
      <c r="M24" s="20">
        <v>-0.015993943173273142</v>
      </c>
      <c r="N24" s="20"/>
      <c r="O24" s="20"/>
      <c r="P24" s="19">
        <v>0.028381118591745465</v>
      </c>
      <c r="Q24" s="20">
        <v>0.028381118591745465</v>
      </c>
      <c r="R24" s="19">
        <v>0.02772374523086723</v>
      </c>
      <c r="S24" s="20">
        <v>0.033332488081786134</v>
      </c>
      <c r="T24" s="20">
        <v>0.02772374523086723</v>
      </c>
      <c r="U24" s="20">
        <v>0.04538782614008313</v>
      </c>
      <c r="V24" s="20"/>
      <c r="W24" s="20"/>
      <c r="X24" s="20">
        <v>0.09116498649000292</v>
      </c>
      <c r="Y24" s="20">
        <v>0.04068236425925138</v>
      </c>
      <c r="Z24" s="20">
        <v>0.04255648906714947</v>
      </c>
      <c r="AA24" s="20">
        <v>0.04255648906714948</v>
      </c>
      <c r="AB24" s="20"/>
      <c r="AC24" s="20"/>
      <c r="AD24" s="21"/>
    </row>
    <row r="25" spans="1:30" s="22" customFormat="1" ht="9.75">
      <c r="A25" s="5">
        <v>37.58374042884441</v>
      </c>
      <c r="B25" s="19">
        <v>-0.004884738578521564</v>
      </c>
      <c r="C25" s="20">
        <v>0.005115261421476447</v>
      </c>
      <c r="D25" s="19">
        <v>-0.004884738578521252</v>
      </c>
      <c r="E25" s="20">
        <v>-0.009884738578530762</v>
      </c>
      <c r="F25" s="20">
        <v>0.005115261421474075</v>
      </c>
      <c r="G25" s="20">
        <v>0.005115261421474022</v>
      </c>
      <c r="H25" s="20"/>
      <c r="I25" s="20"/>
      <c r="J25" s="20">
        <v>0.7859598353960813</v>
      </c>
      <c r="K25" s="20">
        <v>-0.01888473857852186</v>
      </c>
      <c r="L25" s="20">
        <v>-0.0038847385785206927</v>
      </c>
      <c r="M25" s="20">
        <v>-0.014884738578528693</v>
      </c>
      <c r="N25" s="20"/>
      <c r="O25" s="20"/>
      <c r="P25" s="19">
        <v>0.028381118591745465</v>
      </c>
      <c r="Q25" s="20">
        <v>0.028381118591745465</v>
      </c>
      <c r="R25" s="19">
        <v>0.027723745230867236</v>
      </c>
      <c r="S25" s="20">
        <v>0.03333248808178614</v>
      </c>
      <c r="T25" s="20">
        <v>0.027723745230867236</v>
      </c>
      <c r="U25" s="20">
        <v>0.04538782614008313</v>
      </c>
      <c r="V25" s="20"/>
      <c r="W25" s="20"/>
      <c r="X25" s="20">
        <v>0.09116498649000292</v>
      </c>
      <c r="Y25" s="20">
        <v>0.04068236425925139</v>
      </c>
      <c r="Z25" s="20">
        <v>0.042556489067149476</v>
      </c>
      <c r="AA25" s="20">
        <v>0.04255648906714948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-0.008833203329519534</v>
      </c>
      <c r="C26" s="20">
        <v>0.01116679667048004</v>
      </c>
      <c r="D26" s="19">
        <v>-0.006333203329518749</v>
      </c>
      <c r="E26" s="20">
        <v>-0.014833203329516605</v>
      </c>
      <c r="F26" s="20">
        <v>0.008666796670481206</v>
      </c>
      <c r="G26" s="20">
        <v>0.004166796670480051</v>
      </c>
      <c r="H26" s="20">
        <v>-0.027833203329524416</v>
      </c>
      <c r="I26" s="20">
        <v>-0.031833203329509986</v>
      </c>
      <c r="J26" s="20">
        <v>0.7856209134917727</v>
      </c>
      <c r="K26" s="20">
        <v>-0.021833203329519987</v>
      </c>
      <c r="L26" s="20">
        <v>-0.006833203329522568</v>
      </c>
      <c r="M26" s="20">
        <v>-0.013833203329515978</v>
      </c>
      <c r="N26" s="20">
        <v>-0.02783320332952055</v>
      </c>
      <c r="O26" s="20">
        <v>-0.01283320332952901</v>
      </c>
      <c r="P26" s="19">
        <v>0.028385844030861886</v>
      </c>
      <c r="Q26" s="20">
        <v>0.028385844030861886</v>
      </c>
      <c r="R26" s="19">
        <v>0.027728582698214682</v>
      </c>
      <c r="S26" s="20">
        <v>0.033329783305883064</v>
      </c>
      <c r="T26" s="20">
        <v>0.027728582698214686</v>
      </c>
      <c r="U26" s="20">
        <v>0.04538583980953886</v>
      </c>
      <c r="V26" s="20">
        <v>0.042554370577146616</v>
      </c>
      <c r="W26" s="20">
        <v>0.05206605857194417</v>
      </c>
      <c r="X26" s="20">
        <v>0.09116399758247289</v>
      </c>
      <c r="Y26" s="20">
        <v>0.04068014817103205</v>
      </c>
      <c r="Z26" s="20">
        <v>0.042554370577146616</v>
      </c>
      <c r="AA26" s="20">
        <v>0.04255437057714661</v>
      </c>
      <c r="AB26" s="20">
        <v>0.05206605857194419</v>
      </c>
      <c r="AC26" s="20">
        <v>0.05727158505940902</v>
      </c>
      <c r="AD26" s="21"/>
    </row>
    <row r="27" spans="1:30" s="22" customFormat="1" ht="9.75">
      <c r="A27" s="5">
        <v>42.16965034285823</v>
      </c>
      <c r="B27" s="19">
        <v>-0.004135601098447239</v>
      </c>
      <c r="C27" s="20">
        <v>0.005864398901554324</v>
      </c>
      <c r="D27" s="19">
        <v>-0.004135601098443203</v>
      </c>
      <c r="E27" s="20">
        <v>-0.005135601098436911</v>
      </c>
      <c r="F27" s="20">
        <v>0.00586439890155444</v>
      </c>
      <c r="G27" s="20">
        <v>0.008864398901561314</v>
      </c>
      <c r="H27" s="20"/>
      <c r="I27" s="20"/>
      <c r="J27" s="20">
        <v>0.7941035346437424</v>
      </c>
      <c r="K27" s="20">
        <v>-0.016135601098435207</v>
      </c>
      <c r="L27" s="20">
        <v>-0.002135601098446524</v>
      </c>
      <c r="M27" s="20">
        <v>-0.014135601098412753</v>
      </c>
      <c r="N27" s="20"/>
      <c r="O27" s="20"/>
      <c r="P27" s="19">
        <v>0.028385844030861886</v>
      </c>
      <c r="Q27" s="20">
        <v>0.028385844030861886</v>
      </c>
      <c r="R27" s="19">
        <v>0.02772858269821469</v>
      </c>
      <c r="S27" s="20">
        <v>0.033329783305883064</v>
      </c>
      <c r="T27" s="20">
        <v>0.027728582698214686</v>
      </c>
      <c r="U27" s="20">
        <v>0.04538583980953886</v>
      </c>
      <c r="V27" s="20"/>
      <c r="W27" s="20"/>
      <c r="X27" s="20">
        <v>0.09116399758247289</v>
      </c>
      <c r="Y27" s="20">
        <v>0.04068014817103202</v>
      </c>
      <c r="Z27" s="20">
        <v>0.042554370577146616</v>
      </c>
      <c r="AA27" s="20">
        <v>0.04255437057714662</v>
      </c>
      <c r="AB27" s="20"/>
      <c r="AC27" s="20"/>
      <c r="AD27" s="21"/>
    </row>
    <row r="28" spans="1:30" s="22" customFormat="1" ht="9.75">
      <c r="A28" s="5">
        <v>44.66835921509632</v>
      </c>
      <c r="B28" s="19">
        <v>-0.00736358682295446</v>
      </c>
      <c r="C28" s="20">
        <v>0.012636413177045114</v>
      </c>
      <c r="D28" s="19">
        <v>-0.004863586822953083</v>
      </c>
      <c r="E28" s="20">
        <v>-0.003363586822951453</v>
      </c>
      <c r="F28" s="20">
        <v>0.010136413177044454</v>
      </c>
      <c r="G28" s="20">
        <v>0.0076364131770439115</v>
      </c>
      <c r="H28" s="20"/>
      <c r="I28" s="20"/>
      <c r="J28" s="20">
        <v>0.7948303218684423</v>
      </c>
      <c r="K28" s="20">
        <v>-0.018363586822947288</v>
      </c>
      <c r="L28" s="20">
        <v>-0.004363586822954173</v>
      </c>
      <c r="M28" s="20">
        <v>-0.012363586822922311</v>
      </c>
      <c r="N28" s="20"/>
      <c r="O28" s="20"/>
      <c r="P28" s="19">
        <v>0.028385844030861886</v>
      </c>
      <c r="Q28" s="20">
        <v>0.028385844030861886</v>
      </c>
      <c r="R28" s="19">
        <v>0.027728582698214693</v>
      </c>
      <c r="S28" s="20">
        <v>0.033329783305883064</v>
      </c>
      <c r="T28" s="20">
        <v>0.027728582698214682</v>
      </c>
      <c r="U28" s="20">
        <v>0.04538583980953886</v>
      </c>
      <c r="V28" s="20"/>
      <c r="W28" s="20"/>
      <c r="X28" s="20">
        <v>0.09116399758247289</v>
      </c>
      <c r="Y28" s="20">
        <v>0.04068014817103202</v>
      </c>
      <c r="Z28" s="20">
        <v>0.04255437057714662</v>
      </c>
      <c r="AA28" s="20">
        <v>0.04255437057714663</v>
      </c>
      <c r="AB28" s="20"/>
      <c r="AC28" s="20"/>
      <c r="AD28" s="21"/>
    </row>
    <row r="29" spans="1:30" s="22" customFormat="1" ht="9.75">
      <c r="A29" s="5">
        <v>47.31512589614804</v>
      </c>
      <c r="B29" s="19">
        <v>-0.0034696432196739124</v>
      </c>
      <c r="C29" s="20">
        <v>0.006530356780324098</v>
      </c>
      <c r="D29" s="19">
        <v>-0.0034696432196721326</v>
      </c>
      <c r="E29" s="20">
        <v>0.0005303567803336703</v>
      </c>
      <c r="F29" s="20">
        <v>0.006530356780331005</v>
      </c>
      <c r="G29" s="20">
        <v>0.006530356780329158</v>
      </c>
      <c r="H29" s="20"/>
      <c r="I29" s="20"/>
      <c r="J29" s="20">
        <v>0.8028297189629647</v>
      </c>
      <c r="K29" s="20">
        <v>-0.012469643219667802</v>
      </c>
      <c r="L29" s="20">
        <v>-0.000469643219666332</v>
      </c>
      <c r="M29" s="20">
        <v>-0.01346964321970468</v>
      </c>
      <c r="N29" s="20"/>
      <c r="O29" s="20"/>
      <c r="P29" s="19">
        <v>0.028385844030861886</v>
      </c>
      <c r="Q29" s="20">
        <v>0.028385844030861886</v>
      </c>
      <c r="R29" s="19">
        <v>0.027719529311865117</v>
      </c>
      <c r="S29" s="20">
        <v>0.033353588961477595</v>
      </c>
      <c r="T29" s="20">
        <v>0.02771952931186512</v>
      </c>
      <c r="U29" s="20">
        <v>0.04540332473080797</v>
      </c>
      <c r="V29" s="20"/>
      <c r="W29" s="20"/>
      <c r="X29" s="20">
        <v>0.09117270368159101</v>
      </c>
      <c r="Y29" s="20">
        <v>0.040699654748058985</v>
      </c>
      <c r="Z29" s="20">
        <v>0.042573018410857325</v>
      </c>
      <c r="AA29" s="20">
        <v>0.04257301841085734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-0.008757001647445861</v>
      </c>
      <c r="C30" s="20">
        <v>0.011242998352553712</v>
      </c>
      <c r="D30" s="19">
        <v>0.00011481736096663296</v>
      </c>
      <c r="E30" s="20">
        <v>0.0014400255962679553</v>
      </c>
      <c r="F30" s="20">
        <v>0.010765233831556248</v>
      </c>
      <c r="G30" s="20">
        <v>0.03044002559626204</v>
      </c>
      <c r="H30" s="20">
        <v>-0.017559974403733213</v>
      </c>
      <c r="I30" s="20">
        <v>-0.0205599744037337</v>
      </c>
      <c r="J30" s="20">
        <v>0.8058779019797306</v>
      </c>
      <c r="K30" s="20">
        <v>-0.012559974403726765</v>
      </c>
      <c r="L30" s="20">
        <v>0.0004400255962649857</v>
      </c>
      <c r="M30" s="20">
        <v>-0.009559974403738864</v>
      </c>
      <c r="N30" s="20">
        <v>-0.017559974403728824</v>
      </c>
      <c r="O30" s="20">
        <v>-0.0035599744037746197</v>
      </c>
      <c r="P30" s="19">
        <v>0.06925999542481125</v>
      </c>
      <c r="Q30" s="20">
        <v>0.028230249135366724</v>
      </c>
      <c r="R30" s="19">
        <v>0.03431891514989486</v>
      </c>
      <c r="S30" s="20">
        <v>0.03518851947374272</v>
      </c>
      <c r="T30" s="20">
        <v>0.028043739008766826</v>
      </c>
      <c r="U30" s="20">
        <v>0.05327505891835288</v>
      </c>
      <c r="V30" s="20">
        <v>0.044025355225755645</v>
      </c>
      <c r="W30" s="20">
        <v>0.05327505891835288</v>
      </c>
      <c r="X30" s="20">
        <v>0.09185984924195102</v>
      </c>
      <c r="Y30" s="20">
        <v>0.042216488517568235</v>
      </c>
      <c r="Z30" s="20">
        <v>0.044025355225755625</v>
      </c>
      <c r="AA30" s="20">
        <v>0.04402535522575565</v>
      </c>
      <c r="AB30" s="20">
        <v>0.053275058918352894</v>
      </c>
      <c r="AC30" s="20">
        <v>0.0584677851705875</v>
      </c>
      <c r="AD30" s="21"/>
    </row>
    <row r="31" spans="1:30" s="22" customFormat="1" ht="9.75">
      <c r="A31" s="5">
        <v>53.08844442309883</v>
      </c>
      <c r="B31" s="19">
        <v>-0.003466565869189253</v>
      </c>
      <c r="C31" s="20">
        <v>0.00653343413081231</v>
      </c>
      <c r="D31" s="19">
        <v>-0.00346656586918679</v>
      </c>
      <c r="E31" s="20">
        <v>0.00553343413081287</v>
      </c>
      <c r="F31" s="20">
        <v>0.0065334341308134454</v>
      </c>
      <c r="G31" s="20">
        <v>0.014533434130811738</v>
      </c>
      <c r="H31" s="20"/>
      <c r="I31" s="20"/>
      <c r="J31" s="20">
        <v>0.8113685883463155</v>
      </c>
      <c r="K31" s="20">
        <v>-0.009466565869182503</v>
      </c>
      <c r="L31" s="20">
        <v>0.003533434130813278</v>
      </c>
      <c r="M31" s="20">
        <v>-0.003466565869219114</v>
      </c>
      <c r="N31" s="20"/>
      <c r="O31" s="20"/>
      <c r="P31" s="19">
        <v>0.028385844030861886</v>
      </c>
      <c r="Q31" s="20">
        <v>0.028385844030861886</v>
      </c>
      <c r="R31" s="19">
        <v>0.027719529311865117</v>
      </c>
      <c r="S31" s="20">
        <v>0.03335358896147759</v>
      </c>
      <c r="T31" s="20">
        <v>0.02771952931186512</v>
      </c>
      <c r="U31" s="20">
        <v>0.04540332473080797</v>
      </c>
      <c r="V31" s="20"/>
      <c r="W31" s="20"/>
      <c r="X31" s="20">
        <v>0.09117270368159101</v>
      </c>
      <c r="Y31" s="20">
        <v>0.04069965474805898</v>
      </c>
      <c r="Z31" s="20">
        <v>0.042573018410857325</v>
      </c>
      <c r="AA31" s="20">
        <v>0.04257301841085734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-0.0095906536164172</v>
      </c>
      <c r="C32" s="20">
        <v>0.010409346383582374</v>
      </c>
      <c r="D32" s="19">
        <v>-0.0070906536164179745</v>
      </c>
      <c r="E32" s="20">
        <v>0.0004093463835835792</v>
      </c>
      <c r="F32" s="20">
        <v>0.007909346383586861</v>
      </c>
      <c r="G32" s="20">
        <v>0.010409346383583507</v>
      </c>
      <c r="H32" s="20"/>
      <c r="I32" s="20"/>
      <c r="J32" s="20">
        <v>0.809760669829231</v>
      </c>
      <c r="K32" s="20">
        <v>-0.014590653616414715</v>
      </c>
      <c r="L32" s="20">
        <v>-0.0025906536164133527</v>
      </c>
      <c r="M32" s="20">
        <v>-0.014590653616453073</v>
      </c>
      <c r="N32" s="20"/>
      <c r="O32" s="20"/>
      <c r="P32" s="19">
        <v>0.028385844030861886</v>
      </c>
      <c r="Q32" s="20">
        <v>0.028385844030861886</v>
      </c>
      <c r="R32" s="19">
        <v>0.02771952931186512</v>
      </c>
      <c r="S32" s="20">
        <v>0.03335358896147759</v>
      </c>
      <c r="T32" s="20">
        <v>0.02771952931186512</v>
      </c>
      <c r="U32" s="20">
        <v>0.04540332473080797</v>
      </c>
      <c r="V32" s="20"/>
      <c r="W32" s="20"/>
      <c r="X32" s="20">
        <v>0.09117270368159101</v>
      </c>
      <c r="Y32" s="20">
        <v>0.040699654748058985</v>
      </c>
      <c r="Z32" s="20">
        <v>0.042573018410857325</v>
      </c>
      <c r="AA32" s="20">
        <v>0.04257301841085734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-0.004708853793793821</v>
      </c>
      <c r="C33" s="20">
        <v>0.005291146206204189</v>
      </c>
      <c r="D33" s="19">
        <v>-0.0047088537937948136</v>
      </c>
      <c r="E33" s="20">
        <v>-0.0017088537937910628</v>
      </c>
      <c r="F33" s="20">
        <v>0.0052911462062060904</v>
      </c>
      <c r="G33" s="20">
        <v>0.007291146206205371</v>
      </c>
      <c r="H33" s="20"/>
      <c r="I33" s="20"/>
      <c r="J33" s="20">
        <v>0.8092095015122034</v>
      </c>
      <c r="K33" s="20">
        <v>-0.017708853793789246</v>
      </c>
      <c r="L33" s="20">
        <v>-0.0057088537937924995</v>
      </c>
      <c r="M33" s="20">
        <v>-0.01470885379383248</v>
      </c>
      <c r="N33" s="20"/>
      <c r="O33" s="20"/>
      <c r="P33" s="19">
        <v>0.028385844030861886</v>
      </c>
      <c r="Q33" s="20">
        <v>0.028385844030861886</v>
      </c>
      <c r="R33" s="19">
        <v>0.02771952931186512</v>
      </c>
      <c r="S33" s="20">
        <v>0.03335358896147759</v>
      </c>
      <c r="T33" s="20">
        <v>0.027719529311865124</v>
      </c>
      <c r="U33" s="20">
        <v>0.04540332473080797</v>
      </c>
      <c r="V33" s="20"/>
      <c r="W33" s="20"/>
      <c r="X33" s="20">
        <v>0.09117270368159101</v>
      </c>
      <c r="Y33" s="20">
        <v>0.04069965474805898</v>
      </c>
      <c r="Z33" s="20">
        <v>0.042573018410857325</v>
      </c>
      <c r="AA33" s="20">
        <v>0.042573018410857345</v>
      </c>
      <c r="AB33" s="20"/>
      <c r="AC33" s="20"/>
      <c r="AD33" s="21"/>
    </row>
    <row r="34" spans="1:30" s="22" customFormat="1" ht="9.75">
      <c r="A34" s="5">
        <v>63.0957344480193</v>
      </c>
      <c r="B34" s="19">
        <v>-0.011803557117978869</v>
      </c>
      <c r="C34" s="20">
        <v>0.008196442882020705</v>
      </c>
      <c r="D34" s="19">
        <v>-0.009303557117974209</v>
      </c>
      <c r="E34" s="20">
        <v>0.0021964428820263294</v>
      </c>
      <c r="F34" s="20">
        <v>0.005696442882020862</v>
      </c>
      <c r="G34" s="20">
        <v>0.012196442882018313</v>
      </c>
      <c r="H34" s="20">
        <v>-0.015803557117982404</v>
      </c>
      <c r="I34" s="20">
        <v>-0.015803557117975067</v>
      </c>
      <c r="J34" s="20">
        <v>0.8169005393582474</v>
      </c>
      <c r="K34" s="20">
        <v>-0.011803557117976862</v>
      </c>
      <c r="L34" s="20">
        <v>-0.0018035571179755962</v>
      </c>
      <c r="M34" s="20">
        <v>-0.006803557117982134</v>
      </c>
      <c r="N34" s="20">
        <v>-0.01780355711797838</v>
      </c>
      <c r="O34" s="20">
        <v>-0.004803557117946217</v>
      </c>
      <c r="P34" s="19">
        <v>0.028385844030861886</v>
      </c>
      <c r="Q34" s="20">
        <v>0.028385844030861886</v>
      </c>
      <c r="R34" s="19">
        <v>0.027719529311865124</v>
      </c>
      <c r="S34" s="20">
        <v>0.033353588961477575</v>
      </c>
      <c r="T34" s="20">
        <v>0.027719529311865113</v>
      </c>
      <c r="U34" s="20">
        <v>0.045403324730807965</v>
      </c>
      <c r="V34" s="20">
        <v>0.04257301841085735</v>
      </c>
      <c r="W34" s="20">
        <v>0.052081300834476096</v>
      </c>
      <c r="X34" s="20">
        <v>0.08131704554772758</v>
      </c>
      <c r="Y34" s="20">
        <v>0.04069965474805896</v>
      </c>
      <c r="Z34" s="20">
        <v>0.042573018410857366</v>
      </c>
      <c r="AA34" s="20">
        <v>0.04257301841085736</v>
      </c>
      <c r="AB34" s="20">
        <v>0.033353588961477595</v>
      </c>
      <c r="AC34" s="20">
        <v>0.05323440519636902</v>
      </c>
      <c r="AD34" s="21"/>
    </row>
    <row r="35" spans="1:30" s="22" customFormat="1" ht="9.75">
      <c r="A35" s="5">
        <v>66.83439175686146</v>
      </c>
      <c r="B35" s="19">
        <v>-0.006178865654419496</v>
      </c>
      <c r="C35" s="20">
        <v>0.0038211343455820668</v>
      </c>
      <c r="D35" s="19">
        <v>-0.006178865654422878</v>
      </c>
      <c r="E35" s="20">
        <v>-0.00017886565441751785</v>
      </c>
      <c r="F35" s="20">
        <v>0.0038211343455810433</v>
      </c>
      <c r="G35" s="20">
        <v>0.008821134345585586</v>
      </c>
      <c r="H35" s="20"/>
      <c r="I35" s="20"/>
      <c r="J35" s="20">
        <v>0.8174622883169462</v>
      </c>
      <c r="K35" s="20">
        <v>-0.014178865654419906</v>
      </c>
      <c r="L35" s="20">
        <v>-0.0051788656544144804</v>
      </c>
      <c r="M35" s="20">
        <v>-0.016178865654459095</v>
      </c>
      <c r="N35" s="20"/>
      <c r="O35" s="20"/>
      <c r="P35" s="19">
        <v>0.028385844030861886</v>
      </c>
      <c r="Q35" s="20">
        <v>0.028385844030861886</v>
      </c>
      <c r="R35" s="19">
        <v>0.027719529311865117</v>
      </c>
      <c r="S35" s="20">
        <v>0.03335358896147759</v>
      </c>
      <c r="T35" s="20">
        <v>0.027719529311865117</v>
      </c>
      <c r="U35" s="20">
        <v>0.04540332473080797</v>
      </c>
      <c r="V35" s="20"/>
      <c r="W35" s="20"/>
      <c r="X35" s="20">
        <v>0.08131704554772758</v>
      </c>
      <c r="Y35" s="20">
        <v>0.04069965474805898</v>
      </c>
      <c r="Z35" s="20">
        <v>0.042573018410857325</v>
      </c>
      <c r="AA35" s="20">
        <v>0.04257301841085734</v>
      </c>
      <c r="AB35" s="20"/>
      <c r="AC35" s="20"/>
      <c r="AD35" s="21"/>
    </row>
    <row r="36" spans="1:30" s="22" customFormat="1" ht="9.75">
      <c r="A36" s="5">
        <v>70.7945784384138</v>
      </c>
      <c r="B36" s="19">
        <v>-0.011812977099236122</v>
      </c>
      <c r="C36" s="20">
        <v>0.008187022900767005</v>
      </c>
      <c r="D36" s="19">
        <v>-0.011812977099227902</v>
      </c>
      <c r="E36" s="20">
        <v>0.00018702290077159817</v>
      </c>
      <c r="F36" s="20">
        <v>0.00818702290076991</v>
      </c>
      <c r="G36" s="20">
        <v>0.011187022900772189</v>
      </c>
      <c r="H36" s="20"/>
      <c r="I36" s="20"/>
      <c r="J36" s="20">
        <v>0.8217054707767417</v>
      </c>
      <c r="K36" s="20">
        <v>-0.014812977099229959</v>
      </c>
      <c r="L36" s="20">
        <v>-0.003812977099226676</v>
      </c>
      <c r="M36" s="20">
        <v>-0.011812977099221198</v>
      </c>
      <c r="N36" s="20"/>
      <c r="O36" s="20"/>
      <c r="P36" s="19">
        <v>0.02851534404661849</v>
      </c>
      <c r="Q36" s="20">
        <v>0.02851534404661849</v>
      </c>
      <c r="R36" s="19">
        <v>0.02785212756727845</v>
      </c>
      <c r="S36" s="20">
        <v>0.03327975087174839</v>
      </c>
      <c r="T36" s="20">
        <v>0.02785212756727846</v>
      </c>
      <c r="U36" s="20">
        <v>0.04534911044425942</v>
      </c>
      <c r="V36" s="20"/>
      <c r="W36" s="20"/>
      <c r="X36" s="20">
        <v>0.08128678747549098</v>
      </c>
      <c r="Y36" s="20">
        <v>0.04063916606041073</v>
      </c>
      <c r="Z36" s="20">
        <v>0.04251519514345003</v>
      </c>
      <c r="AA36" s="20">
        <v>0.04251519514345004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-0.010438931297713339</v>
      </c>
      <c r="C37" s="20">
        <v>0.009561068702289788</v>
      </c>
      <c r="D37" s="19">
        <v>-0.007938931297710332</v>
      </c>
      <c r="E37" s="20">
        <v>0.003561068702289499</v>
      </c>
      <c r="F37" s="20">
        <v>0.007061068702283635</v>
      </c>
      <c r="G37" s="20">
        <v>0.01456106870228684</v>
      </c>
      <c r="H37" s="20"/>
      <c r="I37" s="20"/>
      <c r="J37" s="20">
        <v>0.8282187530284624</v>
      </c>
      <c r="K37" s="20">
        <v>-0.010438931297708648</v>
      </c>
      <c r="L37" s="20">
        <v>-0.0004389312977144918</v>
      </c>
      <c r="M37" s="20">
        <v>-0.005438931297706051</v>
      </c>
      <c r="N37" s="20"/>
      <c r="O37" s="20"/>
      <c r="P37" s="19">
        <v>0.02851534404661849</v>
      </c>
      <c r="Q37" s="20">
        <v>0.02851534404661849</v>
      </c>
      <c r="R37" s="19">
        <v>0.02785212756727845</v>
      </c>
      <c r="S37" s="20">
        <v>0.03327975087174839</v>
      </c>
      <c r="T37" s="20">
        <v>0.027852127567278465</v>
      </c>
      <c r="U37" s="20">
        <v>0.04534911044425941</v>
      </c>
      <c r="V37" s="20"/>
      <c r="W37" s="20"/>
      <c r="X37" s="20">
        <v>0.08128678747549098</v>
      </c>
      <c r="Y37" s="20">
        <v>0.04063916606041073</v>
      </c>
      <c r="Z37" s="20">
        <v>0.04251519514345003</v>
      </c>
      <c r="AA37" s="20">
        <v>0.04251519514345004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-0.004540137897073748</v>
      </c>
      <c r="C38" s="20">
        <v>0.005459862102927815</v>
      </c>
      <c r="D38" s="19">
        <v>-0.0045401378970699</v>
      </c>
      <c r="E38" s="20">
        <v>0.0014598621029331498</v>
      </c>
      <c r="F38" s="20">
        <v>0.005459862102922359</v>
      </c>
      <c r="G38" s="20">
        <v>0.012459862102926027</v>
      </c>
      <c r="H38" s="20">
        <v>-0.013540137897066769</v>
      </c>
      <c r="I38" s="20">
        <v>-0.017540137897070616</v>
      </c>
      <c r="J38" s="20">
        <v>0.8291105528174505</v>
      </c>
      <c r="K38" s="20">
        <v>-0.011540137897067414</v>
      </c>
      <c r="L38" s="20">
        <v>-0.0035401378970648313</v>
      </c>
      <c r="M38" s="20">
        <v>-0.014540137897066503</v>
      </c>
      <c r="N38" s="20">
        <v>-0.017540137897068972</v>
      </c>
      <c r="O38" s="20">
        <v>-0.005540137897081915</v>
      </c>
      <c r="P38" s="19">
        <v>0.02851534404661849</v>
      </c>
      <c r="Q38" s="20">
        <v>0.02851534404661849</v>
      </c>
      <c r="R38" s="19">
        <v>0.027852127567278444</v>
      </c>
      <c r="S38" s="20">
        <v>0.03327975087174839</v>
      </c>
      <c r="T38" s="20">
        <v>0.027852127567278454</v>
      </c>
      <c r="U38" s="20">
        <v>0.045349110444259384</v>
      </c>
      <c r="V38" s="20">
        <v>0.04251519514345004</v>
      </c>
      <c r="W38" s="20">
        <v>0.052034044798435944</v>
      </c>
      <c r="X38" s="20">
        <v>0.08128678747549098</v>
      </c>
      <c r="Y38" s="20">
        <v>0.0406391660604107</v>
      </c>
      <c r="Z38" s="20">
        <v>0.04251519514345003</v>
      </c>
      <c r="AA38" s="20">
        <v>0.04251519514345004</v>
      </c>
      <c r="AB38" s="20">
        <v>0.03327975087174837</v>
      </c>
      <c r="AC38" s="20">
        <v>0.05309191857604731</v>
      </c>
      <c r="AD38" s="21"/>
    </row>
    <row r="39" spans="1:30" s="22" customFormat="1" ht="9.75">
      <c r="A39" s="5">
        <v>84.13951416451947</v>
      </c>
      <c r="B39" s="19">
        <v>-0.011804112287613577</v>
      </c>
      <c r="C39" s="20">
        <v>0.008195887712385996</v>
      </c>
      <c r="D39" s="19">
        <v>-0.009304112287608251</v>
      </c>
      <c r="E39" s="20">
        <v>-0.0018041122876067863</v>
      </c>
      <c r="F39" s="20">
        <v>0.005695887712384367</v>
      </c>
      <c r="G39" s="20">
        <v>0.0071958877123947315</v>
      </c>
      <c r="H39" s="20"/>
      <c r="I39" s="20"/>
      <c r="J39" s="20">
        <v>0.8274124251879691</v>
      </c>
      <c r="K39" s="20">
        <v>-0.01680411228761408</v>
      </c>
      <c r="L39" s="20">
        <v>-0.008804112287607465</v>
      </c>
      <c r="M39" s="20">
        <v>-0.016804112287605286</v>
      </c>
      <c r="N39" s="20"/>
      <c r="O39" s="20"/>
      <c r="P39" s="19">
        <v>0.02851534404661849</v>
      </c>
      <c r="Q39" s="20">
        <v>0.02851534404661849</v>
      </c>
      <c r="R39" s="19">
        <v>0.027852127567278447</v>
      </c>
      <c r="S39" s="20">
        <v>0.033279750871748386</v>
      </c>
      <c r="T39" s="20">
        <v>0.02785212756727846</v>
      </c>
      <c r="U39" s="20">
        <v>0.045349110444259405</v>
      </c>
      <c r="V39" s="20"/>
      <c r="W39" s="20"/>
      <c r="X39" s="20">
        <v>0.08128678747549098</v>
      </c>
      <c r="Y39" s="20">
        <v>0.04063916606041072</v>
      </c>
      <c r="Z39" s="20">
        <v>0.04251519514345003</v>
      </c>
      <c r="AA39" s="20">
        <v>0.04251519514345004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-0.006377370105884239</v>
      </c>
      <c r="C40" s="20">
        <v>0.0036226298941137713</v>
      </c>
      <c r="D40" s="19">
        <v>-0.00637737010587881</v>
      </c>
      <c r="E40" s="20">
        <v>0.005622629894120429</v>
      </c>
      <c r="F40" s="20">
        <v>0.003622629894117021</v>
      </c>
      <c r="G40" s="20">
        <v>0.015622629894123085</v>
      </c>
      <c r="H40" s="20"/>
      <c r="I40" s="20"/>
      <c r="J40" s="20">
        <v>0.838151336762607</v>
      </c>
      <c r="K40" s="20">
        <v>-0.010377370105884362</v>
      </c>
      <c r="L40" s="20">
        <v>-0.0003773701058788839</v>
      </c>
      <c r="M40" s="20">
        <v>-0.0063773701058758925</v>
      </c>
      <c r="N40" s="20"/>
      <c r="O40" s="20"/>
      <c r="P40" s="19">
        <v>0.02851534404661849</v>
      </c>
      <c r="Q40" s="20">
        <v>0.02851534404661849</v>
      </c>
      <c r="R40" s="19">
        <v>0.02785212756727845</v>
      </c>
      <c r="S40" s="20">
        <v>0.033279750871748386</v>
      </c>
      <c r="T40" s="20">
        <v>0.02785212756727846</v>
      </c>
      <c r="U40" s="20">
        <v>0.04534911044425941</v>
      </c>
      <c r="V40" s="20"/>
      <c r="W40" s="20"/>
      <c r="X40" s="20">
        <v>0.08128678747549098</v>
      </c>
      <c r="Y40" s="20">
        <v>0.04063916606041073</v>
      </c>
      <c r="Z40" s="20">
        <v>0.04251519514345003</v>
      </c>
      <c r="AA40" s="20">
        <v>0.04251519514345004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-0.005187269145526585</v>
      </c>
      <c r="C41" s="20">
        <v>0.004812730854471425</v>
      </c>
      <c r="D41" s="19">
        <v>-0.005187269145524309</v>
      </c>
      <c r="E41" s="20">
        <v>0.002812730854472342</v>
      </c>
      <c r="F41" s="20">
        <v>0.004812730854466249</v>
      </c>
      <c r="G41" s="20">
        <v>0.014812730854469805</v>
      </c>
      <c r="H41" s="20"/>
      <c r="I41" s="20"/>
      <c r="J41" s="20">
        <v>0.8399778563834488</v>
      </c>
      <c r="K41" s="20">
        <v>-0.0111872691455259</v>
      </c>
      <c r="L41" s="20">
        <v>-0.00218726914552807</v>
      </c>
      <c r="M41" s="20">
        <v>-0.005187269145561744</v>
      </c>
      <c r="N41" s="20"/>
      <c r="O41" s="20"/>
      <c r="P41" s="19">
        <v>0.02851534404661849</v>
      </c>
      <c r="Q41" s="20">
        <v>0.02851534404661849</v>
      </c>
      <c r="R41" s="19">
        <v>0.02784828142990687</v>
      </c>
      <c r="S41" s="20">
        <v>0.033290138317891856</v>
      </c>
      <c r="T41" s="20">
        <v>0.027848281429906863</v>
      </c>
      <c r="U41" s="20">
        <v>0.045356733890618395</v>
      </c>
      <c r="V41" s="20"/>
      <c r="W41" s="20"/>
      <c r="X41" s="20">
        <v>0.08129104076849042</v>
      </c>
      <c r="Y41" s="20">
        <v>0.04064767286357698</v>
      </c>
      <c r="Z41" s="20">
        <v>0.04252332664813953</v>
      </c>
      <c r="AA41" s="20">
        <v>0.04252332664813951</v>
      </c>
      <c r="AB41" s="20"/>
      <c r="AC41" s="20"/>
      <c r="AD41" s="21"/>
    </row>
    <row r="42" spans="1:30" s="22" customFormat="1" ht="9.75">
      <c r="A42" s="5">
        <v>100</v>
      </c>
      <c r="B42" s="19">
        <v>-0.011365304112288754</v>
      </c>
      <c r="C42" s="20">
        <v>0.00863469588771082</v>
      </c>
      <c r="D42" s="19">
        <v>-0.008865304112292782</v>
      </c>
      <c r="E42" s="20">
        <v>-0.001365304112290455</v>
      </c>
      <c r="F42" s="20">
        <v>0.006134695887710357</v>
      </c>
      <c r="G42" s="20">
        <v>0.01063469588771291</v>
      </c>
      <c r="H42" s="20">
        <v>-0.015365304112295444</v>
      </c>
      <c r="I42" s="20">
        <v>-0.018365304112281832</v>
      </c>
      <c r="J42" s="20">
        <v>0.8390763869684328</v>
      </c>
      <c r="K42" s="20">
        <v>-0.014365304112295191</v>
      </c>
      <c r="L42" s="20">
        <v>-0.005365304112293629</v>
      </c>
      <c r="M42" s="20">
        <v>-0.016365304112290854</v>
      </c>
      <c r="N42" s="20">
        <v>-0.01836530411228769</v>
      </c>
      <c r="O42" s="20">
        <v>-0.007365304112295667</v>
      </c>
      <c r="P42" s="19">
        <v>0.02851534404661849</v>
      </c>
      <c r="Q42" s="20">
        <v>0.02851534404661849</v>
      </c>
      <c r="R42" s="19">
        <v>0.027848281429906863</v>
      </c>
      <c r="S42" s="20">
        <v>0.033290138317891856</v>
      </c>
      <c r="T42" s="20">
        <v>0.02784828142990687</v>
      </c>
      <c r="U42" s="20">
        <v>0.045356733890618416</v>
      </c>
      <c r="V42" s="20">
        <v>0.042523326648139514</v>
      </c>
      <c r="W42" s="20">
        <v>0.05204068897722601</v>
      </c>
      <c r="X42" s="20">
        <v>0.08129104076849042</v>
      </c>
      <c r="Y42" s="20">
        <v>0.04064767286357697</v>
      </c>
      <c r="Z42" s="20">
        <v>0.042523326648139514</v>
      </c>
      <c r="AA42" s="20">
        <v>0.04252332664813952</v>
      </c>
      <c r="AB42" s="20">
        <v>0.033290138317891856</v>
      </c>
      <c r="AC42" s="20">
        <v>0.053098430383810506</v>
      </c>
      <c r="AD42" s="21"/>
    </row>
    <row r="43" spans="1:30" s="22" customFormat="1" ht="9.75">
      <c r="A43" s="5">
        <v>105.92537251772887</v>
      </c>
      <c r="B43" s="19">
        <v>-0.007819918513284563</v>
      </c>
      <c r="C43" s="20">
        <v>0.0021800814867170004</v>
      </c>
      <c r="D43" s="19">
        <v>-0.010319918513285615</v>
      </c>
      <c r="E43" s="20">
        <v>0.003180081486717091</v>
      </c>
      <c r="F43" s="20">
        <v>0.004680081486709254</v>
      </c>
      <c r="G43" s="20">
        <v>0.011180081486712047</v>
      </c>
      <c r="H43" s="20"/>
      <c r="I43" s="20"/>
      <c r="J43" s="20">
        <v>0.8429040601651003</v>
      </c>
      <c r="K43" s="20">
        <v>-0.0128199185132822</v>
      </c>
      <c r="L43" s="20">
        <v>-0.004819918513293085</v>
      </c>
      <c r="M43" s="20">
        <v>-0.012819918513293543</v>
      </c>
      <c r="N43" s="20"/>
      <c r="O43" s="20"/>
      <c r="P43" s="19">
        <v>0.028521764332148772</v>
      </c>
      <c r="Q43" s="20">
        <v>0.028521764332148772</v>
      </c>
      <c r="R43" s="19">
        <v>0.027854855467600425</v>
      </c>
      <c r="S43" s="20">
        <v>0.0332864762142093</v>
      </c>
      <c r="T43" s="20">
        <v>0.02785485546760043</v>
      </c>
      <c r="U43" s="20">
        <v>0.04535404611232743</v>
      </c>
      <c r="V43" s="20"/>
      <c r="W43" s="20"/>
      <c r="X43" s="20">
        <v>0.08128954114004533</v>
      </c>
      <c r="Y43" s="20">
        <v>0.040644673682527235</v>
      </c>
      <c r="Z43" s="20">
        <v>0.04252045976655382</v>
      </c>
      <c r="AA43" s="20">
        <v>0.04252045976655382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-0.005291252650398093</v>
      </c>
      <c r="C44" s="20">
        <v>0.00470874734960347</v>
      </c>
      <c r="D44" s="19">
        <v>-0.005291252650395803</v>
      </c>
      <c r="E44" s="20">
        <v>0.007708747349606009</v>
      </c>
      <c r="F44" s="20">
        <v>0.004708747349600718</v>
      </c>
      <c r="G44" s="20">
        <v>0.016708747349604057</v>
      </c>
      <c r="H44" s="20"/>
      <c r="I44" s="20"/>
      <c r="J44" s="20">
        <v>0.850975684605455</v>
      </c>
      <c r="K44" s="20">
        <v>-0.008291252650397027</v>
      </c>
      <c r="L44" s="20">
        <v>0.000708747349598922</v>
      </c>
      <c r="M44" s="20">
        <v>-0.005291252650404309</v>
      </c>
      <c r="N44" s="20"/>
      <c r="O44" s="20"/>
      <c r="P44" s="19">
        <v>0.028521764332148772</v>
      </c>
      <c r="Q44" s="20">
        <v>0.028521764332148772</v>
      </c>
      <c r="R44" s="19">
        <v>0.02785485546760043</v>
      </c>
      <c r="S44" s="20">
        <v>0.033286476214209305</v>
      </c>
      <c r="T44" s="20">
        <v>0.02785485546760043</v>
      </c>
      <c r="U44" s="20">
        <v>0.04535404611232743</v>
      </c>
      <c r="V44" s="20"/>
      <c r="W44" s="20"/>
      <c r="X44" s="20">
        <v>0.08128954114004533</v>
      </c>
      <c r="Y44" s="20">
        <v>0.04064467368252724</v>
      </c>
      <c r="Z44" s="20">
        <v>0.042520459766553824</v>
      </c>
      <c r="AA44" s="20">
        <v>0.042520459766553824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-0.011642203115961536</v>
      </c>
      <c r="C45" s="20">
        <v>0.008357796884038038</v>
      </c>
      <c r="D45" s="19">
        <v>-0.009142203115955446</v>
      </c>
      <c r="E45" s="20">
        <v>0.002357796884043835</v>
      </c>
      <c r="F45" s="20">
        <v>0.00585779688403675</v>
      </c>
      <c r="G45" s="20">
        <v>0.012357796884037878</v>
      </c>
      <c r="H45" s="20"/>
      <c r="I45" s="20"/>
      <c r="J45" s="20">
        <v>0.8500449866220023</v>
      </c>
      <c r="K45" s="20">
        <v>-0.011642203115962401</v>
      </c>
      <c r="L45" s="20">
        <v>-0.006642203115955333</v>
      </c>
      <c r="M45" s="20">
        <v>-0.0066422031159631</v>
      </c>
      <c r="N45" s="20"/>
      <c r="O45" s="20"/>
      <c r="P45" s="19">
        <v>0.028582900237033727</v>
      </c>
      <c r="Q45" s="20">
        <v>0.028582900237033727</v>
      </c>
      <c r="R45" s="19">
        <v>0.027917451861917814</v>
      </c>
      <c r="S45" s="20">
        <v>0.033251542998807</v>
      </c>
      <c r="T45" s="20">
        <v>0.027917451861917814</v>
      </c>
      <c r="U45" s="20">
        <v>0.045328413956386204</v>
      </c>
      <c r="V45" s="20"/>
      <c r="W45" s="20"/>
      <c r="X45" s="20">
        <v>0.08127524292059367</v>
      </c>
      <c r="Y45" s="20">
        <v>0.04061606962522974</v>
      </c>
      <c r="Z45" s="20">
        <v>0.04249311840523722</v>
      </c>
      <c r="AA45" s="20">
        <v>0.04249311840523722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-0.008079853976738605</v>
      </c>
      <c r="C46" s="20">
        <v>0.0019201460232594059</v>
      </c>
      <c r="D46" s="19">
        <v>-0.008079853976741866</v>
      </c>
      <c r="E46" s="20">
        <v>-0.0020798539767357058</v>
      </c>
      <c r="F46" s="20">
        <v>0.001920146023266562</v>
      </c>
      <c r="G46" s="20">
        <v>0.008920146023259247</v>
      </c>
      <c r="H46" s="20">
        <v>-0.01707985397674746</v>
      </c>
      <c r="I46" s="20">
        <v>-0.01407985397672871</v>
      </c>
      <c r="J46" s="20">
        <v>0.8490434828152473</v>
      </c>
      <c r="K46" s="20">
        <v>-0.01407985397673747</v>
      </c>
      <c r="L46" s="20">
        <v>-0.009079853976741672</v>
      </c>
      <c r="M46" s="20">
        <v>-0.00807985397674099</v>
      </c>
      <c r="N46" s="20">
        <v>-0.020079853976749076</v>
      </c>
      <c r="O46" s="20">
        <v>-0.008079853976760469</v>
      </c>
      <c r="P46" s="19">
        <v>0.028582900237033727</v>
      </c>
      <c r="Q46" s="20">
        <v>0.028582900237033727</v>
      </c>
      <c r="R46" s="19">
        <v>0.027917451861917807</v>
      </c>
      <c r="S46" s="20">
        <v>0.03325154299880699</v>
      </c>
      <c r="T46" s="20">
        <v>0.027917451861917814</v>
      </c>
      <c r="U46" s="20">
        <v>0.045328413956386225</v>
      </c>
      <c r="V46" s="20">
        <v>0.042493118405237236</v>
      </c>
      <c r="W46" s="20">
        <v>0.05201600822632885</v>
      </c>
      <c r="X46" s="20">
        <v>0.08127524292059367</v>
      </c>
      <c r="Y46" s="20">
        <v>0.04061606962522975</v>
      </c>
      <c r="Z46" s="20">
        <v>0.04249311840523723</v>
      </c>
      <c r="AA46" s="20">
        <v>0.03325154299880699</v>
      </c>
      <c r="AB46" s="20">
        <v>0.033251542998807</v>
      </c>
      <c r="AC46" s="20">
        <v>0.051151491784712504</v>
      </c>
      <c r="AD46" s="21"/>
    </row>
    <row r="47" spans="1:30" s="22" customFormat="1" ht="9.75">
      <c r="A47" s="5">
        <v>133.35214321633237</v>
      </c>
      <c r="B47" s="19">
        <v>-0.005886971613236369</v>
      </c>
      <c r="C47" s="20">
        <v>0.004113028386761641</v>
      </c>
      <c r="D47" s="19">
        <v>-0.005886971613233427</v>
      </c>
      <c r="E47" s="20">
        <v>0.00911302838676748</v>
      </c>
      <c r="F47" s="20">
        <v>0.004113028386764511</v>
      </c>
      <c r="G47" s="20">
        <v>0.02011302838676506</v>
      </c>
      <c r="H47" s="20"/>
      <c r="I47" s="20"/>
      <c r="J47" s="20">
        <v>0.8618524387871602</v>
      </c>
      <c r="K47" s="20">
        <v>-0.003886971613240216</v>
      </c>
      <c r="L47" s="20">
        <v>0.00011302838676472805</v>
      </c>
      <c r="M47" s="20">
        <v>-0.005886971613230057</v>
      </c>
      <c r="N47" s="20"/>
      <c r="O47" s="20"/>
      <c r="P47" s="19">
        <v>0.028582900237033727</v>
      </c>
      <c r="Q47" s="20">
        <v>0.028582900237033727</v>
      </c>
      <c r="R47" s="19">
        <v>0.027917451861917804</v>
      </c>
      <c r="S47" s="20">
        <v>0.03325154299880699</v>
      </c>
      <c r="T47" s="20">
        <v>0.02791745186191781</v>
      </c>
      <c r="U47" s="20">
        <v>0.045328413956386225</v>
      </c>
      <c r="V47" s="20"/>
      <c r="W47" s="20"/>
      <c r="X47" s="20">
        <v>0.08127524292059367</v>
      </c>
      <c r="Y47" s="20">
        <v>0.040616069625229755</v>
      </c>
      <c r="Z47" s="20">
        <v>0.042493118405237194</v>
      </c>
      <c r="AA47" s="20">
        <v>0.03325154299880699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-0.013752007726839821</v>
      </c>
      <c r="C48" s="20">
        <v>0.006247992273159753</v>
      </c>
      <c r="D48" s="19">
        <v>-0.01125200772684193</v>
      </c>
      <c r="E48" s="20">
        <v>0.0002479922731585047</v>
      </c>
      <c r="F48" s="20">
        <v>0.003747992273159013</v>
      </c>
      <c r="G48" s="20">
        <v>0.015247992273155703</v>
      </c>
      <c r="H48" s="20"/>
      <c r="I48" s="20"/>
      <c r="J48" s="20">
        <v>0.8594343580364985</v>
      </c>
      <c r="K48" s="20">
        <v>-0.009752007726840078</v>
      </c>
      <c r="L48" s="20">
        <v>-0.0047520077268369204</v>
      </c>
      <c r="M48" s="20">
        <v>-0.008752007726847671</v>
      </c>
      <c r="N48" s="20"/>
      <c r="O48" s="20"/>
      <c r="P48" s="19">
        <v>0.028732642708526917</v>
      </c>
      <c r="Q48" s="20">
        <v>0.028732642708526917</v>
      </c>
      <c r="R48" s="19">
        <v>0.028070744370574503</v>
      </c>
      <c r="S48" s="20">
        <v>0.03316550737267248</v>
      </c>
      <c r="T48" s="20">
        <v>0.028070744370574507</v>
      </c>
      <c r="U48" s="20">
        <v>0.04716938497889064</v>
      </c>
      <c r="V48" s="20"/>
      <c r="W48" s="20"/>
      <c r="X48" s="20">
        <v>0.08124008172870577</v>
      </c>
      <c r="Y48" s="20">
        <v>0.03960998459084265</v>
      </c>
      <c r="Z48" s="20">
        <v>0.042425827974086644</v>
      </c>
      <c r="AA48" s="20">
        <v>0.03316550737267248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-0.012172619792877981</v>
      </c>
      <c r="C49" s="20">
        <v>0.007827380207121593</v>
      </c>
      <c r="D49" s="19">
        <v>-0.009672619792876183</v>
      </c>
      <c r="E49" s="20">
        <v>-0.0021726197928731593</v>
      </c>
      <c r="F49" s="20">
        <v>0.005327380207124667</v>
      </c>
      <c r="G49" s="20">
        <v>0.017827380207119287</v>
      </c>
      <c r="H49" s="20"/>
      <c r="I49" s="20"/>
      <c r="J49" s="20">
        <v>0.8615471678047655</v>
      </c>
      <c r="K49" s="20">
        <v>-0.009172619792880369</v>
      </c>
      <c r="L49" s="20">
        <v>-0.005172619792881499</v>
      </c>
      <c r="M49" s="20">
        <v>-0.0071726197928698035</v>
      </c>
      <c r="N49" s="20"/>
      <c r="O49" s="20"/>
      <c r="P49" s="19">
        <v>0.028732642708526917</v>
      </c>
      <c r="Q49" s="20">
        <v>0.028732642708526917</v>
      </c>
      <c r="R49" s="19">
        <v>0.028070744370574514</v>
      </c>
      <c r="S49" s="20">
        <v>0.03316550737267249</v>
      </c>
      <c r="T49" s="20">
        <v>0.028070744370574514</v>
      </c>
      <c r="U49" s="20">
        <v>0.04621634861482237</v>
      </c>
      <c r="V49" s="20"/>
      <c r="W49" s="20"/>
      <c r="X49" s="20">
        <v>0.08124008172870577</v>
      </c>
      <c r="Y49" s="20">
        <v>0.03960998459084266</v>
      </c>
      <c r="Z49" s="20">
        <v>0.04242582797408663</v>
      </c>
      <c r="AA49" s="20">
        <v>0.03316550737267248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-0.008732225580857289</v>
      </c>
      <c r="C50" s="20">
        <v>0.0012677744191442741</v>
      </c>
      <c r="D50" s="19">
        <v>-0.008732225580853308</v>
      </c>
      <c r="E50" s="20">
        <v>-0.0027322255808535432</v>
      </c>
      <c r="F50" s="20">
        <v>0.0012677744191434887</v>
      </c>
      <c r="G50" s="20">
        <v>0.009267774419137457</v>
      </c>
      <c r="H50" s="20">
        <v>-0.013732225580863743</v>
      </c>
      <c r="I50" s="20">
        <v>-0.014732225580857242</v>
      </c>
      <c r="J50" s="20">
        <v>0.8604052713673873</v>
      </c>
      <c r="K50" s="20">
        <v>-0.012732225580860129</v>
      </c>
      <c r="L50" s="20">
        <v>-0.00973222558085521</v>
      </c>
      <c r="M50" s="20">
        <v>-0.008732225580851015</v>
      </c>
      <c r="N50" s="20">
        <v>-0.018732225580852635</v>
      </c>
      <c r="O50" s="20">
        <v>-0.007732225580839799</v>
      </c>
      <c r="P50" s="19">
        <v>0.028732642708526917</v>
      </c>
      <c r="Q50" s="20">
        <v>0.028732642708526917</v>
      </c>
      <c r="R50" s="19">
        <v>0.028070744370574507</v>
      </c>
      <c r="S50" s="20">
        <v>0.03316550737267248</v>
      </c>
      <c r="T50" s="20">
        <v>0.028070744370574496</v>
      </c>
      <c r="U50" s="20">
        <v>0.04526533860788841</v>
      </c>
      <c r="V50" s="20">
        <v>0.042425827974086644</v>
      </c>
      <c r="W50" s="20">
        <v>0.05196105156063331</v>
      </c>
      <c r="X50" s="20">
        <v>0.08124008172870577</v>
      </c>
      <c r="Y50" s="20">
        <v>0.03960998459084266</v>
      </c>
      <c r="Z50" s="20">
        <v>0.042425827974086644</v>
      </c>
      <c r="AA50" s="20">
        <v>0.03316550737267248</v>
      </c>
      <c r="AB50" s="20">
        <v>0.033165507372672494</v>
      </c>
      <c r="AC50" s="20">
        <v>0.051095605283495694</v>
      </c>
      <c r="AD50" s="21"/>
    </row>
    <row r="51" spans="1:30" s="22" customFormat="1" ht="9.75">
      <c r="A51" s="5">
        <v>167.880401812256</v>
      </c>
      <c r="B51" s="19">
        <v>-0.016622779874442273</v>
      </c>
      <c r="C51" s="20">
        <v>0.003377220125557301</v>
      </c>
      <c r="D51" s="19">
        <v>-0.016622779874440684</v>
      </c>
      <c r="E51" s="20">
        <v>-0.0006227798744483586</v>
      </c>
      <c r="F51" s="20">
        <v>0.0033772201255556343</v>
      </c>
      <c r="G51" s="20">
        <v>0.010377220125560402</v>
      </c>
      <c r="H51" s="20"/>
      <c r="I51" s="20"/>
      <c r="J51" s="20">
        <v>0.8630316085532854</v>
      </c>
      <c r="K51" s="20">
        <v>-0.011622779874447401</v>
      </c>
      <c r="L51" s="20">
        <v>-0.00862277987444991</v>
      </c>
      <c r="M51" s="20">
        <v>-0.006622779874423431</v>
      </c>
      <c r="N51" s="20"/>
      <c r="O51" s="20"/>
      <c r="P51" s="19">
        <v>0.028732642708526917</v>
      </c>
      <c r="Q51" s="20">
        <v>0.028732642708526917</v>
      </c>
      <c r="R51" s="19">
        <v>0.028070744370574514</v>
      </c>
      <c r="S51" s="20">
        <v>0.03316550737267249</v>
      </c>
      <c r="T51" s="20">
        <v>0.028070744370574514</v>
      </c>
      <c r="U51" s="20">
        <v>0.04526533860788841</v>
      </c>
      <c r="V51" s="20"/>
      <c r="W51" s="20"/>
      <c r="X51" s="20">
        <v>0.08124008172870577</v>
      </c>
      <c r="Y51" s="20">
        <v>0.03960998459084264</v>
      </c>
      <c r="Z51" s="20">
        <v>0.04242582797408664</v>
      </c>
      <c r="AA51" s="20">
        <v>0.03316550737267249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-0.013537265914255414</v>
      </c>
      <c r="C52" s="20">
        <v>0.0064627340857441595</v>
      </c>
      <c r="D52" s="19">
        <v>-0.011037265914257133</v>
      </c>
      <c r="E52" s="20">
        <v>0.006462734085739862</v>
      </c>
      <c r="F52" s="20">
        <v>0.003962734085740171</v>
      </c>
      <c r="G52" s="20">
        <v>0.016462734085746583</v>
      </c>
      <c r="H52" s="20"/>
      <c r="I52" s="20"/>
      <c r="J52" s="20">
        <v>0.8717541769568307</v>
      </c>
      <c r="K52" s="20">
        <v>-0.006537265914264106</v>
      </c>
      <c r="L52" s="20">
        <v>-0.0025372659142551355</v>
      </c>
      <c r="M52" s="20">
        <v>-0.008537265914240566</v>
      </c>
      <c r="N52" s="20"/>
      <c r="O52" s="20"/>
      <c r="P52" s="19">
        <v>0.028732642708526917</v>
      </c>
      <c r="Q52" s="20">
        <v>0.028732642708526917</v>
      </c>
      <c r="R52" s="19">
        <v>0.028070744370574514</v>
      </c>
      <c r="S52" s="20">
        <v>0.03316550737267248</v>
      </c>
      <c r="T52" s="20">
        <v>0.028070744370574514</v>
      </c>
      <c r="U52" s="20">
        <v>0.045265338607888415</v>
      </c>
      <c r="V52" s="20"/>
      <c r="W52" s="20"/>
      <c r="X52" s="20">
        <v>0.08124008172870577</v>
      </c>
      <c r="Y52" s="20">
        <v>0.03960998459084264</v>
      </c>
      <c r="Z52" s="20">
        <v>0.042425827974086644</v>
      </c>
      <c r="AA52" s="20">
        <v>0.03316550737267249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-0.01224824268006941</v>
      </c>
      <c r="C53" s="20">
        <v>0.007751757319930164</v>
      </c>
      <c r="D53" s="19">
        <v>-0.009748242680070556</v>
      </c>
      <c r="E53" s="20">
        <v>0.0027517573199300426</v>
      </c>
      <c r="F53" s="20">
        <v>0.0052517573199291805</v>
      </c>
      <c r="G53" s="20">
        <v>0.016751757319932004</v>
      </c>
      <c r="H53" s="20"/>
      <c r="I53" s="20"/>
      <c r="J53" s="20">
        <v>0.8735632705848921</v>
      </c>
      <c r="K53" s="20">
        <v>-0.0052482426800792405</v>
      </c>
      <c r="L53" s="20">
        <v>-0.004248242680071411</v>
      </c>
      <c r="M53" s="20">
        <v>-0.007248242680057297</v>
      </c>
      <c r="N53" s="20"/>
      <c r="O53" s="20"/>
      <c r="P53" s="19">
        <v>0.028732642708526917</v>
      </c>
      <c r="Q53" s="20">
        <v>0.028732642708526917</v>
      </c>
      <c r="R53" s="19">
        <v>0.02807074437057451</v>
      </c>
      <c r="S53" s="20">
        <v>0.03316550737267248</v>
      </c>
      <c r="T53" s="20">
        <v>0.02807074437057451</v>
      </c>
      <c r="U53" s="20">
        <v>0.045265338607888415</v>
      </c>
      <c r="V53" s="20"/>
      <c r="W53" s="20"/>
      <c r="X53" s="20">
        <v>0.08124008172870577</v>
      </c>
      <c r="Y53" s="20">
        <v>0.03960998459084265</v>
      </c>
      <c r="Z53" s="20">
        <v>0.04242582797408664</v>
      </c>
      <c r="AA53" s="20">
        <v>0.03316550737267249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-0.009305288959467362</v>
      </c>
      <c r="C54" s="20">
        <v>0.0006947110405306489</v>
      </c>
      <c r="D54" s="19">
        <v>-0.009305288959466572</v>
      </c>
      <c r="E54" s="20">
        <v>-0.0033052889594709176</v>
      </c>
      <c r="F54" s="20">
        <v>0.0006947110405303689</v>
      </c>
      <c r="G54" s="20">
        <v>0.012694711040524784</v>
      </c>
      <c r="H54" s="20">
        <v>-0.00830528895947698</v>
      </c>
      <c r="I54" s="20">
        <v>-0.01230528895947683</v>
      </c>
      <c r="J54" s="20">
        <v>0.8730200233370731</v>
      </c>
      <c r="K54" s="20">
        <v>-0.008305288959470669</v>
      </c>
      <c r="L54" s="20">
        <v>-0.008305288959464327</v>
      </c>
      <c r="M54" s="20">
        <v>-0.009305288959468928</v>
      </c>
      <c r="N54" s="20">
        <v>-0.01630528895947463</v>
      </c>
      <c r="O54" s="20">
        <v>-0.005305288959466951</v>
      </c>
      <c r="P54" s="19">
        <v>0.028777839641095662</v>
      </c>
      <c r="Q54" s="20">
        <v>0.028777839641095662</v>
      </c>
      <c r="R54" s="19">
        <v>0.02811306360937478</v>
      </c>
      <c r="S54" s="20">
        <v>0.03315064582373013</v>
      </c>
      <c r="T54" s="20">
        <v>0.028113063609374787</v>
      </c>
      <c r="U54" s="20">
        <v>0.04525445081459278</v>
      </c>
      <c r="V54" s="20">
        <v>0.04241421128030553</v>
      </c>
      <c r="W54" s="20">
        <v>0.05195156704595534</v>
      </c>
      <c r="X54" s="20">
        <v>0.08123401577252226</v>
      </c>
      <c r="Y54" s="20">
        <v>0.03959754182434052</v>
      </c>
      <c r="Z54" s="20">
        <v>0.04241421128030552</v>
      </c>
      <c r="AA54" s="20">
        <v>0.033150645823730125</v>
      </c>
      <c r="AB54" s="20">
        <v>0.03315064582373012</v>
      </c>
      <c r="AC54" s="20">
        <v>0.05098985505500479</v>
      </c>
      <c r="AD54" s="21"/>
    </row>
    <row r="55" spans="1:30" s="22" customFormat="1" ht="9.75">
      <c r="A55" s="5">
        <v>211.34890398366468</v>
      </c>
      <c r="B55" s="19">
        <v>-0.008510253400533685</v>
      </c>
      <c r="C55" s="20">
        <v>0.0014897465994643255</v>
      </c>
      <c r="D55" s="19">
        <v>-0.008510253400539698</v>
      </c>
      <c r="E55" s="20">
        <v>-0.004510253400536731</v>
      </c>
      <c r="F55" s="20">
        <v>0.0014897465994688668</v>
      </c>
      <c r="G55" s="20">
        <v>0.012489746599457594</v>
      </c>
      <c r="H55" s="20"/>
      <c r="I55" s="20"/>
      <c r="J55" s="20">
        <v>0.8744165094982286</v>
      </c>
      <c r="K55" s="20">
        <v>-0.008510253400539597</v>
      </c>
      <c r="L55" s="20">
        <v>-0.009510253400531004</v>
      </c>
      <c r="M55" s="20">
        <v>-0.008510253400533106</v>
      </c>
      <c r="N55" s="20"/>
      <c r="O55" s="20"/>
      <c r="P55" s="19">
        <v>0.028777839641095662</v>
      </c>
      <c r="Q55" s="20">
        <v>0.028777839641095662</v>
      </c>
      <c r="R55" s="19">
        <v>0.028113063609374773</v>
      </c>
      <c r="S55" s="20">
        <v>0.03315064582373013</v>
      </c>
      <c r="T55" s="20">
        <v>0.028113063609374784</v>
      </c>
      <c r="U55" s="20">
        <v>0.04525445081459278</v>
      </c>
      <c r="V55" s="20"/>
      <c r="W55" s="20"/>
      <c r="X55" s="20">
        <v>0.08123401577252226</v>
      </c>
      <c r="Y55" s="20">
        <v>0.039597541824340506</v>
      </c>
      <c r="Z55" s="20">
        <v>0.04241421128030553</v>
      </c>
      <c r="AA55" s="20">
        <v>0.03315064582373013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-0.01419868121245571</v>
      </c>
      <c r="C56" s="20">
        <v>0.005801318787543863</v>
      </c>
      <c r="D56" s="19">
        <v>-0.011698681212458997</v>
      </c>
      <c r="E56" s="20">
        <v>-0.0061986812124577885</v>
      </c>
      <c r="F56" s="20">
        <v>0.0033013187875453364</v>
      </c>
      <c r="G56" s="20">
        <v>0.009801318787542746</v>
      </c>
      <c r="H56" s="20"/>
      <c r="I56" s="20"/>
      <c r="J56" s="20">
        <v>0.8743657719125437</v>
      </c>
      <c r="K56" s="20">
        <v>-0.011198681212457599</v>
      </c>
      <c r="L56" s="20">
        <v>-0.011198681212454256</v>
      </c>
      <c r="M56" s="20">
        <v>-0.00919868121245346</v>
      </c>
      <c r="N56" s="20"/>
      <c r="O56" s="20"/>
      <c r="P56" s="19">
        <v>0.028777839641095662</v>
      </c>
      <c r="Q56" s="20">
        <v>0.028777839641095662</v>
      </c>
      <c r="R56" s="19">
        <v>0.028113063609374777</v>
      </c>
      <c r="S56" s="20">
        <v>0.03315064582373013</v>
      </c>
      <c r="T56" s="20">
        <v>0.028113063609374784</v>
      </c>
      <c r="U56" s="20">
        <v>0.045254450814592784</v>
      </c>
      <c r="V56" s="20"/>
      <c r="W56" s="20"/>
      <c r="X56" s="20">
        <v>0.08123401577252226</v>
      </c>
      <c r="Y56" s="20">
        <v>0.039597541824340506</v>
      </c>
      <c r="Z56" s="20">
        <v>0.042414211280305536</v>
      </c>
      <c r="AA56" s="20">
        <v>0.03315064582373013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-0.012930591037768835</v>
      </c>
      <c r="C57" s="20">
        <v>0.007069408962230739</v>
      </c>
      <c r="D57" s="19">
        <v>-0.012930591037772513</v>
      </c>
      <c r="E57" s="20">
        <v>6.940896222730301E-05</v>
      </c>
      <c r="F57" s="20">
        <v>0.007069408962231379</v>
      </c>
      <c r="G57" s="20">
        <v>0.015069408962223035</v>
      </c>
      <c r="H57" s="20"/>
      <c r="I57" s="20"/>
      <c r="J57" s="20">
        <v>0.8856578183860506</v>
      </c>
      <c r="K57" s="20">
        <v>-0.005930591037773557</v>
      </c>
      <c r="L57" s="20">
        <v>-0.006930591037772969</v>
      </c>
      <c r="M57" s="20">
        <v>-0.0029305910377672396</v>
      </c>
      <c r="N57" s="20"/>
      <c r="O57" s="20"/>
      <c r="P57" s="19">
        <v>0.028777839641095662</v>
      </c>
      <c r="Q57" s="20">
        <v>0.028777839641095662</v>
      </c>
      <c r="R57" s="19">
        <v>0.028113063609374777</v>
      </c>
      <c r="S57" s="20">
        <v>0.033150645823730125</v>
      </c>
      <c r="T57" s="20">
        <v>0.02811306360937478</v>
      </c>
      <c r="U57" s="20">
        <v>0.045254450814592784</v>
      </c>
      <c r="V57" s="20"/>
      <c r="W57" s="20"/>
      <c r="X57" s="20">
        <v>0.08123401577252226</v>
      </c>
      <c r="Y57" s="20">
        <v>0.039597541824340506</v>
      </c>
      <c r="Z57" s="20">
        <v>0.04241421128030553</v>
      </c>
      <c r="AA57" s="20">
        <v>0.033150645823730125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-0.011752416626389817</v>
      </c>
      <c r="C58" s="20">
        <v>0.008247583373609757</v>
      </c>
      <c r="D58" s="19">
        <v>-0.00925241662639907</v>
      </c>
      <c r="E58" s="20">
        <v>0.004247583373602863</v>
      </c>
      <c r="F58" s="20">
        <v>0.005747583373603723</v>
      </c>
      <c r="G58" s="20">
        <v>0.014247583373602879</v>
      </c>
      <c r="H58" s="20">
        <v>-0.0017524166263867096</v>
      </c>
      <c r="I58" s="20">
        <v>-0.0007524166263896276</v>
      </c>
      <c r="J58" s="20">
        <v>0.8925436191402021</v>
      </c>
      <c r="K58" s="20">
        <v>0.007247583373608287</v>
      </c>
      <c r="L58" s="20">
        <v>-0.002752416626391518</v>
      </c>
      <c r="M58" s="20">
        <v>-0.006752416626394837</v>
      </c>
      <c r="N58" s="20">
        <v>-0.008752416626394893</v>
      </c>
      <c r="O58" s="20">
        <v>0.0012475833735920059</v>
      </c>
      <c r="P58" s="19">
        <v>0.028777839641095662</v>
      </c>
      <c r="Q58" s="20">
        <v>0.028777839641095662</v>
      </c>
      <c r="R58" s="19">
        <v>0.028113063609374773</v>
      </c>
      <c r="S58" s="20">
        <v>0.03315064582373014</v>
      </c>
      <c r="T58" s="20">
        <v>0.028113063609374777</v>
      </c>
      <c r="U58" s="20">
        <v>0.04525445081459276</v>
      </c>
      <c r="V58" s="20">
        <v>0.04241421128030552</v>
      </c>
      <c r="W58" s="20">
        <v>0.05195156704595538</v>
      </c>
      <c r="X58" s="20">
        <v>0.08123401577252226</v>
      </c>
      <c r="Y58" s="20">
        <v>0.039597541824340506</v>
      </c>
      <c r="Z58" s="20">
        <v>0.04241421128030553</v>
      </c>
      <c r="AA58" s="20">
        <v>0.03315064582373014</v>
      </c>
      <c r="AB58" s="20">
        <v>0.03315064582373014</v>
      </c>
      <c r="AC58" s="20">
        <v>0.049933709240656224</v>
      </c>
      <c r="AD58" s="21"/>
    </row>
    <row r="59" spans="1:30" s="22" customFormat="1" ht="9.75">
      <c r="A59" s="5">
        <v>266.07250597988093</v>
      </c>
      <c r="B59" s="19">
        <v>-0.009972778429883533</v>
      </c>
      <c r="C59" s="20">
        <v>2.722157011803006E-05</v>
      </c>
      <c r="D59" s="19">
        <v>-0.009972778429882052</v>
      </c>
      <c r="E59" s="20">
        <v>-0.0009727784298836116</v>
      </c>
      <c r="F59" s="20">
        <v>2.7221570120688356E-05</v>
      </c>
      <c r="G59" s="20">
        <v>0.015027221570111913</v>
      </c>
      <c r="H59" s="20"/>
      <c r="I59" s="20"/>
      <c r="J59" s="20">
        <v>0.8901535897748722</v>
      </c>
      <c r="K59" s="20">
        <v>0.0020272215701106653</v>
      </c>
      <c r="L59" s="20">
        <v>-0.006972778429880202</v>
      </c>
      <c r="M59" s="20">
        <v>-0.009972778429868179</v>
      </c>
      <c r="N59" s="20"/>
      <c r="O59" s="20"/>
      <c r="P59" s="19">
        <v>0.028777839641095662</v>
      </c>
      <c r="Q59" s="20">
        <v>0.028777839641095662</v>
      </c>
      <c r="R59" s="19">
        <v>0.028113063609374773</v>
      </c>
      <c r="S59" s="20">
        <v>0.03315064582373013</v>
      </c>
      <c r="T59" s="20">
        <v>0.028113063609374784</v>
      </c>
      <c r="U59" s="20">
        <v>0.046205684915715695</v>
      </c>
      <c r="V59" s="20"/>
      <c r="W59" s="20"/>
      <c r="X59" s="20">
        <v>0.08123401577252226</v>
      </c>
      <c r="Y59" s="20">
        <v>0.03959754182434052</v>
      </c>
      <c r="Z59" s="20">
        <v>0.04241421128030552</v>
      </c>
      <c r="AA59" s="20">
        <v>0.03315064582373014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-0.008230370774263918</v>
      </c>
      <c r="C60" s="20">
        <v>0.0017696292257376456</v>
      </c>
      <c r="D60" s="19">
        <v>-0.008230370774254314</v>
      </c>
      <c r="E60" s="20">
        <v>0.001769629225739436</v>
      </c>
      <c r="F60" s="20">
        <v>0.001769629225739394</v>
      </c>
      <c r="G60" s="20">
        <v>0.01576962922573874</v>
      </c>
      <c r="H60" s="20"/>
      <c r="I60" s="20"/>
      <c r="J60" s="20">
        <v>0.8928509433126557</v>
      </c>
      <c r="K60" s="20">
        <v>0.0027696292257347165</v>
      </c>
      <c r="L60" s="20">
        <v>-0.007230370774258611</v>
      </c>
      <c r="M60" s="20">
        <v>-0.008230370774263017</v>
      </c>
      <c r="N60" s="20"/>
      <c r="O60" s="20"/>
      <c r="P60" s="19">
        <v>0.02893040572021613</v>
      </c>
      <c r="Q60" s="20">
        <v>0.02893040572021613</v>
      </c>
      <c r="R60" s="19">
        <v>0.028269217644506</v>
      </c>
      <c r="S60" s="20">
        <v>0.03306237728897323</v>
      </c>
      <c r="T60" s="20">
        <v>0.028269217644506003</v>
      </c>
      <c r="U60" s="20">
        <v>0.04614239690348141</v>
      </c>
      <c r="V60" s="20"/>
      <c r="W60" s="20"/>
      <c r="X60" s="20">
        <v>0.08119803440969746</v>
      </c>
      <c r="Y60" s="20">
        <v>0.0395236738170734</v>
      </c>
      <c r="Z60" s="20">
        <v>0.04234525701892022</v>
      </c>
      <c r="AA60" s="20">
        <v>0.033062377288973224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-0.007474251787229491</v>
      </c>
      <c r="C61" s="20">
        <v>0.002525748212772072</v>
      </c>
      <c r="D61" s="19">
        <v>-0.007474251787223446</v>
      </c>
      <c r="E61" s="20">
        <v>-0.00047425178722749844</v>
      </c>
      <c r="F61" s="20">
        <v>0.0025257482127729173</v>
      </c>
      <c r="G61" s="20">
        <v>0.015525748212772769</v>
      </c>
      <c r="H61" s="20"/>
      <c r="I61" s="20"/>
      <c r="J61" s="20">
        <v>0.8946262222524908</v>
      </c>
      <c r="K61" s="20">
        <v>0.0025257482127757527</v>
      </c>
      <c r="L61" s="20">
        <v>-0.008474251787222798</v>
      </c>
      <c r="M61" s="20">
        <v>-0.007474251787224049</v>
      </c>
      <c r="N61" s="20"/>
      <c r="O61" s="20"/>
      <c r="P61" s="19">
        <v>0.02893040572021613</v>
      </c>
      <c r="Q61" s="20">
        <v>0.02893040572021613</v>
      </c>
      <c r="R61" s="19">
        <v>0.028269217644505996</v>
      </c>
      <c r="S61" s="20">
        <v>0.03306237728897323</v>
      </c>
      <c r="T61" s="20">
        <v>0.028269217644506</v>
      </c>
      <c r="U61" s="20">
        <v>0.04614239690348141</v>
      </c>
      <c r="V61" s="20"/>
      <c r="W61" s="20"/>
      <c r="X61" s="20">
        <v>0.08119803440969746</v>
      </c>
      <c r="Y61" s="20">
        <v>0.0395236738170734</v>
      </c>
      <c r="Z61" s="20">
        <v>0.04234525701892022</v>
      </c>
      <c r="AA61" s="20">
        <v>0.033062377288973224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-0.016547906821759995</v>
      </c>
      <c r="C62" s="20">
        <v>0.003452093178239579</v>
      </c>
      <c r="D62" s="19">
        <v>-0.014047906821755812</v>
      </c>
      <c r="E62" s="20">
        <v>-0.005547906821756279</v>
      </c>
      <c r="F62" s="20">
        <v>0.0009520931782455126</v>
      </c>
      <c r="G62" s="20">
        <v>0.01045209317824065</v>
      </c>
      <c r="H62" s="20">
        <v>-0.009547906821757431</v>
      </c>
      <c r="I62" s="20">
        <v>-0.010547906821762657</v>
      </c>
      <c r="J62" s="20">
        <v>0.8917974300923106</v>
      </c>
      <c r="K62" s="20">
        <v>-0.0035479068217578805</v>
      </c>
      <c r="L62" s="20">
        <v>-0.012547906821761497</v>
      </c>
      <c r="M62" s="20">
        <v>-0.011547906821754047</v>
      </c>
      <c r="N62" s="20">
        <v>-0.01654790682174971</v>
      </c>
      <c r="O62" s="20">
        <v>-0.007547906821809463</v>
      </c>
      <c r="P62" s="19">
        <v>0.02893040572021613</v>
      </c>
      <c r="Q62" s="20">
        <v>0.02893040572021613</v>
      </c>
      <c r="R62" s="19">
        <v>0.02826921764450601</v>
      </c>
      <c r="S62" s="20">
        <v>0.03306237728897324</v>
      </c>
      <c r="T62" s="20">
        <v>0.028269217644506007</v>
      </c>
      <c r="U62" s="20">
        <v>0.04614239690348143</v>
      </c>
      <c r="V62" s="20">
        <v>0.042345257018920245</v>
      </c>
      <c r="W62" s="20">
        <v>0.05189528679946196</v>
      </c>
      <c r="X62" s="20">
        <v>0.08119803440969746</v>
      </c>
      <c r="Y62" s="20">
        <v>0.03952367381707338</v>
      </c>
      <c r="Z62" s="20">
        <v>0.042345257018920224</v>
      </c>
      <c r="AA62" s="20">
        <v>0.03306237728897322</v>
      </c>
      <c r="AB62" s="20">
        <v>0.03306237728897323</v>
      </c>
      <c r="AC62" s="20">
        <v>0.04987515204987762</v>
      </c>
      <c r="AD62" s="21"/>
    </row>
    <row r="63" spans="1:30" s="22" customFormat="1" ht="9.75">
      <c r="A63" s="5">
        <v>334.9654391578277</v>
      </c>
      <c r="B63" s="19">
        <v>-0.014271386162604927</v>
      </c>
      <c r="C63" s="20">
        <v>0.005728613837394647</v>
      </c>
      <c r="D63" s="19">
        <v>-0.011771386162595408</v>
      </c>
      <c r="E63" s="20">
        <v>-0.00627138616259881</v>
      </c>
      <c r="F63" s="20">
        <v>0.0032286138373946696</v>
      </c>
      <c r="G63" s="20">
        <v>0.01172861383739735</v>
      </c>
      <c r="H63" s="20"/>
      <c r="I63" s="20"/>
      <c r="J63" s="20">
        <v>0.8952768519558916</v>
      </c>
      <c r="K63" s="20">
        <v>-0.0022713861626038946</v>
      </c>
      <c r="L63" s="20">
        <v>-0.011271386162600714</v>
      </c>
      <c r="M63" s="20">
        <v>-0.009271386162602974</v>
      </c>
      <c r="N63" s="20"/>
      <c r="O63" s="20"/>
      <c r="P63" s="19">
        <v>0.02893040572021613</v>
      </c>
      <c r="Q63" s="20">
        <v>0.02893040572021613</v>
      </c>
      <c r="R63" s="19">
        <v>0.028269217644506</v>
      </c>
      <c r="S63" s="20">
        <v>0.03306237728897323</v>
      </c>
      <c r="T63" s="20">
        <v>0.028269217644506003</v>
      </c>
      <c r="U63" s="20">
        <v>0.04614239690348142</v>
      </c>
      <c r="V63" s="20"/>
      <c r="W63" s="20"/>
      <c r="X63" s="20">
        <v>0.08119803440969746</v>
      </c>
      <c r="Y63" s="20">
        <v>0.0395236738170734</v>
      </c>
      <c r="Z63" s="20">
        <v>0.04234525701892022</v>
      </c>
      <c r="AA63" s="20">
        <v>0.033062377288973224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-0.013936341330420987</v>
      </c>
      <c r="C64" s="20">
        <v>0.006063658669578587</v>
      </c>
      <c r="D64" s="19">
        <v>-0.011436341330414752</v>
      </c>
      <c r="E64" s="20">
        <v>-0.0059363413304161445</v>
      </c>
      <c r="F64" s="20">
        <v>0.0035636586695790623</v>
      </c>
      <c r="G64" s="20">
        <v>0.011063658669580607</v>
      </c>
      <c r="H64" s="20"/>
      <c r="I64" s="20"/>
      <c r="J64" s="20">
        <v>0.8970468587428293</v>
      </c>
      <c r="K64" s="20">
        <v>-0.002936341330419828</v>
      </c>
      <c r="L64" s="20">
        <v>-0.011936341330414475</v>
      </c>
      <c r="M64" s="20">
        <v>-0.008936341330418866</v>
      </c>
      <c r="N64" s="20"/>
      <c r="O64" s="20"/>
      <c r="P64" s="19">
        <v>0.02893040572021613</v>
      </c>
      <c r="Q64" s="20">
        <v>0.02893040572021613</v>
      </c>
      <c r="R64" s="19">
        <v>0.028269217644506</v>
      </c>
      <c r="S64" s="20">
        <v>0.03306237728897323</v>
      </c>
      <c r="T64" s="20">
        <v>0.028269217644506003</v>
      </c>
      <c r="U64" s="20">
        <v>0.04614239690348142</v>
      </c>
      <c r="V64" s="20"/>
      <c r="W64" s="20"/>
      <c r="X64" s="20">
        <v>0.08119803440969746</v>
      </c>
      <c r="Y64" s="20">
        <v>0.0395236738170734</v>
      </c>
      <c r="Z64" s="20">
        <v>0.04234525701892022</v>
      </c>
      <c r="AA64" s="20">
        <v>0.033062377288973224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-0.0136012964982406</v>
      </c>
      <c r="C65" s="20">
        <v>0.006398703501758973</v>
      </c>
      <c r="D65" s="19">
        <v>-0.011101296498239668</v>
      </c>
      <c r="E65" s="20">
        <v>-0.005601296498237179</v>
      </c>
      <c r="F65" s="20">
        <v>0.003898703501763388</v>
      </c>
      <c r="G65" s="20">
        <v>0.010398703501754461</v>
      </c>
      <c r="H65" s="20"/>
      <c r="I65" s="20"/>
      <c r="J65" s="20">
        <v>0.8991112330020847</v>
      </c>
      <c r="K65" s="20">
        <v>-0.0026012964982383858</v>
      </c>
      <c r="L65" s="20">
        <v>-0.01160129649823751</v>
      </c>
      <c r="M65" s="20">
        <v>-0.008601296498228035</v>
      </c>
      <c r="N65" s="20"/>
      <c r="O65" s="20"/>
      <c r="P65" s="19">
        <v>0.02893040572021613</v>
      </c>
      <c r="Q65" s="20">
        <v>0.02893040572021613</v>
      </c>
      <c r="R65" s="19">
        <v>0.028266819295456564</v>
      </c>
      <c r="S65" s="20">
        <v>0.033069429906174674</v>
      </c>
      <c r="T65" s="20">
        <v>0.028266819295456557</v>
      </c>
      <c r="U65" s="20">
        <v>0.04614745057226238</v>
      </c>
      <c r="V65" s="20"/>
      <c r="W65" s="20"/>
      <c r="X65" s="20">
        <v>0.08120090636390336</v>
      </c>
      <c r="Y65" s="20">
        <v>0.03952957366731142</v>
      </c>
      <c r="Z65" s="20">
        <v>0.04235076379853616</v>
      </c>
      <c r="AA65" s="20">
        <v>0.03306942990617468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-0.012883057675995957</v>
      </c>
      <c r="C66" s="20">
        <v>0.007116942324003617</v>
      </c>
      <c r="D66" s="19">
        <v>-0.01038305767599282</v>
      </c>
      <c r="E66" s="20">
        <v>-0.006883057675998211</v>
      </c>
      <c r="F66" s="20">
        <v>0.004616942324007571</v>
      </c>
      <c r="G66" s="20">
        <v>0.012116942323999534</v>
      </c>
      <c r="H66" s="20">
        <v>-0.007883057676003011</v>
      </c>
      <c r="I66" s="20">
        <v>-0.008883057675988024</v>
      </c>
      <c r="J66" s="20">
        <v>0.901413206972439</v>
      </c>
      <c r="K66" s="20">
        <v>-0.0028830576759996313</v>
      </c>
      <c r="L66" s="20">
        <v>-0.011883057675998053</v>
      </c>
      <c r="M66" s="20">
        <v>-0.007883057675995613</v>
      </c>
      <c r="N66" s="20">
        <v>-0.014883057675998875</v>
      </c>
      <c r="O66" s="20">
        <v>-0.005883057676002121</v>
      </c>
      <c r="P66" s="19">
        <v>0.02893040572021613</v>
      </c>
      <c r="Q66" s="20">
        <v>0.02893040572021613</v>
      </c>
      <c r="R66" s="19">
        <v>0.028266819295456557</v>
      </c>
      <c r="S66" s="20">
        <v>0.033069429906174674</v>
      </c>
      <c r="T66" s="20">
        <v>0.028266819295456557</v>
      </c>
      <c r="U66" s="20">
        <v>0.04614745057226238</v>
      </c>
      <c r="V66" s="20">
        <v>0.04235076379853613</v>
      </c>
      <c r="W66" s="20">
        <v>0.05189978029162937</v>
      </c>
      <c r="X66" s="20">
        <v>0.08120090636390336</v>
      </c>
      <c r="Y66" s="20">
        <v>0.03952957366731141</v>
      </c>
      <c r="Z66" s="20">
        <v>0.04235076379853615</v>
      </c>
      <c r="AA66" s="20">
        <v>0.033069429906174674</v>
      </c>
      <c r="AB66" s="20">
        <v>0.033069429906174674</v>
      </c>
      <c r="AC66" s="20">
        <v>0.04997586611875177</v>
      </c>
      <c r="AD66" s="21"/>
    </row>
    <row r="67" spans="1:30" s="22" customFormat="1" ht="9.75">
      <c r="A67" s="5">
        <v>421.6965034285823</v>
      </c>
      <c r="B67" s="19">
        <v>-0.012867548164301468</v>
      </c>
      <c r="C67" s="20">
        <v>0.007132451835698106</v>
      </c>
      <c r="D67" s="19">
        <v>-0.010367548164303917</v>
      </c>
      <c r="E67" s="20">
        <v>-0.005867548164298763</v>
      </c>
      <c r="F67" s="20">
        <v>0.004632451835696245</v>
      </c>
      <c r="G67" s="20">
        <v>0.011132451835689618</v>
      </c>
      <c r="H67" s="20"/>
      <c r="I67" s="20"/>
      <c r="J67" s="20">
        <v>0.9034206242396756</v>
      </c>
      <c r="K67" s="20">
        <v>-0.0038675481642971975</v>
      </c>
      <c r="L67" s="20">
        <v>-0.01286754816429961</v>
      </c>
      <c r="M67" s="20">
        <v>-0.00786754816428456</v>
      </c>
      <c r="N67" s="20"/>
      <c r="O67" s="20"/>
      <c r="P67" s="19">
        <v>0.02893040572021613</v>
      </c>
      <c r="Q67" s="20">
        <v>0.02893040572021613</v>
      </c>
      <c r="R67" s="19">
        <v>0.028266819295456557</v>
      </c>
      <c r="S67" s="20">
        <v>0.033069429906174674</v>
      </c>
      <c r="T67" s="20">
        <v>0.028266819295456557</v>
      </c>
      <c r="U67" s="20">
        <v>0.04614745057226238</v>
      </c>
      <c r="V67" s="20"/>
      <c r="W67" s="20"/>
      <c r="X67" s="20">
        <v>0.08120090636390336</v>
      </c>
      <c r="Y67" s="20">
        <v>0.03952957366731142</v>
      </c>
      <c r="Z67" s="20">
        <v>0.04235076379853616</v>
      </c>
      <c r="AA67" s="20">
        <v>0.03306942990617468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-0.013370547073787264</v>
      </c>
      <c r="C68" s="20">
        <v>0.006629452926212309</v>
      </c>
      <c r="D68" s="19">
        <v>-0.010870547073788601</v>
      </c>
      <c r="E68" s="20">
        <v>-0.0063705470737846865</v>
      </c>
      <c r="F68" s="20">
        <v>0.004129452926212146</v>
      </c>
      <c r="G68" s="20">
        <v>0.010629452926207456</v>
      </c>
      <c r="H68" s="20"/>
      <c r="I68" s="20"/>
      <c r="J68" s="20">
        <v>0.90511934143532</v>
      </c>
      <c r="K68" s="20">
        <v>-0.004370547073781479</v>
      </c>
      <c r="L68" s="20">
        <v>-0.013370547073785674</v>
      </c>
      <c r="M68" s="20">
        <v>-0.008370547073769668</v>
      </c>
      <c r="N68" s="20"/>
      <c r="O68" s="20"/>
      <c r="P68" s="19">
        <v>0.02893040572021613</v>
      </c>
      <c r="Q68" s="20">
        <v>0.02893040572021613</v>
      </c>
      <c r="R68" s="19">
        <v>0.02826681929545656</v>
      </c>
      <c r="S68" s="20">
        <v>0.033069429906174674</v>
      </c>
      <c r="T68" s="20">
        <v>0.028266819295456554</v>
      </c>
      <c r="U68" s="20">
        <v>0.04614745057226238</v>
      </c>
      <c r="V68" s="20"/>
      <c r="W68" s="20"/>
      <c r="X68" s="20">
        <v>0.08120090636390336</v>
      </c>
      <c r="Y68" s="20">
        <v>0.03952957366731142</v>
      </c>
      <c r="Z68" s="20">
        <v>0.04235076379853616</v>
      </c>
      <c r="AA68" s="20">
        <v>0.03306942990617468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-0.013440203562335995</v>
      </c>
      <c r="C69" s="20">
        <v>0.006559796437663579</v>
      </c>
      <c r="D69" s="19">
        <v>-0.013440203562335709</v>
      </c>
      <c r="E69" s="20">
        <v>-0.002440203562337901</v>
      </c>
      <c r="F69" s="20">
        <v>0.006559796437663943</v>
      </c>
      <c r="G69" s="20">
        <v>0.015559796437657088</v>
      </c>
      <c r="H69" s="20"/>
      <c r="I69" s="20"/>
      <c r="J69" s="20">
        <v>0.9125508547872698</v>
      </c>
      <c r="K69" s="20">
        <v>0.000559796437668665</v>
      </c>
      <c r="L69" s="20">
        <v>-0.008440203562336301</v>
      </c>
      <c r="M69" s="20">
        <v>-0.0034402035623195453</v>
      </c>
      <c r="N69" s="20"/>
      <c r="O69" s="20"/>
      <c r="P69" s="19">
        <v>0.02893040572021613</v>
      </c>
      <c r="Q69" s="20">
        <v>0.02893040572021613</v>
      </c>
      <c r="R69" s="19">
        <v>0.028266819295456557</v>
      </c>
      <c r="S69" s="20">
        <v>0.03306942990617467</v>
      </c>
      <c r="T69" s="20">
        <v>0.028266819295456557</v>
      </c>
      <c r="U69" s="20">
        <v>0.04614745057226238</v>
      </c>
      <c r="V69" s="20"/>
      <c r="W69" s="20"/>
      <c r="X69" s="20">
        <v>0.08120090636390336</v>
      </c>
      <c r="Y69" s="20">
        <v>0.03952957366731142</v>
      </c>
      <c r="Z69" s="20">
        <v>0.042350763798536153</v>
      </c>
      <c r="AA69" s="20">
        <v>0.03306942990617468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-0.014278247304009284</v>
      </c>
      <c r="C70" s="20">
        <v>0.00572175269599029</v>
      </c>
      <c r="D70" s="19">
        <v>-0.011778247304012154</v>
      </c>
      <c r="E70" s="20">
        <v>-0.006278247304015939</v>
      </c>
      <c r="F70" s="20">
        <v>0.0032217526959969485</v>
      </c>
      <c r="G70" s="20">
        <v>0.009721752695985842</v>
      </c>
      <c r="H70" s="20">
        <v>-0.00827824730401598</v>
      </c>
      <c r="I70" s="20">
        <v>-0.0062782473040030795</v>
      </c>
      <c r="J70" s="20">
        <v>0.9092527636416143</v>
      </c>
      <c r="K70" s="20">
        <v>-0.005278247304017669</v>
      </c>
      <c r="L70" s="20">
        <v>-0.013278247304010532</v>
      </c>
      <c r="M70" s="20">
        <v>-0.009278247304014173</v>
      </c>
      <c r="N70" s="20">
        <v>-0.01627824730401601</v>
      </c>
      <c r="O70" s="20">
        <v>-0.007278247304033704</v>
      </c>
      <c r="P70" s="19">
        <v>0.02893040572021613</v>
      </c>
      <c r="Q70" s="20">
        <v>0.02893040572021613</v>
      </c>
      <c r="R70" s="19">
        <v>0.02826681929545656</v>
      </c>
      <c r="S70" s="20">
        <v>0.03306942990617468</v>
      </c>
      <c r="T70" s="20">
        <v>0.02826681929545656</v>
      </c>
      <c r="U70" s="20">
        <v>0.046147450572262376</v>
      </c>
      <c r="V70" s="20">
        <v>0.04235076379853614</v>
      </c>
      <c r="W70" s="20">
        <v>0.05189978029162938</v>
      </c>
      <c r="X70" s="20">
        <v>0.08120090636390336</v>
      </c>
      <c r="Y70" s="20">
        <v>0.03952957366731143</v>
      </c>
      <c r="Z70" s="20">
        <v>0.04235076379853616</v>
      </c>
      <c r="AA70" s="20">
        <v>0.033069429906174674</v>
      </c>
      <c r="AB70" s="20">
        <v>0.033069429906174674</v>
      </c>
      <c r="AC70" s="20">
        <v>0.04949583007001093</v>
      </c>
      <c r="AD70" s="21"/>
    </row>
    <row r="71" spans="1:30" s="22" customFormat="1" ht="9.75">
      <c r="A71" s="5">
        <v>530.8844442309884</v>
      </c>
      <c r="B71" s="19">
        <v>-0.014667439113047465</v>
      </c>
      <c r="C71" s="20">
        <v>0.005332560886952109</v>
      </c>
      <c r="D71" s="19">
        <v>-0.012167439113047778</v>
      </c>
      <c r="E71" s="20">
        <v>-0.0026674391130469283</v>
      </c>
      <c r="F71" s="20">
        <v>0.0028325608869518054</v>
      </c>
      <c r="G71" s="20">
        <v>0.009332560886945583</v>
      </c>
      <c r="H71" s="20"/>
      <c r="I71" s="20"/>
      <c r="J71" s="20">
        <v>0.9118778184553058</v>
      </c>
      <c r="K71" s="20">
        <v>-0.005667439113042307</v>
      </c>
      <c r="L71" s="20">
        <v>-0.013667439113051738</v>
      </c>
      <c r="M71" s="20">
        <v>-0.00966743911303212</v>
      </c>
      <c r="N71" s="20"/>
      <c r="O71" s="20"/>
      <c r="P71" s="19">
        <v>0.02893040572021613</v>
      </c>
      <c r="Q71" s="20">
        <v>0.02893040572021613</v>
      </c>
      <c r="R71" s="19">
        <v>0.02826681929545656</v>
      </c>
      <c r="S71" s="20">
        <v>0.033069429906174674</v>
      </c>
      <c r="T71" s="20">
        <v>0.028266819295456557</v>
      </c>
      <c r="U71" s="20">
        <v>0.046147450572262376</v>
      </c>
      <c r="V71" s="20"/>
      <c r="W71" s="20"/>
      <c r="X71" s="20">
        <v>0.08120090636390336</v>
      </c>
      <c r="Y71" s="20">
        <v>0.03952957366731141</v>
      </c>
      <c r="Z71" s="20">
        <v>0.04235076379853616</v>
      </c>
      <c r="AA71" s="20">
        <v>0.03306942990617468</v>
      </c>
      <c r="AB71" s="20"/>
      <c r="AC71" s="20"/>
      <c r="AD71" s="21"/>
    </row>
    <row r="72" spans="1:30" s="22" customFormat="1" ht="9.75">
      <c r="A72" s="5">
        <v>562.341325190349</v>
      </c>
      <c r="B72" s="19">
        <v>-0.014831394644371443</v>
      </c>
      <c r="C72" s="20">
        <v>0.005168605355628131</v>
      </c>
      <c r="D72" s="19">
        <v>-0.014831394644368645</v>
      </c>
      <c r="E72" s="20">
        <v>0.001168605355629522</v>
      </c>
      <c r="F72" s="20">
        <v>0.005168605355628963</v>
      </c>
      <c r="G72" s="20">
        <v>0.015168605355622646</v>
      </c>
      <c r="H72" s="20"/>
      <c r="I72" s="20"/>
      <c r="J72" s="20">
        <v>0.9202519946378516</v>
      </c>
      <c r="K72" s="20">
        <v>0.0001686053556348443</v>
      </c>
      <c r="L72" s="20">
        <v>-0.00983139464436896</v>
      </c>
      <c r="M72" s="20">
        <v>-0.004831394644354387</v>
      </c>
      <c r="N72" s="20"/>
      <c r="O72" s="20"/>
      <c r="P72" s="19">
        <v>0.02893040572021613</v>
      </c>
      <c r="Q72" s="20">
        <v>0.02893040572021613</v>
      </c>
      <c r="R72" s="19">
        <v>0.028266819295456557</v>
      </c>
      <c r="S72" s="20">
        <v>0.033069429906174674</v>
      </c>
      <c r="T72" s="20">
        <v>0.028266819295456557</v>
      </c>
      <c r="U72" s="20">
        <v>0.04614745057226238</v>
      </c>
      <c r="V72" s="20"/>
      <c r="W72" s="20"/>
      <c r="X72" s="20">
        <v>0.08120090636390336</v>
      </c>
      <c r="Y72" s="20">
        <v>0.03952957366731142</v>
      </c>
      <c r="Z72" s="20">
        <v>0.04235076379853616</v>
      </c>
      <c r="AA72" s="20">
        <v>0.03306942990617468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-0.017185947534226642</v>
      </c>
      <c r="C73" s="20">
        <v>0.0028140524657729316</v>
      </c>
      <c r="D73" s="19">
        <v>-0.01468594753422943</v>
      </c>
      <c r="E73" s="20">
        <v>-0.005185947534229913</v>
      </c>
      <c r="F73" s="20">
        <v>0.0003140524657720994</v>
      </c>
      <c r="G73" s="20">
        <v>0.007814052465767956</v>
      </c>
      <c r="H73" s="20"/>
      <c r="I73" s="20"/>
      <c r="J73" s="20">
        <v>0.9165798961750724</v>
      </c>
      <c r="K73" s="20">
        <v>-0.006185947534231403</v>
      </c>
      <c r="L73" s="20">
        <v>-0.01618594753422828</v>
      </c>
      <c r="M73" s="20">
        <v>-0.012185947534222773</v>
      </c>
      <c r="N73" s="20"/>
      <c r="O73" s="20"/>
      <c r="P73" s="19">
        <v>0.02893040572021613</v>
      </c>
      <c r="Q73" s="20">
        <v>0.02893040572021613</v>
      </c>
      <c r="R73" s="19">
        <v>0.02826681929545655</v>
      </c>
      <c r="S73" s="20">
        <v>0.03306942990617467</v>
      </c>
      <c r="T73" s="20">
        <v>0.028266819295456557</v>
      </c>
      <c r="U73" s="20">
        <v>0.04710188100617003</v>
      </c>
      <c r="V73" s="20"/>
      <c r="W73" s="20"/>
      <c r="X73" s="20">
        <v>0.08120090636390336</v>
      </c>
      <c r="Y73" s="20">
        <v>0.0395295736673114</v>
      </c>
      <c r="Z73" s="20">
        <v>0.04235076379853614</v>
      </c>
      <c r="AA73" s="20">
        <v>0.033069429906174674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-0.018735096328601486</v>
      </c>
      <c r="C74" s="20">
        <v>0.0012649036713980877</v>
      </c>
      <c r="D74" s="19">
        <v>-0.016235096328603912</v>
      </c>
      <c r="E74" s="20">
        <v>-0.005735096328605606</v>
      </c>
      <c r="F74" s="20">
        <v>-0.0012350963285963923</v>
      </c>
      <c r="G74" s="20">
        <v>0.007264903671393703</v>
      </c>
      <c r="H74" s="20">
        <v>-0.007735096328604815</v>
      </c>
      <c r="I74" s="20">
        <v>-0.01073509632859909</v>
      </c>
      <c r="J74" s="20">
        <v>0.9189071155854549</v>
      </c>
      <c r="K74" s="20">
        <v>-0.007735096328604711</v>
      </c>
      <c r="L74" s="20">
        <v>-0.015735096328601525</v>
      </c>
      <c r="M74" s="20">
        <v>-0.013735096328608</v>
      </c>
      <c r="N74" s="20">
        <v>-0.01873509632861008</v>
      </c>
      <c r="O74" s="20">
        <v>-0.008735096328627323</v>
      </c>
      <c r="P74" s="19">
        <v>0.02893040572021613</v>
      </c>
      <c r="Q74" s="20">
        <v>0.02893040572021613</v>
      </c>
      <c r="R74" s="19">
        <v>0.02826681929545656</v>
      </c>
      <c r="S74" s="20">
        <v>0.033069429906174674</v>
      </c>
      <c r="T74" s="20">
        <v>0.02826681929545655</v>
      </c>
      <c r="U74" s="20">
        <v>0.04614745057226238</v>
      </c>
      <c r="V74" s="20">
        <v>0.042350763798536153</v>
      </c>
      <c r="W74" s="20">
        <v>0.05189978029162935</v>
      </c>
      <c r="X74" s="20">
        <v>0.08120090636390336</v>
      </c>
      <c r="Y74" s="20">
        <v>0.039529573667311406</v>
      </c>
      <c r="Z74" s="20">
        <v>0.04235076379853617</v>
      </c>
      <c r="AA74" s="20">
        <v>0.03306942990617467</v>
      </c>
      <c r="AB74" s="20">
        <v>0.033069429906174674</v>
      </c>
      <c r="AC74" s="20">
        <v>0.049399870387678145</v>
      </c>
      <c r="AD74" s="21"/>
    </row>
    <row r="75" spans="1:30" s="22" customFormat="1" ht="9.75">
      <c r="A75" s="5">
        <v>668.3439175686145</v>
      </c>
      <c r="B75" s="19">
        <v>-0.019677814128193916</v>
      </c>
      <c r="C75" s="20">
        <v>0.00032218587180565805</v>
      </c>
      <c r="D75" s="19">
        <v>-0.0171778141281958</v>
      </c>
      <c r="E75" s="20">
        <v>-0.00467781412819031</v>
      </c>
      <c r="F75" s="20">
        <v>-0.0021778141281933007</v>
      </c>
      <c r="G75" s="20">
        <v>0.007322185871806379</v>
      </c>
      <c r="H75" s="20"/>
      <c r="I75" s="20"/>
      <c r="J75" s="20">
        <v>0.9223792740879482</v>
      </c>
      <c r="K75" s="20">
        <v>-0.00767781412820208</v>
      </c>
      <c r="L75" s="20">
        <v>-0.015677814128195692</v>
      </c>
      <c r="M75" s="20">
        <v>-0.014677814128187494</v>
      </c>
      <c r="N75" s="20"/>
      <c r="O75" s="20"/>
      <c r="P75" s="19">
        <v>0.02893040572021613</v>
      </c>
      <c r="Q75" s="20">
        <v>0.02893040572021613</v>
      </c>
      <c r="R75" s="19">
        <v>0.02826681929545655</v>
      </c>
      <c r="S75" s="20">
        <v>0.03306942990617467</v>
      </c>
      <c r="T75" s="20">
        <v>0.028266819295456557</v>
      </c>
      <c r="U75" s="20">
        <v>0.04710188100617003</v>
      </c>
      <c r="V75" s="20"/>
      <c r="W75" s="20"/>
      <c r="X75" s="20">
        <v>0.08120090636390336</v>
      </c>
      <c r="Y75" s="20">
        <v>0.0395295736673114</v>
      </c>
      <c r="Z75" s="20">
        <v>0.04235076379853614</v>
      </c>
      <c r="AA75" s="20">
        <v>0.033069429906174674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-0.012334393553857126</v>
      </c>
      <c r="C76" s="20">
        <v>-0.0023343935538555627</v>
      </c>
      <c r="D76" s="19">
        <v>-0.012334393553862576</v>
      </c>
      <c r="E76" s="20">
        <v>-0.00033439355385636794</v>
      </c>
      <c r="F76" s="20">
        <v>-0.0023343935538570754</v>
      </c>
      <c r="G76" s="20">
        <v>0.011665606446138361</v>
      </c>
      <c r="H76" s="20"/>
      <c r="I76" s="20"/>
      <c r="J76" s="20">
        <v>0.9297301206062905</v>
      </c>
      <c r="K76" s="20">
        <v>-0.0033343935538592356</v>
      </c>
      <c r="L76" s="20">
        <v>-0.010334393553851648</v>
      </c>
      <c r="M76" s="20">
        <v>-0.012334393553850008</v>
      </c>
      <c r="N76" s="20"/>
      <c r="O76" s="20"/>
      <c r="P76" s="19">
        <v>0.02893040572021613</v>
      </c>
      <c r="Q76" s="20">
        <v>0.02893040572021613</v>
      </c>
      <c r="R76" s="19">
        <v>0.02826681929545655</v>
      </c>
      <c r="S76" s="20">
        <v>0.03306942990617467</v>
      </c>
      <c r="T76" s="20">
        <v>0.028266819295456557</v>
      </c>
      <c r="U76" s="20">
        <v>0.047101881006170035</v>
      </c>
      <c r="V76" s="20"/>
      <c r="W76" s="20"/>
      <c r="X76" s="20">
        <v>0.08120090636390336</v>
      </c>
      <c r="Y76" s="20">
        <v>0.039529573667311406</v>
      </c>
      <c r="Z76" s="20">
        <v>0.04235076379853615</v>
      </c>
      <c r="AA76" s="20">
        <v>0.03306942990617468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-0.016647931055373988</v>
      </c>
      <c r="C77" s="20">
        <v>0.003352068944625586</v>
      </c>
      <c r="D77" s="19">
        <v>-0.014147931055373583</v>
      </c>
      <c r="E77" s="20">
        <v>0.0033520689446261956</v>
      </c>
      <c r="F77" s="20">
        <v>0.000852068944627432</v>
      </c>
      <c r="G77" s="20">
        <v>0.014352068944615727</v>
      </c>
      <c r="H77" s="20"/>
      <c r="I77" s="20"/>
      <c r="J77" s="20">
        <v>0.9360063861646708</v>
      </c>
      <c r="K77" s="20">
        <v>0.00035206894462115596</v>
      </c>
      <c r="L77" s="20">
        <v>-0.007647931055374219</v>
      </c>
      <c r="M77" s="20">
        <v>-0.001647931055369644</v>
      </c>
      <c r="N77" s="20"/>
      <c r="O77" s="20"/>
      <c r="P77" s="19">
        <v>0.02893040572021613</v>
      </c>
      <c r="Q77" s="20">
        <v>0.02893040572021613</v>
      </c>
      <c r="R77" s="19">
        <v>0.02826681929545655</v>
      </c>
      <c r="S77" s="20">
        <v>0.03306942990617467</v>
      </c>
      <c r="T77" s="20">
        <v>0.028266819295456557</v>
      </c>
      <c r="U77" s="20">
        <v>0.04710188100617003</v>
      </c>
      <c r="V77" s="20"/>
      <c r="W77" s="20"/>
      <c r="X77" s="20">
        <v>0.08120090636390336</v>
      </c>
      <c r="Y77" s="20">
        <v>0.0395295736673114</v>
      </c>
      <c r="Z77" s="20">
        <v>0.04235076379853614</v>
      </c>
      <c r="AA77" s="20">
        <v>0.033069429906174674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-0.018906185629465</v>
      </c>
      <c r="C78" s="20">
        <v>0.0010938143705345738</v>
      </c>
      <c r="D78" s="19">
        <v>-0.016406185629463887</v>
      </c>
      <c r="E78" s="20">
        <v>-0.004906185629461956</v>
      </c>
      <c r="F78" s="20">
        <v>-0.0014061856294630987</v>
      </c>
      <c r="G78" s="20">
        <v>0.005093814370539269</v>
      </c>
      <c r="H78" s="20">
        <v>-0.010906185629471134</v>
      </c>
      <c r="I78" s="20">
        <v>-0.009906185629460527</v>
      </c>
      <c r="J78" s="20">
        <v>0.9299826184883777</v>
      </c>
      <c r="K78" s="20">
        <v>-0.009906185629471745</v>
      </c>
      <c r="L78" s="20">
        <v>-0.017906185629474075</v>
      </c>
      <c r="M78" s="20">
        <v>-0.013906185629464454</v>
      </c>
      <c r="N78" s="20">
        <v>-0.020906185629466004</v>
      </c>
      <c r="O78" s="20">
        <v>-0.009906185629474828</v>
      </c>
      <c r="P78" s="19">
        <v>0.02893040572021613</v>
      </c>
      <c r="Q78" s="20">
        <v>0.02893040572021613</v>
      </c>
      <c r="R78" s="19">
        <v>0.02824406071281703</v>
      </c>
      <c r="S78" s="20">
        <v>0.03313624967757108</v>
      </c>
      <c r="T78" s="20">
        <v>0.02824406071281703</v>
      </c>
      <c r="U78" s="20">
        <v>0.04714881804132877</v>
      </c>
      <c r="V78" s="20">
        <v>0.04240296030578914</v>
      </c>
      <c r="W78" s="20">
        <v>0.05194238195052599</v>
      </c>
      <c r="X78" s="20">
        <v>0.08122814193796588</v>
      </c>
      <c r="Y78" s="20">
        <v>0.03958549030508943</v>
      </c>
      <c r="Z78" s="20">
        <v>0.042402960305789134</v>
      </c>
      <c r="AA78" s="20">
        <v>0.03313624967757108</v>
      </c>
      <c r="AB78" s="20">
        <v>0.03313624967757108</v>
      </c>
      <c r="AC78" s="20">
        <v>0.049540499015394764</v>
      </c>
      <c r="AD78" s="21"/>
    </row>
    <row r="79" spans="1:30" s="22" customFormat="1" ht="9.75">
      <c r="A79" s="5">
        <v>841.395141645195</v>
      </c>
      <c r="B79" s="19">
        <v>-0.012762116806008805</v>
      </c>
      <c r="C79" s="20">
        <v>-0.002762116806010795</v>
      </c>
      <c r="D79" s="19">
        <v>-0.012762116806012427</v>
      </c>
      <c r="E79" s="20">
        <v>-0.0037621168060098667</v>
      </c>
      <c r="F79" s="20">
        <v>-0.0027621168060079026</v>
      </c>
      <c r="G79" s="20">
        <v>0.008237883193982797</v>
      </c>
      <c r="H79" s="20"/>
      <c r="I79" s="20"/>
      <c r="J79" s="20">
        <v>0.9388228390452191</v>
      </c>
      <c r="K79" s="20">
        <v>-0.006762116806013548</v>
      </c>
      <c r="L79" s="20">
        <v>-0.01376211680600852</v>
      </c>
      <c r="M79" s="20">
        <v>-0.012762116805992249</v>
      </c>
      <c r="N79" s="20"/>
      <c r="O79" s="20"/>
      <c r="P79" s="19">
        <v>0.02893040572021613</v>
      </c>
      <c r="Q79" s="20">
        <v>0.02893040572021613</v>
      </c>
      <c r="R79" s="19">
        <v>0.02824406071281703</v>
      </c>
      <c r="S79" s="20">
        <v>0.033136249677571075</v>
      </c>
      <c r="T79" s="20">
        <v>0.02824406071281703</v>
      </c>
      <c r="U79" s="20">
        <v>0.04714881804132877</v>
      </c>
      <c r="V79" s="20"/>
      <c r="W79" s="20"/>
      <c r="X79" s="20">
        <v>0.08122814193796588</v>
      </c>
      <c r="Y79" s="20">
        <v>0.03958549030508944</v>
      </c>
      <c r="Z79" s="20">
        <v>0.042402960305789154</v>
      </c>
      <c r="AA79" s="20">
        <v>0.033136249677571075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-0.018243987035017284</v>
      </c>
      <c r="C80" s="20">
        <v>0.0017560129649822898</v>
      </c>
      <c r="D80" s="19">
        <v>-0.015743987035017917</v>
      </c>
      <c r="E80" s="20">
        <v>-0.00024398703501245534</v>
      </c>
      <c r="F80" s="20">
        <v>-0.0007439870350159896</v>
      </c>
      <c r="G80" s="20">
        <v>0.011756012964979889</v>
      </c>
      <c r="H80" s="20"/>
      <c r="I80" s="20"/>
      <c r="J80" s="20">
        <v>0.9470988779552094</v>
      </c>
      <c r="K80" s="20">
        <v>-0.004243987035017428</v>
      </c>
      <c r="L80" s="20">
        <v>-0.01024398703501652</v>
      </c>
      <c r="M80" s="20">
        <v>-0.013243987034997568</v>
      </c>
      <c r="N80" s="20"/>
      <c r="O80" s="20"/>
      <c r="P80" s="19">
        <v>0.02893040572021613</v>
      </c>
      <c r="Q80" s="20">
        <v>0.02893040572021613</v>
      </c>
      <c r="R80" s="19">
        <v>0.028244060712817036</v>
      </c>
      <c r="S80" s="20">
        <v>0.03313624967757109</v>
      </c>
      <c r="T80" s="20">
        <v>0.028244060712817036</v>
      </c>
      <c r="U80" s="20">
        <v>0.047148818041328776</v>
      </c>
      <c r="V80" s="20"/>
      <c r="W80" s="20"/>
      <c r="X80" s="20">
        <v>0.08122814193796588</v>
      </c>
      <c r="Y80" s="20">
        <v>0.039585490305089455</v>
      </c>
      <c r="Z80" s="20">
        <v>0.042402960305789154</v>
      </c>
      <c r="AA80" s="20">
        <v>0.03313624967757109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-0.012500242336120237</v>
      </c>
      <c r="C81" s="20">
        <v>-0.0025002423361186743</v>
      </c>
      <c r="D81" s="19">
        <v>-0.012500242336119197</v>
      </c>
      <c r="E81" s="20">
        <v>-0.006500242336118952</v>
      </c>
      <c r="F81" s="20">
        <v>-0.0025002423361209945</v>
      </c>
      <c r="G81" s="20">
        <v>0.006499757663871606</v>
      </c>
      <c r="H81" s="20"/>
      <c r="I81" s="20"/>
      <c r="J81" s="20">
        <v>0.9463926307921326</v>
      </c>
      <c r="K81" s="20">
        <v>-0.009500242336118752</v>
      </c>
      <c r="L81" s="20">
        <v>-0.015500242336112639</v>
      </c>
      <c r="M81" s="20">
        <v>-0.012500242336102254</v>
      </c>
      <c r="N81" s="20"/>
      <c r="O81" s="20"/>
      <c r="P81" s="19">
        <v>0.02893040572021613</v>
      </c>
      <c r="Q81" s="20">
        <v>0.02893040572021613</v>
      </c>
      <c r="R81" s="19">
        <v>0.028244060712817032</v>
      </c>
      <c r="S81" s="20">
        <v>0.03313624967757108</v>
      </c>
      <c r="T81" s="20">
        <v>0.028244060712817032</v>
      </c>
      <c r="U81" s="20">
        <v>0.04714881804132878</v>
      </c>
      <c r="V81" s="20"/>
      <c r="W81" s="20"/>
      <c r="X81" s="20">
        <v>0.08122814193796588</v>
      </c>
      <c r="Y81" s="20">
        <v>0.03958549030508945</v>
      </c>
      <c r="Z81" s="20">
        <v>0.04240296030578916</v>
      </c>
      <c r="AA81" s="20">
        <v>0.03313624967757108</v>
      </c>
      <c r="AB81" s="20"/>
      <c r="AC81" s="20"/>
      <c r="AD81" s="21"/>
    </row>
    <row r="82" spans="1:30" s="22" customFormat="1" ht="9.75">
      <c r="A82" s="5">
        <v>1000</v>
      </c>
      <c r="B82" s="19">
        <v>-0.009696352841388034</v>
      </c>
      <c r="C82" s="20">
        <v>0.0003036471586099765</v>
      </c>
      <c r="D82" s="19">
        <v>-0.009696352841385382</v>
      </c>
      <c r="E82" s="20">
        <v>0.004303647158606336</v>
      </c>
      <c r="F82" s="20">
        <v>0.0003036471586075359</v>
      </c>
      <c r="G82" s="20">
        <v>0.013303647158607207</v>
      </c>
      <c r="H82" s="20">
        <v>-0.0006963528413844151</v>
      </c>
      <c r="I82" s="20">
        <v>0.001303647158616921</v>
      </c>
      <c r="J82" s="20">
        <v>0.9580218224108883</v>
      </c>
      <c r="K82" s="20">
        <v>-0.002696352841395936</v>
      </c>
      <c r="L82" s="20">
        <v>-0.008696352841390509</v>
      </c>
      <c r="M82" s="20">
        <v>-0.009696352841385316</v>
      </c>
      <c r="N82" s="20">
        <v>-0.010696352841390843</v>
      </c>
      <c r="O82" s="20">
        <v>-0.0006963528414125807</v>
      </c>
      <c r="P82" s="19">
        <v>0.02893040572021613</v>
      </c>
      <c r="Q82" s="20">
        <v>0.02893040572021613</v>
      </c>
      <c r="R82" s="19">
        <v>0.028244060712817032</v>
      </c>
      <c r="S82" s="20">
        <v>0.03313624967757108</v>
      </c>
      <c r="T82" s="20">
        <v>0.028244060712817032</v>
      </c>
      <c r="U82" s="20">
        <v>0.047148818041328776</v>
      </c>
      <c r="V82" s="20">
        <v>0.042402960305789154</v>
      </c>
      <c r="W82" s="20">
        <v>0.05194238195052602</v>
      </c>
      <c r="X82" s="20">
        <v>0.08122814193796588</v>
      </c>
      <c r="Y82" s="20">
        <v>0.03958549030508944</v>
      </c>
      <c r="Z82" s="20">
        <v>0.042402960305789134</v>
      </c>
      <c r="AA82" s="20">
        <v>0.033136249677571075</v>
      </c>
      <c r="AB82" s="20">
        <v>0.03313624967757109</v>
      </c>
      <c r="AC82" s="20">
        <v>0.04944462602441573</v>
      </c>
      <c r="AD82" s="21"/>
    </row>
    <row r="83" spans="1:30" s="22" customFormat="1" ht="9.75">
      <c r="A83" s="5">
        <v>1059.253725177289</v>
      </c>
      <c r="B83" s="19">
        <v>-0.01674050345328837</v>
      </c>
      <c r="C83" s="20">
        <v>0.0032594965467112047</v>
      </c>
      <c r="D83" s="19">
        <v>-0.014240503453288115</v>
      </c>
      <c r="E83" s="20">
        <v>-0.002740503453290349</v>
      </c>
      <c r="F83" s="20">
        <v>0.0007594965467191216</v>
      </c>
      <c r="G83" s="20">
        <v>0.006259496546708155</v>
      </c>
      <c r="H83" s="20"/>
      <c r="I83" s="20"/>
      <c r="J83" s="20">
        <v>0.9565043289034669</v>
      </c>
      <c r="K83" s="20">
        <v>-0.00974050345329388</v>
      </c>
      <c r="L83" s="20">
        <v>-0.014740503453296534</v>
      </c>
      <c r="M83" s="20">
        <v>-0.011740503453278768</v>
      </c>
      <c r="N83" s="20"/>
      <c r="O83" s="20"/>
      <c r="P83" s="19">
        <v>0.02893040572021613</v>
      </c>
      <c r="Q83" s="20">
        <v>0.02893040572021613</v>
      </c>
      <c r="R83" s="19">
        <v>0.028244060712817032</v>
      </c>
      <c r="S83" s="20">
        <v>0.03313624967757108</v>
      </c>
      <c r="T83" s="20">
        <v>0.028244060712817026</v>
      </c>
      <c r="U83" s="20">
        <v>0.048104168662334565</v>
      </c>
      <c r="V83" s="20"/>
      <c r="W83" s="20"/>
      <c r="X83" s="20">
        <v>0.08122814193796588</v>
      </c>
      <c r="Y83" s="20">
        <v>0.039585490305089434</v>
      </c>
      <c r="Z83" s="20">
        <v>0.042402960305789154</v>
      </c>
      <c r="AA83" s="20">
        <v>0.03313624967757109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-0.014489858264266076</v>
      </c>
      <c r="C84" s="20">
        <v>0.005510141735733498</v>
      </c>
      <c r="D84" s="19">
        <v>-0.01198985826426705</v>
      </c>
      <c r="E84" s="20">
        <v>0.0035101417357333567</v>
      </c>
      <c r="F84" s="20">
        <v>0.0030101417357343133</v>
      </c>
      <c r="G84" s="20">
        <v>0.015510141735729748</v>
      </c>
      <c r="H84" s="20"/>
      <c r="I84" s="20"/>
      <c r="J84" s="20">
        <v>0.9698156888141689</v>
      </c>
      <c r="K84" s="20">
        <v>-0.0014898582642749584</v>
      </c>
      <c r="L84" s="20">
        <v>-0.00648985826426233</v>
      </c>
      <c r="M84" s="20">
        <v>-0.009489858264269024</v>
      </c>
      <c r="N84" s="20"/>
      <c r="O84" s="20"/>
      <c r="P84" s="19">
        <v>0.028928333811832862</v>
      </c>
      <c r="Q84" s="20">
        <v>0.028928333811832862</v>
      </c>
      <c r="R84" s="19">
        <v>0.028241938452270115</v>
      </c>
      <c r="S84" s="20">
        <v>0.033137427566888346</v>
      </c>
      <c r="T84" s="20">
        <v>0.028241938452270108</v>
      </c>
      <c r="U84" s="20">
        <v>0.04810498005145383</v>
      </c>
      <c r="V84" s="20"/>
      <c r="W84" s="20"/>
      <c r="X84" s="20">
        <v>0.08122862245385411</v>
      </c>
      <c r="Y84" s="20">
        <v>0.039586476298740854</v>
      </c>
      <c r="Z84" s="20">
        <v>0.04240388078644184</v>
      </c>
      <c r="AA84" s="20">
        <v>0.033137427566888325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-0.012437467250453693</v>
      </c>
      <c r="C85" s="20">
        <v>-0.0024374672504556827</v>
      </c>
      <c r="D85" s="19">
        <v>-0.012437467250448265</v>
      </c>
      <c r="E85" s="20">
        <v>0.003562532749544119</v>
      </c>
      <c r="F85" s="20">
        <v>-0.0024374672504567448</v>
      </c>
      <c r="G85" s="20">
        <v>0.008562532749553202</v>
      </c>
      <c r="H85" s="20"/>
      <c r="I85" s="20"/>
      <c r="J85" s="20">
        <v>0.9690674816834672</v>
      </c>
      <c r="K85" s="20">
        <v>-0.007437467250446802</v>
      </c>
      <c r="L85" s="20">
        <v>-0.01443746725045461</v>
      </c>
      <c r="M85" s="20">
        <v>-0.012437467250445028</v>
      </c>
      <c r="N85" s="20"/>
      <c r="O85" s="20"/>
      <c r="P85" s="19">
        <v>0.028926400915194935</v>
      </c>
      <c r="Q85" s="20">
        <v>0.028926400915194935</v>
      </c>
      <c r="R85" s="19">
        <v>0.02823995857503284</v>
      </c>
      <c r="S85" s="20">
        <v>0.033138526313593646</v>
      </c>
      <c r="T85" s="20">
        <v>0.028239958575032847</v>
      </c>
      <c r="U85" s="20">
        <v>0.04810573693684296</v>
      </c>
      <c r="V85" s="20"/>
      <c r="W85" s="20"/>
      <c r="X85" s="20">
        <v>0.08122907069662152</v>
      </c>
      <c r="Y85" s="20">
        <v>0.039587396052743064</v>
      </c>
      <c r="Z85" s="20">
        <v>0.04240473943130339</v>
      </c>
      <c r="AA85" s="20">
        <v>0.033138526313593646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-0.012730462397712472</v>
      </c>
      <c r="C86" s="20">
        <v>-0.002730462397710909</v>
      </c>
      <c r="D86" s="19">
        <v>-0.012730462397713636</v>
      </c>
      <c r="E86" s="20">
        <v>-0.0007304623977136607</v>
      </c>
      <c r="F86" s="20">
        <v>-0.00273046239770461</v>
      </c>
      <c r="G86" s="20">
        <v>0.0062695376022953424</v>
      </c>
      <c r="H86" s="20">
        <v>-0.007730462397713018</v>
      </c>
      <c r="I86" s="20">
        <v>-0.005730462397716957</v>
      </c>
      <c r="J86" s="20">
        <v>0.9725499941452647</v>
      </c>
      <c r="K86" s="20">
        <v>-0.010730462397711091</v>
      </c>
      <c r="L86" s="20">
        <v>-0.016730462397715667</v>
      </c>
      <c r="M86" s="20">
        <v>-0.012730462397704694</v>
      </c>
      <c r="N86" s="20">
        <v>-0.018730462397714732</v>
      </c>
      <c r="O86" s="20">
        <v>-0.0067304623977150506</v>
      </c>
      <c r="P86" s="19">
        <v>0.02892459501687674</v>
      </c>
      <c r="Q86" s="20">
        <v>0.02892459501687674</v>
      </c>
      <c r="R86" s="19">
        <v>0.028238108777028807</v>
      </c>
      <c r="S86" s="20">
        <v>0.033139552769401004</v>
      </c>
      <c r="T86" s="20">
        <v>0.028238108777028807</v>
      </c>
      <c r="U86" s="20">
        <v>0.04810644403565821</v>
      </c>
      <c r="V86" s="20">
        <v>0.042405541592531425</v>
      </c>
      <c r="W86" s="20">
        <v>0.05194448919525452</v>
      </c>
      <c r="X86" s="20">
        <v>0.08122948945891457</v>
      </c>
      <c r="Y86" s="20">
        <v>0.03958825530073174</v>
      </c>
      <c r="Z86" s="20">
        <v>0.04240554159253145</v>
      </c>
      <c r="AA86" s="20">
        <v>0.033139552769401004</v>
      </c>
      <c r="AB86" s="20">
        <v>0.03313955276940102</v>
      </c>
      <c r="AC86" s="20">
        <v>0.04954270842168314</v>
      </c>
      <c r="AD86" s="21"/>
    </row>
    <row r="87" spans="1:30" s="22" customFormat="1" ht="9.75">
      <c r="A87" s="5">
        <v>1333.5214321633239</v>
      </c>
      <c r="B87" s="19">
        <v>-0.015775781429685054</v>
      </c>
      <c r="C87" s="20">
        <v>0.00422421857031452</v>
      </c>
      <c r="D87" s="19">
        <v>-0.0107757814296852</v>
      </c>
      <c r="E87" s="20">
        <v>0.0052242185703159786</v>
      </c>
      <c r="F87" s="20">
        <v>-0.0007757814296822631</v>
      </c>
      <c r="G87" s="20">
        <v>0.012224218570314326</v>
      </c>
      <c r="H87" s="20"/>
      <c r="I87" s="20"/>
      <c r="J87" s="20">
        <v>0.9847640999586567</v>
      </c>
      <c r="K87" s="20">
        <v>-0.006775781429687607</v>
      </c>
      <c r="L87" s="20">
        <v>-0.010775781429677405</v>
      </c>
      <c r="M87" s="20">
        <v>-0.005775781429658357</v>
      </c>
      <c r="N87" s="20"/>
      <c r="O87" s="20"/>
      <c r="P87" s="19">
        <v>0.02892459501687674</v>
      </c>
      <c r="Q87" s="20">
        <v>0.02892459501687674</v>
      </c>
      <c r="R87" s="19">
        <v>0.0282381087770288</v>
      </c>
      <c r="S87" s="20">
        <v>0.033139552769401004</v>
      </c>
      <c r="T87" s="20">
        <v>0.028238108777028804</v>
      </c>
      <c r="U87" s="20">
        <v>0.0481064440356582</v>
      </c>
      <c r="V87" s="20"/>
      <c r="W87" s="20"/>
      <c r="X87" s="20">
        <v>0.08122948945891457</v>
      </c>
      <c r="Y87" s="20">
        <v>0.03958825530073174</v>
      </c>
      <c r="Z87" s="20">
        <v>0.04240554159253144</v>
      </c>
      <c r="AA87" s="20">
        <v>0.03313955276940101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-0.009959527196109264</v>
      </c>
      <c r="C88" s="20">
        <v>4.047280389229968E-05</v>
      </c>
      <c r="D88" s="19">
        <v>-0.009959527196109326</v>
      </c>
      <c r="E88" s="20">
        <v>0.008040472803896288</v>
      </c>
      <c r="F88" s="20">
        <v>4.0472803891307554E-05</v>
      </c>
      <c r="G88" s="20">
        <v>0.017040472803892936</v>
      </c>
      <c r="H88" s="20"/>
      <c r="I88" s="20"/>
      <c r="J88" s="20">
        <v>0.9975932682140467</v>
      </c>
      <c r="K88" s="20">
        <v>-0.00295952719610154</v>
      </c>
      <c r="L88" s="20">
        <v>-0.004959527196106955</v>
      </c>
      <c r="M88" s="20">
        <v>4.0472803901528585E-05</v>
      </c>
      <c r="N88" s="20"/>
      <c r="O88" s="20"/>
      <c r="P88" s="19">
        <v>0.02892459501687674</v>
      </c>
      <c r="Q88" s="20">
        <v>0.02892459501687674</v>
      </c>
      <c r="R88" s="19">
        <v>0.028238108777028804</v>
      </c>
      <c r="S88" s="20">
        <v>0.033139552769401004</v>
      </c>
      <c r="T88" s="20">
        <v>0.028238108777028814</v>
      </c>
      <c r="U88" s="20">
        <v>0.0481064440356582</v>
      </c>
      <c r="V88" s="20"/>
      <c r="W88" s="20"/>
      <c r="X88" s="20">
        <v>0.08122948945891457</v>
      </c>
      <c r="Y88" s="20">
        <v>0.04335008601786062</v>
      </c>
      <c r="Z88" s="20">
        <v>0.042405541592531446</v>
      </c>
      <c r="AA88" s="20">
        <v>0.03313955276940102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-0.014507204325639123</v>
      </c>
      <c r="C89" s="20">
        <v>-0.004507204325641112</v>
      </c>
      <c r="D89" s="19">
        <v>-0.01450720432564712</v>
      </c>
      <c r="E89" s="20">
        <v>-0.008507204325638233</v>
      </c>
      <c r="F89" s="20">
        <v>-0.00450720432564401</v>
      </c>
      <c r="G89" s="20">
        <v>0.0034927956743565328</v>
      </c>
      <c r="H89" s="20"/>
      <c r="I89" s="20"/>
      <c r="J89" s="20">
        <v>0.9924903746131513</v>
      </c>
      <c r="K89" s="20">
        <v>-0.017507204325637432</v>
      </c>
      <c r="L89" s="20">
        <v>-0.01850720432563839</v>
      </c>
      <c r="M89" s="20">
        <v>-0.014507204325629101</v>
      </c>
      <c r="N89" s="20"/>
      <c r="O89" s="20"/>
      <c r="P89" s="19">
        <v>0.02892459501687674</v>
      </c>
      <c r="Q89" s="20">
        <v>0.02892459501687674</v>
      </c>
      <c r="R89" s="19">
        <v>0.028238108777028807</v>
      </c>
      <c r="S89" s="20">
        <v>0.03313955276940101</v>
      </c>
      <c r="T89" s="20">
        <v>0.02823810877702881</v>
      </c>
      <c r="U89" s="20">
        <v>0.048106444035658204</v>
      </c>
      <c r="V89" s="20"/>
      <c r="W89" s="20"/>
      <c r="X89" s="20">
        <v>0.08122948945891457</v>
      </c>
      <c r="Y89" s="20">
        <v>0.04335008601786062</v>
      </c>
      <c r="Z89" s="20">
        <v>0.042405541592531446</v>
      </c>
      <c r="AA89" s="20">
        <v>0.03313955276940101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-0.01154719704205931</v>
      </c>
      <c r="C90" s="20">
        <v>-0.001547197042061299</v>
      </c>
      <c r="D90" s="19">
        <v>-0.01154719704205781</v>
      </c>
      <c r="E90" s="20">
        <v>-0.004547197042056891</v>
      </c>
      <c r="F90" s="20">
        <v>-0.0015471970420615942</v>
      </c>
      <c r="G90" s="20">
        <v>0.009452802957935717</v>
      </c>
      <c r="H90" s="20">
        <v>-0.003547197042061195</v>
      </c>
      <c r="I90" s="20">
        <v>0.0004528029579452061</v>
      </c>
      <c r="J90" s="20">
        <v>1.0061171401161282</v>
      </c>
      <c r="K90" s="20">
        <v>-0.012547197042057758</v>
      </c>
      <c r="L90" s="20">
        <v>-0.013547197042060323</v>
      </c>
      <c r="M90" s="20">
        <v>-0.011547197042070781</v>
      </c>
      <c r="N90" s="20">
        <v>-0.016547197042064372</v>
      </c>
      <c r="O90" s="20">
        <v>-0.002547197042010197</v>
      </c>
      <c r="P90" s="19">
        <v>0.028926400915194935</v>
      </c>
      <c r="Q90" s="20">
        <v>0.028926400915194935</v>
      </c>
      <c r="R90" s="19">
        <v>0.027908815410953778</v>
      </c>
      <c r="S90" s="20">
        <v>0.034089284197917846</v>
      </c>
      <c r="T90" s="20">
        <v>0.027908815410953774</v>
      </c>
      <c r="U90" s="20">
        <v>0.048765554412171015</v>
      </c>
      <c r="V90" s="20">
        <v>0.04315181684618172</v>
      </c>
      <c r="W90" s="20">
        <v>0.05255548779267882</v>
      </c>
      <c r="X90" s="20">
        <v>0.0816215614719935</v>
      </c>
      <c r="Y90" s="20">
        <v>0.04408037315094342</v>
      </c>
      <c r="Z90" s="20">
        <v>0.04315181684618171</v>
      </c>
      <c r="AA90" s="20">
        <v>0.034089284197917846</v>
      </c>
      <c r="AB90" s="20">
        <v>0.03408928419791784</v>
      </c>
      <c r="AC90" s="20">
        <v>0.05018295823410985</v>
      </c>
      <c r="AD90" s="21"/>
    </row>
    <row r="91" spans="1:30" s="22" customFormat="1" ht="9.75">
      <c r="A91" s="5">
        <v>1678.8040181225606</v>
      </c>
      <c r="B91" s="19">
        <v>-0.010150174648742905</v>
      </c>
      <c r="C91" s="20">
        <v>-0.00015017464874489406</v>
      </c>
      <c r="D91" s="19">
        <v>-0.010150174648746575</v>
      </c>
      <c r="E91" s="20">
        <v>-0.00015017464874223112</v>
      </c>
      <c r="F91" s="20">
        <v>-0.0001501746487432581</v>
      </c>
      <c r="G91" s="20">
        <v>0.013849825351252149</v>
      </c>
      <c r="H91" s="20"/>
      <c r="I91" s="20"/>
      <c r="J91" s="20">
        <v>1.0206941704440204</v>
      </c>
      <c r="K91" s="20">
        <v>-0.008150174648748254</v>
      </c>
      <c r="L91" s="20">
        <v>-0.008150174648745274</v>
      </c>
      <c r="M91" s="20">
        <v>-0.00015017464875438256</v>
      </c>
      <c r="N91" s="20"/>
      <c r="O91" s="20"/>
      <c r="P91" s="19">
        <v>0.028926400915194935</v>
      </c>
      <c r="Q91" s="20">
        <v>0.028926400915194935</v>
      </c>
      <c r="R91" s="19">
        <v>0.027908815410953778</v>
      </c>
      <c r="S91" s="20">
        <v>0.03408928419791786</v>
      </c>
      <c r="T91" s="20">
        <v>0.02790881541095377</v>
      </c>
      <c r="U91" s="20">
        <v>0.04876555441217102</v>
      </c>
      <c r="V91" s="20"/>
      <c r="W91" s="20"/>
      <c r="X91" s="20">
        <v>0.0816215614719935</v>
      </c>
      <c r="Y91" s="20">
        <v>0.04408037315094342</v>
      </c>
      <c r="Z91" s="20">
        <v>0.04315181684618172</v>
      </c>
      <c r="AA91" s="20">
        <v>0.03408928419791786</v>
      </c>
      <c r="AB91" s="20"/>
      <c r="AC91" s="20"/>
      <c r="AD91" s="21"/>
    </row>
    <row r="92" spans="1:30" s="22" customFormat="1" ht="9.75">
      <c r="A92" s="5">
        <v>1778.279410038923</v>
      </c>
      <c r="B92" s="19">
        <v>-0.011076778123968012</v>
      </c>
      <c r="C92" s="20">
        <v>-0.0010767781239664487</v>
      </c>
      <c r="D92" s="19">
        <v>-0.011076778123966133</v>
      </c>
      <c r="E92" s="20">
        <v>-0.0030767781239624584</v>
      </c>
      <c r="F92" s="20">
        <v>-0.0010767781239627583</v>
      </c>
      <c r="G92" s="20">
        <v>0.008923221876031453</v>
      </c>
      <c r="H92" s="20"/>
      <c r="I92" s="20"/>
      <c r="J92" s="20">
        <v>1.0255148661631424</v>
      </c>
      <c r="K92" s="20">
        <v>-0.01407677812396328</v>
      </c>
      <c r="L92" s="20">
        <v>-0.013076778123970324</v>
      </c>
      <c r="M92" s="20">
        <v>-0.011076778123927296</v>
      </c>
      <c r="N92" s="20"/>
      <c r="O92" s="20"/>
      <c r="P92" s="19">
        <v>0.028926400915194935</v>
      </c>
      <c r="Q92" s="20">
        <v>0.028926400915194935</v>
      </c>
      <c r="R92" s="19">
        <v>0.02790881541095378</v>
      </c>
      <c r="S92" s="20">
        <v>0.03408928419791786</v>
      </c>
      <c r="T92" s="20">
        <v>0.02790881541095379</v>
      </c>
      <c r="U92" s="20">
        <v>0.049709951691048866</v>
      </c>
      <c r="V92" s="20"/>
      <c r="W92" s="20"/>
      <c r="X92" s="20">
        <v>0.0816215614719935</v>
      </c>
      <c r="Y92" s="20">
        <v>0.044080373150943396</v>
      </c>
      <c r="Z92" s="20">
        <v>0.0431518168461817</v>
      </c>
      <c r="AA92" s="20">
        <v>0.03408928419791785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-0.01499698169003949</v>
      </c>
      <c r="C93" s="20">
        <v>-0.004996981690037927</v>
      </c>
      <c r="D93" s="19">
        <v>-0.012496981690034941</v>
      </c>
      <c r="E93" s="20">
        <v>-0.0029969816900366373</v>
      </c>
      <c r="F93" s="20">
        <v>-0.007496981690033605</v>
      </c>
      <c r="G93" s="20">
        <v>0.008003018309966525</v>
      </c>
      <c r="H93" s="20"/>
      <c r="I93" s="20"/>
      <c r="J93" s="20">
        <v>1.035021150837629</v>
      </c>
      <c r="K93" s="20">
        <v>-0.014996981690032555</v>
      </c>
      <c r="L93" s="20">
        <v>-0.014996981690036798</v>
      </c>
      <c r="M93" s="20">
        <v>-0.009996981689997306</v>
      </c>
      <c r="N93" s="20"/>
      <c r="O93" s="20"/>
      <c r="P93" s="19">
        <v>0.028926400915194935</v>
      </c>
      <c r="Q93" s="20">
        <v>0.028926400915194935</v>
      </c>
      <c r="R93" s="19">
        <v>0.027908815410953785</v>
      </c>
      <c r="S93" s="20">
        <v>0.03408928419791787</v>
      </c>
      <c r="T93" s="20">
        <v>0.02790881541095379</v>
      </c>
      <c r="U93" s="20">
        <v>0.04970995169104887</v>
      </c>
      <c r="V93" s="20"/>
      <c r="W93" s="20"/>
      <c r="X93" s="20">
        <v>0.0816215614719935</v>
      </c>
      <c r="Y93" s="20">
        <v>0.04408037315094339</v>
      </c>
      <c r="Z93" s="20">
        <v>0.043151816846181704</v>
      </c>
      <c r="AA93" s="20">
        <v>0.03408928419791786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-0.010619159024201963</v>
      </c>
      <c r="C94" s="20">
        <v>-0.0006191590242039524</v>
      </c>
      <c r="D94" s="19">
        <v>-0.008119159024197388</v>
      </c>
      <c r="E94" s="20">
        <v>0.0023808409758042065</v>
      </c>
      <c r="F94" s="20">
        <v>-0.0031191590241973614</v>
      </c>
      <c r="G94" s="20">
        <v>0.01238084097580522</v>
      </c>
      <c r="H94" s="20">
        <v>-0.0006191590241925684</v>
      </c>
      <c r="I94" s="20">
        <v>0.003380840975799279</v>
      </c>
      <c r="J94" s="20">
        <v>1.0492203693774975</v>
      </c>
      <c r="K94" s="20">
        <v>-0.01361915902419577</v>
      </c>
      <c r="L94" s="20">
        <v>-0.010619159024198053</v>
      </c>
      <c r="M94" s="20">
        <v>-0.005619159024194907</v>
      </c>
      <c r="N94" s="20">
        <v>-0.013619159024197584</v>
      </c>
      <c r="O94" s="20">
        <v>0.0023808409758152736</v>
      </c>
      <c r="P94" s="19">
        <v>0.028926400915194935</v>
      </c>
      <c r="Q94" s="20">
        <v>0.028926400915194935</v>
      </c>
      <c r="R94" s="19">
        <v>0.02790881541095378</v>
      </c>
      <c r="S94" s="20">
        <v>0.034089284197917846</v>
      </c>
      <c r="T94" s="20">
        <v>0.02790881541095378</v>
      </c>
      <c r="U94" s="20">
        <v>0.049709951691048866</v>
      </c>
      <c r="V94" s="20">
        <v>0.04315181684618172</v>
      </c>
      <c r="W94" s="20">
        <v>0.052555487792678796</v>
      </c>
      <c r="X94" s="20">
        <v>0.0816215614719935</v>
      </c>
      <c r="Y94" s="20">
        <v>0.0440803731509434</v>
      </c>
      <c r="Z94" s="20">
        <v>0.04315181684618173</v>
      </c>
      <c r="AA94" s="20">
        <v>0.034089284197917846</v>
      </c>
      <c r="AB94" s="20">
        <v>0.03408928419791787</v>
      </c>
      <c r="AC94" s="20">
        <v>0.05122537747178064</v>
      </c>
      <c r="AD94" s="21"/>
    </row>
    <row r="95" spans="1:30" s="22" customFormat="1" ht="9.75">
      <c r="A95" s="5">
        <v>2113.489039836647</v>
      </c>
      <c r="B95" s="19">
        <v>-0.010408619806668185</v>
      </c>
      <c r="C95" s="20">
        <v>-0.00040861980667017406</v>
      </c>
      <c r="D95" s="19">
        <v>-0.010408619806667735</v>
      </c>
      <c r="E95" s="20">
        <v>-0.0014086198066770624</v>
      </c>
      <c r="F95" s="20">
        <v>-0.00040861980667006493</v>
      </c>
      <c r="G95" s="20">
        <v>0.009591380193329103</v>
      </c>
      <c r="H95" s="20"/>
      <c r="I95" s="20"/>
      <c r="J95" s="20">
        <v>1.059199331039693</v>
      </c>
      <c r="K95" s="20">
        <v>-0.018408619806669003</v>
      </c>
      <c r="L95" s="20">
        <v>-0.013408619806666215</v>
      </c>
      <c r="M95" s="20">
        <v>-0.010408619806683006</v>
      </c>
      <c r="N95" s="20"/>
      <c r="O95" s="20"/>
      <c r="P95" s="19">
        <v>0.028891683971812687</v>
      </c>
      <c r="Q95" s="20">
        <v>0.028891683971812687</v>
      </c>
      <c r="R95" s="19">
        <v>0.027454904571274887</v>
      </c>
      <c r="S95" s="20">
        <v>0.03958700326574136</v>
      </c>
      <c r="T95" s="20">
        <v>0.027454904571274887</v>
      </c>
      <c r="U95" s="20">
        <v>0.05050872031205915</v>
      </c>
      <c r="V95" s="20"/>
      <c r="W95" s="20"/>
      <c r="X95" s="20">
        <v>0.08211047940160755</v>
      </c>
      <c r="Y95" s="20">
        <v>0.04497922662254006</v>
      </c>
      <c r="Z95" s="20">
        <v>0.04406961342650758</v>
      </c>
      <c r="AA95" s="20">
        <v>0.035243876454808656</v>
      </c>
      <c r="AB95" s="20"/>
      <c r="AC95" s="20"/>
      <c r="AD95" s="21"/>
    </row>
    <row r="96" spans="1:30" s="22" customFormat="1" ht="9.75">
      <c r="A96" s="5">
        <v>2238.72113856834</v>
      </c>
      <c r="B96" s="19">
        <v>-0.012147794635424702</v>
      </c>
      <c r="C96" s="20">
        <v>-0.002147794635423139</v>
      </c>
      <c r="D96" s="19">
        <v>-0.01214779463542345</v>
      </c>
      <c r="E96" s="20">
        <v>0.001852205364577529</v>
      </c>
      <c r="F96" s="20">
        <v>-0.0021477946354216864</v>
      </c>
      <c r="G96" s="20">
        <v>0.01185220536457605</v>
      </c>
      <c r="H96" s="20"/>
      <c r="I96" s="20"/>
      <c r="J96" s="20">
        <v>1.0762098510351485</v>
      </c>
      <c r="K96" s="20">
        <v>-0.01914779463542541</v>
      </c>
      <c r="L96" s="20">
        <v>-0.011147794635423132</v>
      </c>
      <c r="M96" s="20">
        <v>-0.012147794635431856</v>
      </c>
      <c r="N96" s="20"/>
      <c r="O96" s="20"/>
      <c r="P96" s="19">
        <v>0.028891683971812687</v>
      </c>
      <c r="Q96" s="20">
        <v>0.028891683971812687</v>
      </c>
      <c r="R96" s="19">
        <v>0.027454904571274887</v>
      </c>
      <c r="S96" s="20">
        <v>0.03958700326574136</v>
      </c>
      <c r="T96" s="20">
        <v>0.02745490457127488</v>
      </c>
      <c r="U96" s="20">
        <v>0.05144055625245334</v>
      </c>
      <c r="V96" s="20"/>
      <c r="W96" s="20"/>
      <c r="X96" s="20">
        <v>0.08211047940160755</v>
      </c>
      <c r="Y96" s="20">
        <v>0.044979226622540065</v>
      </c>
      <c r="Z96" s="20">
        <v>0.044069613426507594</v>
      </c>
      <c r="AA96" s="20">
        <v>0.03524387645480867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-0.010536169259328432</v>
      </c>
      <c r="C97" s="20">
        <v>-0.0005361692593268685</v>
      </c>
      <c r="D97" s="19">
        <v>-0.010536169259326073</v>
      </c>
      <c r="E97" s="20">
        <v>-0.0015361692593156091</v>
      </c>
      <c r="F97" s="20">
        <v>-0.0005361692593242611</v>
      </c>
      <c r="G97" s="20">
        <v>0.012463830740669717</v>
      </c>
      <c r="H97" s="20"/>
      <c r="I97" s="20"/>
      <c r="J97" s="20">
        <v>1.0903305553907394</v>
      </c>
      <c r="K97" s="20">
        <v>-0.02153616925932642</v>
      </c>
      <c r="L97" s="20">
        <v>-0.012536169259324124</v>
      </c>
      <c r="M97" s="20">
        <v>-0.0105361692593383</v>
      </c>
      <c r="N97" s="20"/>
      <c r="O97" s="20"/>
      <c r="P97" s="19">
        <v>0.028891683971812687</v>
      </c>
      <c r="Q97" s="20">
        <v>0.028891683971812687</v>
      </c>
      <c r="R97" s="19">
        <v>0.02745490457127488</v>
      </c>
      <c r="S97" s="20">
        <v>0.039587003265741355</v>
      </c>
      <c r="T97" s="20">
        <v>0.027454904571274877</v>
      </c>
      <c r="U97" s="20">
        <v>0.051440556252453334</v>
      </c>
      <c r="V97" s="20"/>
      <c r="W97" s="20"/>
      <c r="X97" s="20">
        <v>0.08211047940160755</v>
      </c>
      <c r="Y97" s="20">
        <v>0.044979226622540065</v>
      </c>
      <c r="Z97" s="20">
        <v>0.04406961342650759</v>
      </c>
      <c r="AA97" s="20">
        <v>0.03524387645480866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-0.009513897957877049</v>
      </c>
      <c r="C98" s="20">
        <v>0.00048610204212096164</v>
      </c>
      <c r="D98" s="19">
        <v>-0.009513897957878444</v>
      </c>
      <c r="E98" s="20">
        <v>0.0014861020421158763</v>
      </c>
      <c r="F98" s="20">
        <v>0.0004861020421158614</v>
      </c>
      <c r="G98" s="20">
        <v>0.011486102042114544</v>
      </c>
      <c r="H98" s="20">
        <v>-0.0005138979578794978</v>
      </c>
      <c r="I98" s="20">
        <v>0.001486102042112981</v>
      </c>
      <c r="J98" s="20">
        <v>1.1087459897374323</v>
      </c>
      <c r="K98" s="20">
        <v>-0.02251389795787793</v>
      </c>
      <c r="L98" s="20">
        <v>-0.01151389795788228</v>
      </c>
      <c r="M98" s="20">
        <v>-0.009513897957887934</v>
      </c>
      <c r="N98" s="20">
        <v>-0.015513897957874199</v>
      </c>
      <c r="O98" s="20">
        <v>0.007486102042129329</v>
      </c>
      <c r="P98" s="19">
        <v>0.028891683971812687</v>
      </c>
      <c r="Q98" s="20">
        <v>0.028891683971812687</v>
      </c>
      <c r="R98" s="19">
        <v>0.02745490457127488</v>
      </c>
      <c r="S98" s="20">
        <v>0.03958700326574136</v>
      </c>
      <c r="T98" s="20">
        <v>0.02745490457127488</v>
      </c>
      <c r="U98" s="20">
        <v>0.052374906468287054</v>
      </c>
      <c r="V98" s="20">
        <v>0.04406961342650757</v>
      </c>
      <c r="W98" s="20">
        <v>0.0627863904645092</v>
      </c>
      <c r="X98" s="20">
        <v>0.08211047940160755</v>
      </c>
      <c r="Y98" s="20">
        <v>0.04497922662254008</v>
      </c>
      <c r="Z98" s="20">
        <v>0.04406961342650756</v>
      </c>
      <c r="AA98" s="20">
        <v>0.03524387645480868</v>
      </c>
      <c r="AB98" s="20">
        <v>0.03524387645480867</v>
      </c>
      <c r="AC98" s="20">
        <v>0.05209434544710027</v>
      </c>
      <c r="AD98" s="21"/>
    </row>
    <row r="99" spans="1:30" s="22" customFormat="1" ht="9.75">
      <c r="A99" s="5">
        <v>2660.7250597988095</v>
      </c>
      <c r="B99" s="19">
        <v>-0.01601038570089841</v>
      </c>
      <c r="C99" s="20">
        <v>-0.0060103857009004</v>
      </c>
      <c r="D99" s="19">
        <v>-0.01601038570089903</v>
      </c>
      <c r="E99" s="20">
        <v>-0.0030103857009090625</v>
      </c>
      <c r="F99" s="20">
        <v>-0.0060103857009011245</v>
      </c>
      <c r="G99" s="20">
        <v>0.007989614299098486</v>
      </c>
      <c r="H99" s="20"/>
      <c r="I99" s="20"/>
      <c r="J99" s="20">
        <v>1.1244142155360706</v>
      </c>
      <c r="K99" s="20">
        <v>-0.027010385700902223</v>
      </c>
      <c r="L99" s="20">
        <v>-0.015010385700906344</v>
      </c>
      <c r="M99" s="20">
        <v>-0.01601038570089914</v>
      </c>
      <c r="N99" s="20"/>
      <c r="O99" s="20"/>
      <c r="P99" s="19">
        <v>0.0391191365928264</v>
      </c>
      <c r="Q99" s="20">
        <v>0.028815045510430987</v>
      </c>
      <c r="R99" s="19">
        <v>0.035552681882949654</v>
      </c>
      <c r="S99" s="20">
        <v>0.04686574392048067</v>
      </c>
      <c r="T99" s="20">
        <v>0.027313797643238793</v>
      </c>
      <c r="U99" s="20">
        <v>0.05474849726905818</v>
      </c>
      <c r="V99" s="20"/>
      <c r="W99" s="20"/>
      <c r="X99" s="20">
        <v>0.08364447353663045</v>
      </c>
      <c r="Y99" s="20">
        <v>0.047722090830348896</v>
      </c>
      <c r="Z99" s="20">
        <v>0.04686574392048066</v>
      </c>
      <c r="AA99" s="20">
        <v>0.038683303287336664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-0.013951217038766117</v>
      </c>
      <c r="C100" s="20">
        <v>-0.003951217038768107</v>
      </c>
      <c r="D100" s="19">
        <v>-0.013951217038763616</v>
      </c>
      <c r="E100" s="20">
        <v>-0.005951217038766392</v>
      </c>
      <c r="F100" s="20">
        <v>-0.003951217038769813</v>
      </c>
      <c r="G100" s="20">
        <v>0.008048782961231135</v>
      </c>
      <c r="H100" s="20"/>
      <c r="I100" s="20"/>
      <c r="J100" s="20">
        <v>1.142827906903289</v>
      </c>
      <c r="K100" s="20">
        <v>-0.025951217038771165</v>
      </c>
      <c r="L100" s="20">
        <v>-0.01695121703876409</v>
      </c>
      <c r="M100" s="20">
        <v>-0.013951217038759718</v>
      </c>
      <c r="N100" s="20"/>
      <c r="O100" s="20"/>
      <c r="P100" s="19">
        <v>0.039023555163206894</v>
      </c>
      <c r="Q100" s="20">
        <v>0.028685150471556734</v>
      </c>
      <c r="R100" s="19">
        <v>0.035447485085374646</v>
      </c>
      <c r="S100" s="20">
        <v>0.04686253348427866</v>
      </c>
      <c r="T100" s="20">
        <v>0.027176728123588387</v>
      </c>
      <c r="U100" s="20">
        <v>0.05564258301485599</v>
      </c>
      <c r="V100" s="20"/>
      <c r="W100" s="20"/>
      <c r="X100" s="20">
        <v>0.08364267478126904</v>
      </c>
      <c r="Y100" s="20">
        <v>0.048580830011076805</v>
      </c>
      <c r="Z100" s="20">
        <v>0.04686253348427866</v>
      </c>
      <c r="AA100" s="20">
        <v>0.038679413705033576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-0.016874448580743717</v>
      </c>
      <c r="C101" s="20">
        <v>-0.006874448580745707</v>
      </c>
      <c r="D101" s="19">
        <v>-0.016874448580744113</v>
      </c>
      <c r="E101" s="20">
        <v>-0.007874448580746058</v>
      </c>
      <c r="F101" s="20">
        <v>-0.006874448580745802</v>
      </c>
      <c r="G101" s="20">
        <v>0.005125551419255482</v>
      </c>
      <c r="H101" s="20"/>
      <c r="I101" s="20"/>
      <c r="J101" s="20">
        <v>1.1617479116487424</v>
      </c>
      <c r="K101" s="20">
        <v>-0.03287444858074914</v>
      </c>
      <c r="L101" s="20">
        <v>-0.01987444858074811</v>
      </c>
      <c r="M101" s="20">
        <v>-0.01687444858074843</v>
      </c>
      <c r="N101" s="20"/>
      <c r="O101" s="20"/>
      <c r="P101" s="19">
        <v>0.039023555163206894</v>
      </c>
      <c r="Q101" s="20">
        <v>0.028685150471556734</v>
      </c>
      <c r="R101" s="19">
        <v>0.03544748508537465</v>
      </c>
      <c r="S101" s="20">
        <v>0.046862533484278664</v>
      </c>
      <c r="T101" s="20">
        <v>0.027176728123588383</v>
      </c>
      <c r="U101" s="20">
        <v>0.05654287792963086</v>
      </c>
      <c r="V101" s="20"/>
      <c r="W101" s="20"/>
      <c r="X101" s="20">
        <v>0.08364267478126904</v>
      </c>
      <c r="Y101" s="20">
        <v>0.04858083001107679</v>
      </c>
      <c r="Z101" s="20">
        <v>0.04686253348427866</v>
      </c>
      <c r="AA101" s="20">
        <v>0.03867941370503358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-0.01583213369826808</v>
      </c>
      <c r="C102" s="20">
        <v>-0.00583213369827007</v>
      </c>
      <c r="D102" s="19">
        <v>-0.015832133698267626</v>
      </c>
      <c r="E102" s="20">
        <v>-0.0048321336982589756</v>
      </c>
      <c r="F102" s="20">
        <v>-0.005832133698264689</v>
      </c>
      <c r="G102" s="20">
        <v>0.01016786630172903</v>
      </c>
      <c r="H102" s="20">
        <v>-0.0038321336982682563</v>
      </c>
      <c r="I102" s="20">
        <v>-0.0008321336982671957</v>
      </c>
      <c r="J102" s="20">
        <v>1.1902251732271942</v>
      </c>
      <c r="K102" s="20">
        <v>-0.03083213369827204</v>
      </c>
      <c r="L102" s="20">
        <v>-0.01483213369826417</v>
      </c>
      <c r="M102" s="20">
        <v>-0.015832133698265038</v>
      </c>
      <c r="N102" s="20">
        <v>-0.021832133698259232</v>
      </c>
      <c r="O102" s="20">
        <v>0.00816786630173722</v>
      </c>
      <c r="P102" s="19">
        <v>0.039017816418790874</v>
      </c>
      <c r="Q102" s="20">
        <v>0.028677342939862238</v>
      </c>
      <c r="R102" s="19">
        <v>0.035441167297261426</v>
      </c>
      <c r="S102" s="20">
        <v>0.04686234097143922</v>
      </c>
      <c r="T102" s="20">
        <v>0.027168487113162092</v>
      </c>
      <c r="U102" s="20">
        <v>0.05835305477285171</v>
      </c>
      <c r="V102" s="20">
        <v>0.04686234097143923</v>
      </c>
      <c r="W102" s="20">
        <v>0.06477714875882881</v>
      </c>
      <c r="X102" s="20">
        <v>0.08364256692213261</v>
      </c>
      <c r="Y102" s="20">
        <v>0.04858064430741355</v>
      </c>
      <c r="Z102" s="20">
        <v>0.04686234097143924</v>
      </c>
      <c r="AA102" s="20">
        <v>0.03867918046344096</v>
      </c>
      <c r="AB102" s="20">
        <v>0.038679180463440946</v>
      </c>
      <c r="AC102" s="20">
        <v>0.054924666601841386</v>
      </c>
      <c r="AD102" s="21"/>
    </row>
    <row r="103" spans="1:30" s="22" customFormat="1" ht="9.75">
      <c r="A103" s="5">
        <v>3349.6543915782772</v>
      </c>
      <c r="B103" s="19">
        <v>-0.017923619283518377</v>
      </c>
      <c r="C103" s="20">
        <v>-0.007923619283516814</v>
      </c>
      <c r="D103" s="19">
        <v>-0.014723619283515106</v>
      </c>
      <c r="E103" s="20">
        <v>-0.002523619283518799</v>
      </c>
      <c r="F103" s="20">
        <v>-0.009723619283515816</v>
      </c>
      <c r="G103" s="20">
        <v>0.01547638071648738</v>
      </c>
      <c r="H103" s="20"/>
      <c r="I103" s="20"/>
      <c r="J103" s="20">
        <v>1.2172297376500865</v>
      </c>
      <c r="K103" s="20">
        <v>-0.027523619283520016</v>
      </c>
      <c r="L103" s="20">
        <v>-0.013523619283519292</v>
      </c>
      <c r="M103" s="20">
        <v>-0.011523619283532694</v>
      </c>
      <c r="N103" s="20"/>
      <c r="O103" s="20"/>
      <c r="P103" s="19">
        <v>0.038998188866391975</v>
      </c>
      <c r="Q103" s="20">
        <v>0.028650632364029573</v>
      </c>
      <c r="R103" s="19">
        <v>0.03413526757197916</v>
      </c>
      <c r="S103" s="20">
        <v>0.048676391488707844</v>
      </c>
      <c r="T103" s="20">
        <v>0.02661449429391591</v>
      </c>
      <c r="U103" s="20">
        <v>0.06159862894871891</v>
      </c>
      <c r="V103" s="20"/>
      <c r="W103" s="20"/>
      <c r="X103" s="20">
        <v>0.08467225689895097</v>
      </c>
      <c r="Y103" s="20">
        <v>0.05117021680980012</v>
      </c>
      <c r="Z103" s="20">
        <v>0.05717858942263224</v>
      </c>
      <c r="AA103" s="20">
        <v>0.04085818263655334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-0.016835629782811168</v>
      </c>
      <c r="C104" s="20">
        <v>-0.006835629782809605</v>
      </c>
      <c r="D104" s="19">
        <v>-0.013635629782813833</v>
      </c>
      <c r="E104" s="20">
        <v>-0.0024356297828116795</v>
      </c>
      <c r="F104" s="20">
        <v>-0.008635629782809781</v>
      </c>
      <c r="G104" s="20">
        <v>0.012564370217181767</v>
      </c>
      <c r="H104" s="20"/>
      <c r="I104" s="20"/>
      <c r="J104" s="20">
        <v>1.2461642542503846</v>
      </c>
      <c r="K104" s="20">
        <v>-0.035435629782807655</v>
      </c>
      <c r="L104" s="20">
        <v>-0.011435629782813034</v>
      </c>
      <c r="M104" s="20">
        <v>-0.01043562978281381</v>
      </c>
      <c r="N104" s="20"/>
      <c r="O104" s="20"/>
      <c r="P104" s="19">
        <v>0.038991018178497025</v>
      </c>
      <c r="Q104" s="20">
        <v>0.028640871121456576</v>
      </c>
      <c r="R104" s="19">
        <v>0.034127075115628056</v>
      </c>
      <c r="S104" s="20">
        <v>0.04867415554710374</v>
      </c>
      <c r="T104" s="20">
        <v>0.02660398598439694</v>
      </c>
      <c r="U104" s="20">
        <v>0.06338906386927998</v>
      </c>
      <c r="V104" s="20"/>
      <c r="W104" s="20"/>
      <c r="X104" s="20">
        <v>0.08467097152049012</v>
      </c>
      <c r="Y104" s="20">
        <v>0.051168089843413624</v>
      </c>
      <c r="Z104" s="20">
        <v>0.057176685967478456</v>
      </c>
      <c r="AA104" s="20">
        <v>0.040855518822108375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-0.017285602326889915</v>
      </c>
      <c r="C105" s="20">
        <v>-0.007285602326888352</v>
      </c>
      <c r="D105" s="19">
        <v>-0.017285602326886917</v>
      </c>
      <c r="E105" s="20">
        <v>-0.006285602326886289</v>
      </c>
      <c r="F105" s="20">
        <v>-0.007285602326886533</v>
      </c>
      <c r="G105" s="20">
        <v>0.01171439767311297</v>
      </c>
      <c r="H105" s="20"/>
      <c r="I105" s="20"/>
      <c r="J105" s="20">
        <v>1.2727111933274102</v>
      </c>
      <c r="K105" s="20">
        <v>-0.03928560232689293</v>
      </c>
      <c r="L105" s="20">
        <v>-0.014285602326891855</v>
      </c>
      <c r="M105" s="20">
        <v>-0.017285602326894606</v>
      </c>
      <c r="N105" s="20"/>
      <c r="O105" s="20"/>
      <c r="P105" s="19">
        <v>0.03892220667297059</v>
      </c>
      <c r="Q105" s="20">
        <v>0.02854712196165204</v>
      </c>
      <c r="R105" s="19">
        <v>0.03404843505427628</v>
      </c>
      <c r="S105" s="20">
        <v>0.04865271464712739</v>
      </c>
      <c r="T105" s="20">
        <v>0.026503032731284546</v>
      </c>
      <c r="U105" s="20">
        <v>0.0660839363426151</v>
      </c>
      <c r="V105" s="20"/>
      <c r="W105" s="20"/>
      <c r="X105" s="20">
        <v>0.08465864777171205</v>
      </c>
      <c r="Y105" s="20">
        <v>0.05199121697493532</v>
      </c>
      <c r="Z105" s="20">
        <v>0.057158434570365964</v>
      </c>
      <c r="AA105" s="20">
        <v>0.040829972355302946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-0.020284567420098654</v>
      </c>
      <c r="C106" s="20">
        <v>-0.01028456742009709</v>
      </c>
      <c r="D106" s="19">
        <v>-0.017084567420097688</v>
      </c>
      <c r="E106" s="20">
        <v>-0.008884567420093997</v>
      </c>
      <c r="F106" s="20">
        <v>-0.012084567420097026</v>
      </c>
      <c r="G106" s="20">
        <v>0.012115432579910445</v>
      </c>
      <c r="H106" s="20">
        <v>-0.0058845674200821</v>
      </c>
      <c r="I106" s="20">
        <v>0.001115432579902984</v>
      </c>
      <c r="J106" s="20">
        <v>1.3041389107699999</v>
      </c>
      <c r="K106" s="20">
        <v>-0.0408845674200956</v>
      </c>
      <c r="L106" s="20">
        <v>-0.013884567420095575</v>
      </c>
      <c r="M106" s="20">
        <v>-0.013884567420096526</v>
      </c>
      <c r="N106" s="20">
        <v>-0.026884567420089614</v>
      </c>
      <c r="O106" s="20">
        <v>0.014115432579925485</v>
      </c>
      <c r="P106" s="19">
        <v>0.03891401186754814</v>
      </c>
      <c r="Q106" s="20">
        <v>0.028535947848769238</v>
      </c>
      <c r="R106" s="19">
        <v>0.03403906692286837</v>
      </c>
      <c r="S106" s="20">
        <v>0.04865016313158408</v>
      </c>
      <c r="T106" s="20">
        <v>0.0264909964193456</v>
      </c>
      <c r="U106" s="20">
        <v>0.0697340546127195</v>
      </c>
      <c r="V106" s="20">
        <v>0.048650163131584094</v>
      </c>
      <c r="W106" s="20">
        <v>0.08465718145987229</v>
      </c>
      <c r="X106" s="20">
        <v>0.09416389102373449</v>
      </c>
      <c r="Y106" s="20">
        <v>0.05283784981175659</v>
      </c>
      <c r="Z106" s="20">
        <v>0.057156262760346264</v>
      </c>
      <c r="AA106" s="20">
        <v>0.040826931953426814</v>
      </c>
      <c r="AB106" s="20">
        <v>0.05715626276034625</v>
      </c>
      <c r="AC106" s="20">
        <v>0.06835999102347617</v>
      </c>
      <c r="AD106" s="21"/>
    </row>
    <row r="107" spans="1:30" s="22" customFormat="1" ht="9.75">
      <c r="A107" s="5">
        <v>4216.965034285823</v>
      </c>
      <c r="B107" s="19">
        <v>-0.01454754670449887</v>
      </c>
      <c r="C107" s="20">
        <v>-0.01454754670449887</v>
      </c>
      <c r="D107" s="19">
        <v>-0.014547546704497316</v>
      </c>
      <c r="E107" s="20">
        <v>-0.013547546704493771</v>
      </c>
      <c r="F107" s="20">
        <v>-0.014547546704500132</v>
      </c>
      <c r="G107" s="20">
        <v>0.009452453295503023</v>
      </c>
      <c r="H107" s="20"/>
      <c r="I107" s="20"/>
      <c r="J107" s="20">
        <v>1.3347768958410704</v>
      </c>
      <c r="K107" s="20">
        <v>-0.043547546704495135</v>
      </c>
      <c r="L107" s="20">
        <v>-0.01754754670449718</v>
      </c>
      <c r="M107" s="20">
        <v>-0.014547546704471132</v>
      </c>
      <c r="N107" s="20"/>
      <c r="O107" s="20"/>
      <c r="P107" s="19">
        <v>0.04891149830607862</v>
      </c>
      <c r="Q107" s="20">
        <v>0.02814843985988444</v>
      </c>
      <c r="R107" s="19">
        <v>0.04079060254125243</v>
      </c>
      <c r="S107" s="20">
        <v>0.059042239087950844</v>
      </c>
      <c r="T107" s="20">
        <v>0.026418290400727202</v>
      </c>
      <c r="U107" s="20">
        <v>0.07489983976297111</v>
      </c>
      <c r="V107" s="20"/>
      <c r="W107" s="20"/>
      <c r="X107" s="20">
        <v>0.09532043850360084</v>
      </c>
      <c r="Y107" s="20">
        <v>0.0556954755480079</v>
      </c>
      <c r="Z107" s="20">
        <v>0.059042239087950824</v>
      </c>
      <c r="AA107" s="20">
        <v>0.043427940274882365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-0.016642016299424967</v>
      </c>
      <c r="C108" s="20">
        <v>-0.016642016299424967</v>
      </c>
      <c r="D108" s="19">
        <v>-0.016642016299425137</v>
      </c>
      <c r="E108" s="20">
        <v>-0.010642016299430575</v>
      </c>
      <c r="F108" s="20">
        <v>-0.01664201629942285</v>
      </c>
      <c r="G108" s="20">
        <v>0.006357983700579588</v>
      </c>
      <c r="H108" s="20"/>
      <c r="I108" s="20"/>
      <c r="J108" s="20">
        <v>1.3653566816172429</v>
      </c>
      <c r="K108" s="20">
        <v>-0.04364201629941871</v>
      </c>
      <c r="L108" s="20">
        <v>-0.021642016299423094</v>
      </c>
      <c r="M108" s="20">
        <v>-0.016642016299419523</v>
      </c>
      <c r="N108" s="20"/>
      <c r="O108" s="20"/>
      <c r="P108" s="19">
        <v>0.048901300153018426</v>
      </c>
      <c r="Q108" s="20">
        <v>0.02813071553756852</v>
      </c>
      <c r="R108" s="19">
        <v>0.04077837350592219</v>
      </c>
      <c r="S108" s="20">
        <v>0.05903729602151389</v>
      </c>
      <c r="T108" s="20">
        <v>0.02639940449720831</v>
      </c>
      <c r="U108" s="20">
        <v>0.07946321363707776</v>
      </c>
      <c r="V108" s="20"/>
      <c r="W108" s="20"/>
      <c r="X108" s="20">
        <v>0.09531737680786154</v>
      </c>
      <c r="Y108" s="20">
        <v>0.05735331133885697</v>
      </c>
      <c r="Z108" s="20">
        <v>0.06771559880508965</v>
      </c>
      <c r="AA108" s="20">
        <v>0.04342121971492578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-0.023913438296528255</v>
      </c>
      <c r="C109" s="20">
        <v>-0.013913438296530245</v>
      </c>
      <c r="D109" s="19">
        <v>-0.020236967708297172</v>
      </c>
      <c r="E109" s="20">
        <v>-0.004560497120059398</v>
      </c>
      <c r="F109" s="20">
        <v>-0.015236967708295211</v>
      </c>
      <c r="G109" s="20">
        <v>0.01243950287994768</v>
      </c>
      <c r="H109" s="20"/>
      <c r="I109" s="20"/>
      <c r="J109" s="20">
        <v>1.4063278136302593</v>
      </c>
      <c r="K109" s="20">
        <v>-0.0365604971200505</v>
      </c>
      <c r="L109" s="20">
        <v>-0.012560497120064637</v>
      </c>
      <c r="M109" s="20">
        <v>-0.016560497120063012</v>
      </c>
      <c r="N109" s="20"/>
      <c r="O109" s="20"/>
      <c r="P109" s="19">
        <v>0.048862692355100566</v>
      </c>
      <c r="Q109" s="20">
        <v>0.028063547605197792</v>
      </c>
      <c r="R109" s="19">
        <v>0.0407320671378473</v>
      </c>
      <c r="S109" s="20">
        <v>0.05901858833026999</v>
      </c>
      <c r="T109" s="20">
        <v>0.02632781998838541</v>
      </c>
      <c r="U109" s="20">
        <v>0.08406660316973606</v>
      </c>
      <c r="V109" s="20"/>
      <c r="W109" s="20"/>
      <c r="X109" s="20">
        <v>0.09530579084451207</v>
      </c>
      <c r="Y109" s="20">
        <v>0.058173823739701716</v>
      </c>
      <c r="Z109" s="20">
        <v>0.06769928927616506</v>
      </c>
      <c r="AA109" s="20">
        <v>0.04339578053794956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-0.021203411026789354</v>
      </c>
      <c r="C110" s="20">
        <v>-0.0012034110267897802</v>
      </c>
      <c r="D110" s="19">
        <v>-0.021203411026788757</v>
      </c>
      <c r="E110" s="20">
        <v>-0.009203411026797635</v>
      </c>
      <c r="F110" s="20">
        <v>-0.0012034110267957743</v>
      </c>
      <c r="G110" s="20">
        <v>0.010796588973206424</v>
      </c>
      <c r="H110" s="20">
        <v>-0.012203411026790664</v>
      </c>
      <c r="I110" s="20">
        <v>-0.006203411026797561</v>
      </c>
      <c r="J110" s="20">
        <v>1.4355166868329015</v>
      </c>
      <c r="K110" s="20">
        <v>-0.03920341102679147</v>
      </c>
      <c r="L110" s="20">
        <v>-0.018203411026796238</v>
      </c>
      <c r="M110" s="20">
        <v>-0.0212034110267926</v>
      </c>
      <c r="N110" s="20">
        <v>-0.03820341102679366</v>
      </c>
      <c r="O110" s="20">
        <v>0.014796588973151711</v>
      </c>
      <c r="P110" s="19">
        <v>0.048823809639381106</v>
      </c>
      <c r="Q110" s="20">
        <v>0.027995792321392217</v>
      </c>
      <c r="R110" s="19">
        <v>0.04003796532075264</v>
      </c>
      <c r="S110" s="20">
        <v>0.05738335172058468</v>
      </c>
      <c r="T110" s="20">
        <v>0.025633082813193493</v>
      </c>
      <c r="U110" s="20">
        <v>0.08954244275587044</v>
      </c>
      <c r="V110" s="20">
        <v>0.048916756379469066</v>
      </c>
      <c r="W110" s="20">
        <v>0.10388863775547512</v>
      </c>
      <c r="X110" s="20">
        <v>0.09430190377022263</v>
      </c>
      <c r="Y110" s="20">
        <v>0.05738335172058466</v>
      </c>
      <c r="Z110" s="20">
        <v>0.07545097119778073</v>
      </c>
      <c r="AA110" s="20">
        <v>0.057383351720584674</v>
      </c>
      <c r="AB110" s="20">
        <v>0.05738335172058466</v>
      </c>
      <c r="AC110" s="20">
        <v>0.07842887895850817</v>
      </c>
      <c r="AD110" s="21"/>
    </row>
    <row r="111" spans="1:30" s="22" customFormat="1" ht="9.75">
      <c r="A111" s="5">
        <v>5308.844442309884</v>
      </c>
      <c r="B111" s="19">
        <v>-0.02583125616318327</v>
      </c>
      <c r="C111" s="20">
        <v>-0.005831256163183696</v>
      </c>
      <c r="D111" s="19">
        <v>-0.022154785574944567</v>
      </c>
      <c r="E111" s="20">
        <v>-0.007478314986710989</v>
      </c>
      <c r="F111" s="20">
        <v>-0.007154785574948815</v>
      </c>
      <c r="G111" s="20">
        <v>0.013521685013282487</v>
      </c>
      <c r="H111" s="20"/>
      <c r="I111" s="20"/>
      <c r="J111" s="20">
        <v>1.4686604586135381</v>
      </c>
      <c r="K111" s="20">
        <v>-0.029478314986715173</v>
      </c>
      <c r="L111" s="20">
        <v>-0.018478314986709703</v>
      </c>
      <c r="M111" s="20">
        <v>-0.01847831498671251</v>
      </c>
      <c r="N111" s="20"/>
      <c r="O111" s="20"/>
      <c r="P111" s="19">
        <v>0.04878236179765605</v>
      </c>
      <c r="Q111" s="20">
        <v>0.02792344575007554</v>
      </c>
      <c r="R111" s="19">
        <v>0.04172448882758894</v>
      </c>
      <c r="S111" s="20">
        <v>0.06688005838562736</v>
      </c>
      <c r="T111" s="20">
        <v>0.026399473021196256</v>
      </c>
      <c r="U111" s="20">
        <v>0.09567623638952842</v>
      </c>
      <c r="V111" s="20"/>
      <c r="W111" s="20"/>
      <c r="X111" s="20">
        <v>0.10427340125681586</v>
      </c>
      <c r="Y111" s="20">
        <v>0.05980754308333462</v>
      </c>
      <c r="Z111" s="20">
        <v>0.07597988029514738</v>
      </c>
      <c r="AA111" s="20">
        <v>0.05807703685334614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-0.02068646433290766</v>
      </c>
      <c r="C112" s="20">
        <v>-0.0006864643329080877</v>
      </c>
      <c r="D112" s="19">
        <v>-0.017009993744669858</v>
      </c>
      <c r="E112" s="20">
        <v>-0.007333523156435829</v>
      </c>
      <c r="F112" s="20">
        <v>-0.0020099937446731147</v>
      </c>
      <c r="G112" s="20">
        <v>0.01966647684355553</v>
      </c>
      <c r="H112" s="20"/>
      <c r="I112" s="20"/>
      <c r="J112" s="20">
        <v>1.4905855187950614</v>
      </c>
      <c r="K112" s="20">
        <v>-0.03233352315643689</v>
      </c>
      <c r="L112" s="20">
        <v>-0.01633352315644554</v>
      </c>
      <c r="M112" s="20">
        <v>-0.023333523156431987</v>
      </c>
      <c r="N112" s="20"/>
      <c r="O112" s="20"/>
      <c r="P112" s="19">
        <v>0.048753442096215065</v>
      </c>
      <c r="Q112" s="20">
        <v>0.027872892139657744</v>
      </c>
      <c r="R112" s="19">
        <v>0.041690673556506345</v>
      </c>
      <c r="S112" s="20">
        <v>0.06687183368042734</v>
      </c>
      <c r="T112" s="20">
        <v>0.02634599532127135</v>
      </c>
      <c r="U112" s="20">
        <v>0.10043825038192736</v>
      </c>
      <c r="V112" s="20"/>
      <c r="W112" s="20"/>
      <c r="X112" s="20">
        <v>0.10426812619292022</v>
      </c>
      <c r="Y112" s="20">
        <v>0.06066994428695923</v>
      </c>
      <c r="Z112" s="20">
        <v>0.0852750968324442</v>
      </c>
      <c r="AA112" s="20">
        <v>0.05806756529925062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-0.02227721580629094</v>
      </c>
      <c r="C113" s="20">
        <v>-0.012277215806289377</v>
      </c>
      <c r="D113" s="19">
        <v>-0.022277215806288428</v>
      </c>
      <c r="E113" s="20">
        <v>-0.02227721580629345</v>
      </c>
      <c r="F113" s="20">
        <v>-0.012277215806294938</v>
      </c>
      <c r="G113" s="20">
        <v>0.0077227841937133265</v>
      </c>
      <c r="H113" s="20"/>
      <c r="I113" s="20"/>
      <c r="J113" s="20">
        <v>1.4906941027565352</v>
      </c>
      <c r="K113" s="20">
        <v>-0.03427721580628956</v>
      </c>
      <c r="L113" s="20">
        <v>-0.02327721580628991</v>
      </c>
      <c r="M113" s="20">
        <v>-0.032277215806287264</v>
      </c>
      <c r="N113" s="20"/>
      <c r="O113" s="20"/>
      <c r="P113" s="19">
        <v>0.04866275031021685</v>
      </c>
      <c r="Q113" s="20">
        <v>0.0383153137499161</v>
      </c>
      <c r="R113" s="19">
        <v>0.04243057970758587</v>
      </c>
      <c r="S113" s="20">
        <v>0.06910444875430073</v>
      </c>
      <c r="T113" s="20">
        <v>0.03395299086074316</v>
      </c>
      <c r="U113" s="20">
        <v>0.10571388195329783</v>
      </c>
      <c r="V113" s="20"/>
      <c r="W113" s="20"/>
      <c r="X113" s="20">
        <v>0.10571388195329778</v>
      </c>
      <c r="Y113" s="20">
        <v>0.06481068459471616</v>
      </c>
      <c r="Z113" s="20">
        <v>0.08703691652187465</v>
      </c>
      <c r="AA113" s="20">
        <v>0.060625282165411624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-0.022118340248066914</v>
      </c>
      <c r="C114" s="20">
        <v>-0.012118340248068904</v>
      </c>
      <c r="D114" s="19">
        <v>-0.022118340248069475</v>
      </c>
      <c r="E114" s="20">
        <v>-0.012118340248070531</v>
      </c>
      <c r="F114" s="20">
        <v>-0.012118340248067534</v>
      </c>
      <c r="G114" s="20">
        <v>0.008881659751930362</v>
      </c>
      <c r="H114" s="20">
        <v>-0.008118340248070845</v>
      </c>
      <c r="I114" s="20">
        <v>-0.03111834024807113</v>
      </c>
      <c r="J114" s="20">
        <v>1.4809433866399466</v>
      </c>
      <c r="K114" s="20">
        <v>-0.021118340248067736</v>
      </c>
      <c r="L114" s="20">
        <v>-0.020118340248069428</v>
      </c>
      <c r="M114" s="20">
        <v>-0.022118340248076292</v>
      </c>
      <c r="N114" s="20">
        <v>-0.055118340248062454</v>
      </c>
      <c r="O114" s="20">
        <v>0.015881659751907026</v>
      </c>
      <c r="P114" s="19">
        <v>0.048731726768867986</v>
      </c>
      <c r="Q114" s="20">
        <v>0.0278348916627244</v>
      </c>
      <c r="R114" s="19">
        <v>0.04166527738107338</v>
      </c>
      <c r="S114" s="20">
        <v>0.06686566042638843</v>
      </c>
      <c r="T114" s="20">
        <v>0.0263057892319364</v>
      </c>
      <c r="U114" s="20">
        <v>0.10618388081181193</v>
      </c>
      <c r="V114" s="20">
        <v>0.05806045594255259</v>
      </c>
      <c r="W114" s="20">
        <v>0.10426416711534736</v>
      </c>
      <c r="X114" s="20">
        <v>0.11389037072666455</v>
      </c>
      <c r="Y114" s="20">
        <v>0.06330099955180084</v>
      </c>
      <c r="Z114" s="20">
        <v>0.08527025591762398</v>
      </c>
      <c r="AA114" s="20">
        <v>0.05806045594255256</v>
      </c>
      <c r="AB114" s="20">
        <v>0.0580604559425526</v>
      </c>
      <c r="AC114" s="20">
        <v>0.08395818330726962</v>
      </c>
      <c r="AD114" s="21"/>
    </row>
    <row r="115" spans="1:30" s="22" customFormat="1" ht="9.75">
      <c r="A115" s="5">
        <v>6683.439175686146</v>
      </c>
      <c r="B115" s="19">
        <v>-0.015137399665270834</v>
      </c>
      <c r="C115" s="20">
        <v>-0.015137399665270834</v>
      </c>
      <c r="D115" s="19">
        <v>-0.01806541947206328</v>
      </c>
      <c r="E115" s="20">
        <v>-0.019029225404383114</v>
      </c>
      <c r="F115" s="20">
        <v>-0.014083312534827964</v>
      </c>
      <c r="G115" s="20">
        <v>0.018970774595620025</v>
      </c>
      <c r="H115" s="20"/>
      <c r="I115" s="20"/>
      <c r="J115" s="20">
        <v>1.44788612392016</v>
      </c>
      <c r="K115" s="20">
        <v>-0.017029225404386172</v>
      </c>
      <c r="L115" s="20">
        <v>-0.02402922540437664</v>
      </c>
      <c r="M115" s="20">
        <v>-0.033029225404378394</v>
      </c>
      <c r="N115" s="20"/>
      <c r="O115" s="20"/>
      <c r="P115" s="19">
        <v>0.048724566970000244</v>
      </c>
      <c r="Q115" s="20">
        <v>0.027822354796351048</v>
      </c>
      <c r="R115" s="19">
        <v>0.04371316457518035</v>
      </c>
      <c r="S115" s="20">
        <v>0.07593098755830924</v>
      </c>
      <c r="T115" s="20">
        <v>0.02672166118490563</v>
      </c>
      <c r="U115" s="20">
        <v>0.10232064733757364</v>
      </c>
      <c r="V115" s="20"/>
      <c r="W115" s="20"/>
      <c r="X115" s="20">
        <v>0.11386621479429318</v>
      </c>
      <c r="Y115" s="20">
        <v>0.06414448434261605</v>
      </c>
      <c r="Z115" s="20">
        <v>0.08523798960311132</v>
      </c>
      <c r="AA115" s="20">
        <v>0.05801305776788629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-0.017653418470235493</v>
      </c>
      <c r="C116" s="20">
        <v>-0.017653418470235493</v>
      </c>
      <c r="D116" s="19">
        <v>-0.021250503950160374</v>
      </c>
      <c r="E116" s="20">
        <v>-0.01581270077561285</v>
      </c>
      <c r="F116" s="20">
        <v>-0.015703249981970188</v>
      </c>
      <c r="G116" s="20">
        <v>0.010187299224392413</v>
      </c>
      <c r="H116" s="20"/>
      <c r="I116" s="20"/>
      <c r="J116" s="20">
        <v>1.3789974188532952</v>
      </c>
      <c r="K116" s="20">
        <v>-0.004812700775608129</v>
      </c>
      <c r="L116" s="20">
        <v>-0.023812700775613312</v>
      </c>
      <c r="M116" s="20">
        <v>-0.0248127007756044</v>
      </c>
      <c r="N116" s="20"/>
      <c r="O116" s="20"/>
      <c r="P116" s="19">
        <v>0.058831036091246645</v>
      </c>
      <c r="Q116" s="20">
        <v>0.03822421755339886</v>
      </c>
      <c r="R116" s="19">
        <v>0.05131828840159586</v>
      </c>
      <c r="S116" s="20">
        <v>0.07836759362194211</v>
      </c>
      <c r="T116" s="20">
        <v>0.034897812319684</v>
      </c>
      <c r="U116" s="20">
        <v>0.1003866511548914</v>
      </c>
      <c r="V116" s="20"/>
      <c r="W116" s="20"/>
      <c r="X116" s="20">
        <v>0.11550532338422267</v>
      </c>
      <c r="Y116" s="20">
        <v>0.06786368491390564</v>
      </c>
      <c r="Z116" s="20">
        <v>0.0966513307207607</v>
      </c>
      <c r="AA116" s="20">
        <v>0.0611676362964424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-0.019158462957513223</v>
      </c>
      <c r="C117" s="20">
        <v>-0.009158462957515212</v>
      </c>
      <c r="D117" s="19">
        <v>-0.015499599525274532</v>
      </c>
      <c r="E117" s="20">
        <v>-0.0038924107932919783</v>
      </c>
      <c r="F117" s="20">
        <v>-0.011291463066178746</v>
      </c>
      <c r="G117" s="20">
        <v>0.019107589206710584</v>
      </c>
      <c r="H117" s="20"/>
      <c r="I117" s="20"/>
      <c r="J117" s="20">
        <v>1.282465601088223</v>
      </c>
      <c r="K117" s="20">
        <v>0.014107589206705873</v>
      </c>
      <c r="L117" s="20">
        <v>-0.010892410793297216</v>
      </c>
      <c r="M117" s="20">
        <v>-0.01189241079330671</v>
      </c>
      <c r="N117" s="20"/>
      <c r="O117" s="20"/>
      <c r="P117" s="19">
        <v>0.0588031621830122</v>
      </c>
      <c r="Q117" s="20">
        <v>0.038181302789737755</v>
      </c>
      <c r="R117" s="19">
        <v>0.05111064795696893</v>
      </c>
      <c r="S117" s="20">
        <v>0.07800141084127382</v>
      </c>
      <c r="T117" s="20">
        <v>0.03421202604545771</v>
      </c>
      <c r="U117" s="20">
        <v>0.09355864520838887</v>
      </c>
      <c r="V117" s="20"/>
      <c r="W117" s="20"/>
      <c r="X117" s="20">
        <v>0.11525719106949114</v>
      </c>
      <c r="Y117" s="20">
        <v>0.06744049297884164</v>
      </c>
      <c r="Z117" s="20">
        <v>0.0963546578699192</v>
      </c>
      <c r="AA117" s="20">
        <v>0.060697776674514065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-0.0016936154454434416</v>
      </c>
      <c r="C118" s="20">
        <v>-0.0016936154454434416</v>
      </c>
      <c r="D118" s="19">
        <v>0.004604399868461476</v>
      </c>
      <c r="E118" s="20">
        <v>0.0008123315569036904</v>
      </c>
      <c r="F118" s="20">
        <v>-0.007349047368262609</v>
      </c>
      <c r="G118" s="20">
        <v>0.0228123315569119</v>
      </c>
      <c r="H118" s="20">
        <v>-0.018187668443094086</v>
      </c>
      <c r="I118" s="20">
        <v>-0.03218766844309234</v>
      </c>
      <c r="J118" s="20">
        <v>1.1434662673072253</v>
      </c>
      <c r="K118" s="20">
        <v>0.021812331556901807</v>
      </c>
      <c r="L118" s="20">
        <v>-0.005187668443082981</v>
      </c>
      <c r="M118" s="20">
        <v>-0.009187668443092151</v>
      </c>
      <c r="N118" s="20">
        <v>-0.06618766844310087</v>
      </c>
      <c r="O118" s="20">
        <v>0.03681233155686145</v>
      </c>
      <c r="P118" s="19">
        <v>0.05867708170089514</v>
      </c>
      <c r="Q118" s="20">
        <v>0.04840454438307961</v>
      </c>
      <c r="R118" s="19">
        <v>0.05210733120505932</v>
      </c>
      <c r="S118" s="20">
        <v>0.08090075086156488</v>
      </c>
      <c r="T118" s="20">
        <v>0.0419060464264132</v>
      </c>
      <c r="U118" s="20">
        <v>0.09148186426808859</v>
      </c>
      <c r="V118" s="20">
        <v>0.06438114234746838</v>
      </c>
      <c r="W118" s="20">
        <v>0.12666858920018406</v>
      </c>
      <c r="X118" s="20">
        <v>0.14575641148836296</v>
      </c>
      <c r="Y118" s="20">
        <v>0.06995664007058222</v>
      </c>
      <c r="Z118" s="20">
        <v>0.10791168375094973</v>
      </c>
      <c r="AA118" s="20">
        <v>0.06438114234746838</v>
      </c>
      <c r="AB118" s="20">
        <v>0.08090075086156484</v>
      </c>
      <c r="AC118" s="20">
        <v>0.10283570143663627</v>
      </c>
      <c r="AD118" s="21"/>
    </row>
    <row r="119" spans="1:30" s="22" customFormat="1" ht="9.75">
      <c r="A119" s="5">
        <v>8413.951416451951</v>
      </c>
      <c r="B119" s="19">
        <v>-0.0027903187885200964</v>
      </c>
      <c r="C119" s="20">
        <v>-0.0027903187885200964</v>
      </c>
      <c r="D119" s="19">
        <v>0.005181226592603649</v>
      </c>
      <c r="E119" s="20">
        <v>-0.0038536799515805796</v>
      </c>
      <c r="F119" s="20">
        <v>-0.005274484702171861</v>
      </c>
      <c r="G119" s="20">
        <v>0.024146320048420603</v>
      </c>
      <c r="H119" s="20"/>
      <c r="I119" s="20"/>
      <c r="J119" s="20">
        <v>0.9531354354455637</v>
      </c>
      <c r="K119" s="20">
        <v>0.04414632004841511</v>
      </c>
      <c r="L119" s="20">
        <v>0.0011463200484167738</v>
      </c>
      <c r="M119" s="20">
        <v>-0.0068536799515832815</v>
      </c>
      <c r="N119" s="20"/>
      <c r="O119" s="20"/>
      <c r="P119" s="19">
        <v>0.10912279548383517</v>
      </c>
      <c r="Q119" s="20">
        <v>0.05837623227142119</v>
      </c>
      <c r="R119" s="19">
        <v>0.08786935752222644</v>
      </c>
      <c r="S119" s="20">
        <v>0.10255137913245929</v>
      </c>
      <c r="T119" s="20">
        <v>0.054783179564269355</v>
      </c>
      <c r="U119" s="20">
        <v>0.10255137913245929</v>
      </c>
      <c r="V119" s="20"/>
      <c r="W119" s="20"/>
      <c r="X119" s="20">
        <v>0.15400254985541442</v>
      </c>
      <c r="Y119" s="20">
        <v>0.08516328646764047</v>
      </c>
      <c r="Z119" s="20">
        <v>0.13607639531516624</v>
      </c>
      <c r="AA119" s="20">
        <v>0.10255137913245925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0.003532038470517307</v>
      </c>
      <c r="C120" s="20">
        <v>0.003532038470517307</v>
      </c>
      <c r="D120" s="19">
        <v>0.019480818499584007</v>
      </c>
      <c r="E120" s="20">
        <v>0.0024110054112030364</v>
      </c>
      <c r="F120" s="20">
        <v>-0.0014306040899566426</v>
      </c>
      <c r="G120" s="20">
        <v>0.03741100541121148</v>
      </c>
      <c r="H120" s="20"/>
      <c r="I120" s="20"/>
      <c r="J120" s="20">
        <v>0.750298497273203</v>
      </c>
      <c r="K120" s="20">
        <v>0.048411005411217845</v>
      </c>
      <c r="L120" s="20">
        <v>0.018411005411210844</v>
      </c>
      <c r="M120" s="20">
        <v>0.015411005411219219</v>
      </c>
      <c r="N120" s="20"/>
      <c r="O120" s="20"/>
      <c r="P120" s="19">
        <v>0.10873379091703367</v>
      </c>
      <c r="Q120" s="20">
        <v>0.05764579158264022</v>
      </c>
      <c r="R120" s="19">
        <v>0.08736869103648257</v>
      </c>
      <c r="S120" s="20">
        <v>0.11022039622681017</v>
      </c>
      <c r="T120" s="20">
        <v>0.05401277807284681</v>
      </c>
      <c r="U120" s="20">
        <v>0.10537806102028559</v>
      </c>
      <c r="V120" s="20"/>
      <c r="W120" s="20"/>
      <c r="X120" s="20">
        <v>0.17218750170786215</v>
      </c>
      <c r="Y120" s="20">
        <v>0.08345379406830482</v>
      </c>
      <c r="Z120" s="20">
        <v>0.1629372141175706</v>
      </c>
      <c r="AA120" s="20">
        <v>0.10221807934213513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0.0009229702616266877</v>
      </c>
      <c r="C121" s="20">
        <v>0.010922970261628251</v>
      </c>
      <c r="D121" s="19">
        <v>0.020753802979984994</v>
      </c>
      <c r="E121" s="20">
        <v>-0.00043645701376763505</v>
      </c>
      <c r="F121" s="20">
        <v>0.0047963833654399825</v>
      </c>
      <c r="G121" s="20">
        <v>0.03956354298623798</v>
      </c>
      <c r="H121" s="20"/>
      <c r="I121" s="20"/>
      <c r="J121" s="20">
        <v>0.46191717559529266</v>
      </c>
      <c r="K121" s="20"/>
      <c r="L121" s="20">
        <v>-0.007436457013766953</v>
      </c>
      <c r="M121" s="20">
        <v>0.0005635429862288479</v>
      </c>
      <c r="N121" s="20"/>
      <c r="O121" s="20"/>
      <c r="P121" s="19">
        <v>0.10863193926532762</v>
      </c>
      <c r="Q121" s="20">
        <v>0.057453444009439754</v>
      </c>
      <c r="R121" s="19">
        <v>0.08737088822730493</v>
      </c>
      <c r="S121" s="20">
        <v>0.11054660568178032</v>
      </c>
      <c r="T121" s="20">
        <v>0.05388093724484237</v>
      </c>
      <c r="U121" s="20">
        <v>0.11382685108428071</v>
      </c>
      <c r="V121" s="20"/>
      <c r="W121" s="20"/>
      <c r="X121" s="20">
        <v>0.19110351129103573</v>
      </c>
      <c r="Y121" s="20"/>
      <c r="Z121" s="20">
        <v>0.18171558003584343</v>
      </c>
      <c r="AA121" s="20">
        <v>0.10256974226234081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-0.0015685501814957092</v>
      </c>
      <c r="C122" s="24">
        <v>0.028431449818505428</v>
      </c>
      <c r="D122" s="23">
        <v>0.030178090612107984</v>
      </c>
      <c r="E122" s="24">
        <v>0.033873674622089935</v>
      </c>
      <c r="F122" s="24">
        <v>0.018646219228818876</v>
      </c>
      <c r="G122" s="24">
        <v>0.06687367462210313</v>
      </c>
      <c r="H122" s="24">
        <v>-0.025126325377909656</v>
      </c>
      <c r="I122" s="24">
        <v>-0.047126325377896204</v>
      </c>
      <c r="J122" s="24">
        <v>0.18376474721324598</v>
      </c>
      <c r="K122" s="24">
        <v>-0.039126325377908305</v>
      </c>
      <c r="L122" s="24">
        <v>0.0018736746220868608</v>
      </c>
      <c r="M122" s="24">
        <v>0.021873674622098344</v>
      </c>
      <c r="N122" s="24">
        <v>-0.08812632537790144</v>
      </c>
      <c r="O122" s="24">
        <v>0.053873674622107307</v>
      </c>
      <c r="P122" s="23">
        <v>0.10792357709622535</v>
      </c>
      <c r="Q122" s="24">
        <v>0.0561025711821205</v>
      </c>
      <c r="R122" s="23">
        <v>0.08646227307927308</v>
      </c>
      <c r="S122" s="24">
        <v>0.11831626663706186</v>
      </c>
      <c r="T122" s="24">
        <v>0.05245149206892673</v>
      </c>
      <c r="U122" s="24">
        <v>0.12688080607772137</v>
      </c>
      <c r="V122" s="24">
        <v>0.08717074595833352</v>
      </c>
      <c r="W122" s="24">
        <v>0.15361881053742185</v>
      </c>
      <c r="X122" s="24">
        <v>0.20975876370471944</v>
      </c>
      <c r="Y122" s="24">
        <v>0.12001141175293419</v>
      </c>
      <c r="Z122" s="24">
        <v>0.20975876370471944</v>
      </c>
      <c r="AA122" s="24">
        <v>0.10197420728268655</v>
      </c>
      <c r="AB122" s="24">
        <v>0.10197420728268652</v>
      </c>
      <c r="AC122" s="24">
        <v>0.1616792471250789</v>
      </c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7109375" style="8" bestFit="1" customWidth="1"/>
    <col min="2" max="2" width="3.7109375" style="8" customWidth="1"/>
    <col min="3" max="3" width="7.28125" style="21" bestFit="1" customWidth="1"/>
    <col min="4" max="9" width="7.28125" style="8" bestFit="1" customWidth="1"/>
    <col min="10" max="11" width="7.57421875" style="8" bestFit="1" customWidth="1"/>
    <col min="12" max="14" width="7.28125" style="8" bestFit="1" customWidth="1"/>
    <col min="15" max="15" width="6.140625" style="21" bestFit="1" customWidth="1"/>
    <col min="16" max="24" width="6.140625" style="22" bestFit="1" customWidth="1"/>
    <col min="25" max="25" width="4.00390625" style="22" bestFit="1" customWidth="1"/>
    <col min="26" max="26" width="6.140625" style="32" bestFit="1" customWidth="1"/>
    <col min="27" max="27" width="14.00390625" style="22" customWidth="1"/>
    <col min="28" max="28" width="9.421875" style="22" customWidth="1"/>
    <col min="40" max="40" width="9.140625" style="67" customWidth="1"/>
  </cols>
  <sheetData>
    <row r="1" spans="3:40" ht="15.75" customHeight="1"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06"/>
      <c r="AA1" s="107" t="s">
        <v>72</v>
      </c>
      <c r="AB1" s="108" t="s">
        <v>73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22.5" customHeight="1" thickBot="1">
      <c r="C2" s="111" t="s">
        <v>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1" t="s">
        <v>65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75</v>
      </c>
      <c r="AB3" s="96" t="s">
        <v>75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177.09</v>
      </c>
      <c r="D4" s="5">
        <v>175.75</v>
      </c>
      <c r="E4" s="5"/>
      <c r="F4" s="5">
        <v>176.328</v>
      </c>
      <c r="G4" s="5"/>
      <c r="H4" s="5"/>
      <c r="I4" s="5"/>
      <c r="J4" s="5"/>
      <c r="K4" s="5"/>
      <c r="L4" s="5">
        <v>175.8</v>
      </c>
      <c r="M4" s="5"/>
      <c r="N4" s="5"/>
      <c r="O4" s="28">
        <v>3.3</v>
      </c>
      <c r="P4" s="41">
        <v>3.1</v>
      </c>
      <c r="Q4" s="41"/>
      <c r="R4" s="41">
        <v>0.495</v>
      </c>
      <c r="S4" s="41"/>
      <c r="T4" s="41"/>
      <c r="U4" s="41"/>
      <c r="V4" s="41"/>
      <c r="W4" s="41"/>
      <c r="X4" s="41">
        <v>4.5</v>
      </c>
      <c r="Y4" s="41"/>
      <c r="Z4" s="42"/>
      <c r="AA4" s="98">
        <v>174.69931933432548</v>
      </c>
      <c r="AB4" s="42">
        <v>0.33598841122557477</v>
      </c>
      <c r="AC4" s="5">
        <v>2.390680665674523</v>
      </c>
      <c r="AD4" s="5">
        <v>1.0506806656745198</v>
      </c>
      <c r="AE4" s="5"/>
      <c r="AF4" s="5">
        <v>1.6286806656745227</v>
      </c>
      <c r="AG4" s="5"/>
      <c r="AH4" s="5"/>
      <c r="AI4" s="5"/>
      <c r="AJ4" s="5"/>
      <c r="AK4" s="5"/>
      <c r="AL4" s="5">
        <v>1.1006806656745312</v>
      </c>
      <c r="AM4" s="5"/>
      <c r="AN4" s="34"/>
    </row>
    <row r="5" spans="1:40" ht="12.75">
      <c r="A5" s="5">
        <v>2.5118864315095797</v>
      </c>
      <c r="B5" s="5"/>
      <c r="C5" s="30">
        <v>176.87</v>
      </c>
      <c r="D5" s="5">
        <v>176.38</v>
      </c>
      <c r="E5" s="5"/>
      <c r="F5" s="5">
        <v>176.538</v>
      </c>
      <c r="G5" s="5"/>
      <c r="H5" s="5"/>
      <c r="I5" s="5"/>
      <c r="J5" s="5"/>
      <c r="K5" s="5"/>
      <c r="L5" s="5">
        <v>176.2</v>
      </c>
      <c r="M5" s="5"/>
      <c r="N5" s="5"/>
      <c r="O5" s="28">
        <v>3.3</v>
      </c>
      <c r="P5" s="41">
        <v>2.7</v>
      </c>
      <c r="Q5" s="41"/>
      <c r="R5" s="41">
        <v>0.402</v>
      </c>
      <c r="S5" s="41"/>
      <c r="T5" s="41"/>
      <c r="U5" s="41"/>
      <c r="V5" s="41"/>
      <c r="W5" s="41"/>
      <c r="X5" s="41">
        <v>4.5</v>
      </c>
      <c r="Y5" s="41"/>
      <c r="Z5" s="42"/>
      <c r="AA5" s="99">
        <v>175.64581021521133</v>
      </c>
      <c r="AB5" s="42">
        <v>0.29947395413846306</v>
      </c>
      <c r="AC5" s="5">
        <v>1.2241897847886776</v>
      </c>
      <c r="AD5" s="5">
        <v>0.7341897847886685</v>
      </c>
      <c r="AE5" s="5"/>
      <c r="AF5" s="5">
        <v>0.8921897847886839</v>
      </c>
      <c r="AG5" s="5"/>
      <c r="AH5" s="5"/>
      <c r="AI5" s="5"/>
      <c r="AJ5" s="5"/>
      <c r="AK5" s="5"/>
      <c r="AL5" s="5">
        <v>0.5541897847886617</v>
      </c>
      <c r="AM5" s="5"/>
      <c r="AN5" s="34"/>
    </row>
    <row r="6" spans="1:40" ht="12.75">
      <c r="A6" s="5">
        <v>3.1622776601683764</v>
      </c>
      <c r="B6" s="5"/>
      <c r="C6" s="30">
        <v>177.18</v>
      </c>
      <c r="D6" s="5">
        <v>176.67</v>
      </c>
      <c r="E6" s="5"/>
      <c r="F6" s="5">
        <v>176.767</v>
      </c>
      <c r="G6" s="5"/>
      <c r="H6" s="5"/>
      <c r="I6" s="5"/>
      <c r="J6" s="5"/>
      <c r="K6" s="5"/>
      <c r="L6" s="5">
        <v>176.5</v>
      </c>
      <c r="M6" s="5"/>
      <c r="N6" s="5"/>
      <c r="O6" s="28">
        <v>3.3</v>
      </c>
      <c r="P6" s="41">
        <v>2.4</v>
      </c>
      <c r="Q6" s="41"/>
      <c r="R6" s="41">
        <v>0.32</v>
      </c>
      <c r="S6" s="41"/>
      <c r="T6" s="41"/>
      <c r="U6" s="41"/>
      <c r="V6" s="41"/>
      <c r="W6" s="41"/>
      <c r="X6" s="41">
        <v>4.5</v>
      </c>
      <c r="Y6" s="41"/>
      <c r="Z6" s="42"/>
      <c r="AA6" s="99">
        <v>175.99727016070895</v>
      </c>
      <c r="AB6" s="42">
        <v>0.26411308853270893</v>
      </c>
      <c r="AC6" s="5">
        <v>1.1827298392910564</v>
      </c>
      <c r="AD6" s="5">
        <v>0.672729839291037</v>
      </c>
      <c r="AE6" s="5"/>
      <c r="AF6" s="5">
        <v>0.7697298392910454</v>
      </c>
      <c r="AG6" s="5"/>
      <c r="AH6" s="5"/>
      <c r="AI6" s="5"/>
      <c r="AJ6" s="5"/>
      <c r="AK6" s="5"/>
      <c r="AL6" s="5">
        <v>0.5027298392910495</v>
      </c>
      <c r="AM6" s="5"/>
      <c r="AN6" s="34"/>
    </row>
    <row r="7" spans="1:40" ht="12.75">
      <c r="A7" s="5">
        <v>3.98107170553497</v>
      </c>
      <c r="B7" s="5"/>
      <c r="C7" s="30">
        <v>177.28</v>
      </c>
      <c r="D7" s="5">
        <v>176.94</v>
      </c>
      <c r="E7" s="5"/>
      <c r="F7" s="5">
        <v>177.01</v>
      </c>
      <c r="G7" s="5"/>
      <c r="H7" s="5"/>
      <c r="I7" s="5"/>
      <c r="J7" s="5"/>
      <c r="K7" s="5"/>
      <c r="L7" s="5">
        <v>176.8</v>
      </c>
      <c r="M7" s="5"/>
      <c r="N7" s="5"/>
      <c r="O7" s="28">
        <v>1.5</v>
      </c>
      <c r="P7" s="41">
        <v>2.1</v>
      </c>
      <c r="Q7" s="41"/>
      <c r="R7" s="41">
        <v>0.257</v>
      </c>
      <c r="S7" s="41"/>
      <c r="T7" s="41"/>
      <c r="U7" s="41"/>
      <c r="V7" s="41"/>
      <c r="W7" s="41"/>
      <c r="X7" s="41">
        <v>2.5</v>
      </c>
      <c r="Y7" s="41"/>
      <c r="Z7" s="42"/>
      <c r="AA7" s="99">
        <v>176.4623468116939</v>
      </c>
      <c r="AB7" s="42">
        <v>0.21178930855309336</v>
      </c>
      <c r="AC7" s="5">
        <v>0.8176531883060818</v>
      </c>
      <c r="AD7" s="5">
        <v>0.4776531883060784</v>
      </c>
      <c r="AE7" s="5"/>
      <c r="AF7" s="5">
        <v>0.5476531883060716</v>
      </c>
      <c r="AG7" s="5"/>
      <c r="AH7" s="5"/>
      <c r="AI7" s="5"/>
      <c r="AJ7" s="5"/>
      <c r="AK7" s="5"/>
      <c r="AL7" s="5">
        <v>0.33765318830609203</v>
      </c>
      <c r="AM7" s="5"/>
      <c r="AN7" s="34"/>
    </row>
    <row r="8" spans="1:40" ht="12.75">
      <c r="A8" s="5">
        <v>5.011872336272721</v>
      </c>
      <c r="B8" s="5"/>
      <c r="C8" s="30">
        <v>177.43</v>
      </c>
      <c r="D8" s="5">
        <v>177.21</v>
      </c>
      <c r="E8" s="5"/>
      <c r="F8" s="5">
        <v>177.252</v>
      </c>
      <c r="G8" s="5"/>
      <c r="H8" s="5"/>
      <c r="I8" s="5"/>
      <c r="J8" s="5"/>
      <c r="K8" s="5"/>
      <c r="L8" s="5">
        <v>177.2</v>
      </c>
      <c r="M8" s="5"/>
      <c r="N8" s="5"/>
      <c r="O8" s="28">
        <v>1.5</v>
      </c>
      <c r="P8" s="41">
        <v>1.9</v>
      </c>
      <c r="Q8" s="41"/>
      <c r="R8" s="41">
        <v>0.207</v>
      </c>
      <c r="S8" s="41"/>
      <c r="T8" s="41"/>
      <c r="U8" s="41"/>
      <c r="V8" s="41"/>
      <c r="W8" s="41"/>
      <c r="X8" s="41">
        <v>2.5</v>
      </c>
      <c r="Y8" s="41"/>
      <c r="Z8" s="42"/>
      <c r="AA8" s="99">
        <v>176.8748725763998</v>
      </c>
      <c r="AB8" s="42">
        <v>0.18495855993184</v>
      </c>
      <c r="AC8" s="5">
        <v>0.5551274236002257</v>
      </c>
      <c r="AD8" s="5">
        <v>0.33512742360022685</v>
      </c>
      <c r="AE8" s="5"/>
      <c r="AF8" s="5">
        <v>0.37712742360022844</v>
      </c>
      <c r="AG8" s="5"/>
      <c r="AH8" s="5"/>
      <c r="AI8" s="5"/>
      <c r="AJ8" s="5"/>
      <c r="AK8" s="5"/>
      <c r="AL8" s="5">
        <v>0.3251274236002075</v>
      </c>
      <c r="AM8" s="5"/>
      <c r="AN8" s="34"/>
    </row>
    <row r="9" spans="1:40" ht="12.75">
      <c r="A9" s="5">
        <v>6.309573444801931</v>
      </c>
      <c r="B9" s="5"/>
      <c r="C9" s="30">
        <v>177.57</v>
      </c>
      <c r="D9" s="5">
        <v>177.47</v>
      </c>
      <c r="E9" s="5"/>
      <c r="F9" s="5">
        <v>177.501</v>
      </c>
      <c r="G9" s="5"/>
      <c r="H9" s="5"/>
      <c r="I9" s="5"/>
      <c r="J9" s="5"/>
      <c r="K9" s="5"/>
      <c r="L9" s="5">
        <v>177.4</v>
      </c>
      <c r="M9" s="5"/>
      <c r="N9" s="5"/>
      <c r="O9" s="28">
        <v>1.5</v>
      </c>
      <c r="P9" s="41">
        <v>1.7</v>
      </c>
      <c r="Q9" s="41"/>
      <c r="R9" s="41">
        <v>0.167</v>
      </c>
      <c r="S9" s="41"/>
      <c r="T9" s="41"/>
      <c r="U9" s="41"/>
      <c r="V9" s="41"/>
      <c r="W9" s="41"/>
      <c r="X9" s="41">
        <v>2.5</v>
      </c>
      <c r="Y9" s="41"/>
      <c r="Z9" s="42"/>
      <c r="AA9" s="99">
        <v>177.26021215850443</v>
      </c>
      <c r="AB9" s="42">
        <v>0.13934487607308768</v>
      </c>
      <c r="AC9" s="5">
        <v>0.30978784149556304</v>
      </c>
      <c r="AD9" s="5">
        <v>0.20978784149556873</v>
      </c>
      <c r="AE9" s="5"/>
      <c r="AF9" s="5">
        <v>0.24078784149557464</v>
      </c>
      <c r="AG9" s="5"/>
      <c r="AH9" s="5"/>
      <c r="AI9" s="5"/>
      <c r="AJ9" s="5"/>
      <c r="AK9" s="5"/>
      <c r="AL9" s="5">
        <v>0.13978784149557555</v>
      </c>
      <c r="AM9" s="5"/>
      <c r="AN9" s="34"/>
    </row>
    <row r="10" spans="1:40" ht="12.75">
      <c r="A10" s="5">
        <v>7.943282347242812</v>
      </c>
      <c r="B10" s="5"/>
      <c r="C10" s="30">
        <v>177.78</v>
      </c>
      <c r="D10" s="5">
        <v>177.73</v>
      </c>
      <c r="E10" s="5"/>
      <c r="F10" s="5">
        <v>177.746</v>
      </c>
      <c r="G10" s="5"/>
      <c r="H10" s="5"/>
      <c r="I10" s="5"/>
      <c r="J10" s="5"/>
      <c r="K10" s="5"/>
      <c r="L10" s="5">
        <v>177.7</v>
      </c>
      <c r="M10" s="5"/>
      <c r="N10" s="5"/>
      <c r="O10" s="28">
        <v>0.8</v>
      </c>
      <c r="P10" s="41">
        <v>1.6</v>
      </c>
      <c r="Q10" s="41"/>
      <c r="R10" s="41">
        <v>0.132</v>
      </c>
      <c r="S10" s="41"/>
      <c r="T10" s="41"/>
      <c r="U10" s="41"/>
      <c r="V10" s="41"/>
      <c r="W10" s="41"/>
      <c r="X10" s="41">
        <v>1.5</v>
      </c>
      <c r="Y10" s="41"/>
      <c r="Z10" s="42"/>
      <c r="AA10" s="99">
        <v>177.53800837510244</v>
      </c>
      <c r="AB10" s="42">
        <v>0.11436368227379098</v>
      </c>
      <c r="AC10" s="5">
        <v>0.24199162489748005</v>
      </c>
      <c r="AD10" s="5">
        <v>0.19199162489746868</v>
      </c>
      <c r="AE10" s="5"/>
      <c r="AF10" s="5">
        <v>0.20799162489748824</v>
      </c>
      <c r="AG10" s="5"/>
      <c r="AH10" s="5"/>
      <c r="AI10" s="5"/>
      <c r="AJ10" s="5"/>
      <c r="AK10" s="5"/>
      <c r="AL10" s="5">
        <v>0.16199162489746755</v>
      </c>
      <c r="AM10" s="5"/>
      <c r="AN10" s="34"/>
    </row>
    <row r="11" spans="1:40" ht="12.75">
      <c r="A11" s="5">
        <v>9.999999999999995</v>
      </c>
      <c r="B11" s="5"/>
      <c r="C11" s="30">
        <v>177.97</v>
      </c>
      <c r="D11" s="5">
        <v>177.96</v>
      </c>
      <c r="E11" s="5"/>
      <c r="F11" s="5">
        <v>177.969</v>
      </c>
      <c r="G11" s="5"/>
      <c r="H11" s="5"/>
      <c r="I11" s="5"/>
      <c r="J11" s="5"/>
      <c r="K11" s="5"/>
      <c r="L11" s="5">
        <v>177.9</v>
      </c>
      <c r="M11" s="5"/>
      <c r="N11" s="5"/>
      <c r="O11" s="28">
        <v>0.8</v>
      </c>
      <c r="P11" s="41">
        <v>1.4</v>
      </c>
      <c r="Q11" s="41"/>
      <c r="R11" s="41">
        <v>0.108</v>
      </c>
      <c r="S11" s="41"/>
      <c r="T11" s="41"/>
      <c r="U11" s="41"/>
      <c r="V11" s="41"/>
      <c r="W11" s="41"/>
      <c r="X11" s="41">
        <v>1.5</v>
      </c>
      <c r="Y11" s="41"/>
      <c r="Z11" s="42"/>
      <c r="AA11" s="99">
        <v>177.83480509681613</v>
      </c>
      <c r="AB11" s="42">
        <v>0.10055963153242081</v>
      </c>
      <c r="AC11" s="5">
        <v>0.13519490318387284</v>
      </c>
      <c r="AD11" s="5">
        <v>0.12519490318388193</v>
      </c>
      <c r="AE11" s="5"/>
      <c r="AF11" s="5">
        <v>0.13419490318386806</v>
      </c>
      <c r="AG11" s="5"/>
      <c r="AH11" s="5"/>
      <c r="AI11" s="5"/>
      <c r="AJ11" s="5"/>
      <c r="AK11" s="5"/>
      <c r="AL11" s="5">
        <v>0.06519490318387966</v>
      </c>
      <c r="AM11" s="5"/>
      <c r="AN11" s="34"/>
    </row>
    <row r="12" spans="1:40" ht="12.75">
      <c r="A12" s="5">
        <v>12.589254117941676</v>
      </c>
      <c r="B12" s="5"/>
      <c r="C12" s="30">
        <v>178.14</v>
      </c>
      <c r="D12" s="5">
        <v>178.17</v>
      </c>
      <c r="E12" s="5"/>
      <c r="F12" s="5">
        <v>178.18</v>
      </c>
      <c r="G12" s="5"/>
      <c r="H12" s="5"/>
      <c r="I12" s="5"/>
      <c r="J12" s="5"/>
      <c r="K12" s="5"/>
      <c r="L12" s="5">
        <v>178.1</v>
      </c>
      <c r="M12" s="5"/>
      <c r="N12" s="5"/>
      <c r="O12" s="28">
        <v>0.8</v>
      </c>
      <c r="P12" s="41">
        <v>1.2</v>
      </c>
      <c r="Q12" s="41"/>
      <c r="R12" s="41">
        <v>0.084</v>
      </c>
      <c r="S12" s="41"/>
      <c r="T12" s="41"/>
      <c r="U12" s="41"/>
      <c r="V12" s="41"/>
      <c r="W12" s="41"/>
      <c r="X12" s="41">
        <v>1.5</v>
      </c>
      <c r="Y12" s="41"/>
      <c r="Z12" s="42"/>
      <c r="AA12" s="99">
        <v>178.03010220317475</v>
      </c>
      <c r="AB12" s="42">
        <v>0.08914906101349633</v>
      </c>
      <c r="AC12" s="5">
        <v>0.10989779682523704</v>
      </c>
      <c r="AD12" s="5">
        <v>0.13989779682523817</v>
      </c>
      <c r="AE12" s="5"/>
      <c r="AF12" s="5">
        <v>0.1498977968252575</v>
      </c>
      <c r="AG12" s="5"/>
      <c r="AH12" s="5"/>
      <c r="AI12" s="5"/>
      <c r="AJ12" s="5"/>
      <c r="AK12" s="5"/>
      <c r="AL12" s="5">
        <v>0.069897796825245</v>
      </c>
      <c r="AM12" s="5"/>
      <c r="AN12" s="34"/>
    </row>
    <row r="13" spans="1:40" ht="12.75">
      <c r="A13" s="5">
        <v>15.848931924611128</v>
      </c>
      <c r="B13" s="5"/>
      <c r="C13" s="30">
        <v>178.3</v>
      </c>
      <c r="D13" s="5">
        <v>178.34</v>
      </c>
      <c r="E13" s="5"/>
      <c r="F13" s="5">
        <v>178.355</v>
      </c>
      <c r="G13" s="5"/>
      <c r="H13" s="5"/>
      <c r="I13" s="5"/>
      <c r="J13" s="5"/>
      <c r="K13" s="5"/>
      <c r="L13" s="5">
        <v>178.3</v>
      </c>
      <c r="M13" s="5"/>
      <c r="N13" s="5"/>
      <c r="O13" s="28">
        <v>0.5</v>
      </c>
      <c r="P13" s="41">
        <v>1.1</v>
      </c>
      <c r="Q13" s="41"/>
      <c r="R13" s="41">
        <v>0.069</v>
      </c>
      <c r="S13" s="41"/>
      <c r="T13" s="41"/>
      <c r="U13" s="41"/>
      <c r="V13" s="41"/>
      <c r="W13" s="41"/>
      <c r="X13" s="41">
        <v>1</v>
      </c>
      <c r="Y13" s="41"/>
      <c r="Z13" s="42"/>
      <c r="AA13" s="99">
        <v>178.21330694508134</v>
      </c>
      <c r="AB13" s="42">
        <v>0.08501404439760676</v>
      </c>
      <c r="AC13" s="5">
        <v>0.08669305491864066</v>
      </c>
      <c r="AD13" s="5">
        <v>0.1266930549186327</v>
      </c>
      <c r="AE13" s="5"/>
      <c r="AF13" s="5">
        <v>0.14169305491861905</v>
      </c>
      <c r="AG13" s="5"/>
      <c r="AH13" s="5"/>
      <c r="AI13" s="5"/>
      <c r="AJ13" s="5"/>
      <c r="AK13" s="5"/>
      <c r="AL13" s="5">
        <v>0.08669305491864066</v>
      </c>
      <c r="AM13" s="5"/>
      <c r="AN13" s="34"/>
    </row>
    <row r="14" spans="1:40" ht="12.75">
      <c r="A14" s="5">
        <v>19.95262314968879</v>
      </c>
      <c r="B14" s="5"/>
      <c r="C14" s="30">
        <v>178.51</v>
      </c>
      <c r="D14" s="5">
        <v>178.5</v>
      </c>
      <c r="E14" s="5">
        <v>178.70000000000002</v>
      </c>
      <c r="F14" s="5">
        <v>178.507</v>
      </c>
      <c r="G14" s="5"/>
      <c r="H14" s="5"/>
      <c r="I14" s="5"/>
      <c r="J14" s="5"/>
      <c r="K14" s="5">
        <v>178.21</v>
      </c>
      <c r="L14" s="5">
        <v>178.5</v>
      </c>
      <c r="M14" s="5"/>
      <c r="N14" s="5"/>
      <c r="O14" s="28">
        <v>0.5</v>
      </c>
      <c r="P14" s="41">
        <v>1</v>
      </c>
      <c r="Q14" s="41">
        <v>1.6</v>
      </c>
      <c r="R14" s="41">
        <v>0.058</v>
      </c>
      <c r="S14" s="41"/>
      <c r="T14" s="41"/>
      <c r="U14" s="41"/>
      <c r="V14" s="41">
        <v>0</v>
      </c>
      <c r="W14" s="41">
        <v>0.5</v>
      </c>
      <c r="X14" s="41">
        <v>1</v>
      </c>
      <c r="Y14" s="41"/>
      <c r="Z14" s="42"/>
      <c r="AA14" s="99">
        <v>178.43147693665736</v>
      </c>
      <c r="AB14" s="42">
        <v>0.1682240663192311</v>
      </c>
      <c r="AC14" s="5">
        <v>0.07852306334260106</v>
      </c>
      <c r="AD14" s="5">
        <v>0.06852306334261016</v>
      </c>
      <c r="AE14" s="5">
        <v>0.2685230633426272</v>
      </c>
      <c r="AF14" s="5">
        <v>0.07552306334261516</v>
      </c>
      <c r="AG14" s="5"/>
      <c r="AH14" s="5"/>
      <c r="AI14" s="5"/>
      <c r="AJ14" s="5"/>
      <c r="AK14" s="5">
        <v>-0.22147693665738188</v>
      </c>
      <c r="AL14" s="5">
        <v>0.06852306334261016</v>
      </c>
      <c r="AM14" s="5"/>
      <c r="AN14" s="34"/>
    </row>
    <row r="15" spans="1:40" ht="12.75">
      <c r="A15" s="5">
        <v>21.13489039836647</v>
      </c>
      <c r="B15" s="5"/>
      <c r="C15" s="30">
        <v>178.54</v>
      </c>
      <c r="D15" s="5">
        <v>178.53</v>
      </c>
      <c r="E15" s="5">
        <v>178.70000000000002</v>
      </c>
      <c r="F15" s="5">
        <v>178.538</v>
      </c>
      <c r="G15" s="5"/>
      <c r="H15" s="5"/>
      <c r="I15" s="5"/>
      <c r="J15" s="5"/>
      <c r="K15" s="5">
        <v>178.28</v>
      </c>
      <c r="L15" s="5">
        <v>178.5</v>
      </c>
      <c r="M15" s="5"/>
      <c r="N15" s="5"/>
      <c r="O15" s="28">
        <v>0.5</v>
      </c>
      <c r="P15" s="41">
        <v>1</v>
      </c>
      <c r="Q15" s="41">
        <v>1.6</v>
      </c>
      <c r="R15" s="41">
        <v>0.058</v>
      </c>
      <c r="S15" s="41"/>
      <c r="T15" s="41"/>
      <c r="U15" s="41"/>
      <c r="V15" s="41">
        <v>0</v>
      </c>
      <c r="W15" s="41">
        <v>0.5</v>
      </c>
      <c r="X15" s="41">
        <v>1</v>
      </c>
      <c r="Y15" s="41"/>
      <c r="Z15" s="42"/>
      <c r="AA15" s="99">
        <v>178.53435845278116</v>
      </c>
      <c r="AB15" s="42">
        <v>0.16753128886330415</v>
      </c>
      <c r="AC15" s="5">
        <v>0.005641547218914411</v>
      </c>
      <c r="AD15" s="5">
        <v>-0.004358452781076494</v>
      </c>
      <c r="AE15" s="5">
        <v>0.16564154721893942</v>
      </c>
      <c r="AF15" s="5">
        <v>0.003641547218933283</v>
      </c>
      <c r="AG15" s="5"/>
      <c r="AH15" s="5"/>
      <c r="AI15" s="5"/>
      <c r="AJ15" s="5"/>
      <c r="AK15" s="5">
        <v>-0.2543584527810765</v>
      </c>
      <c r="AL15" s="5">
        <v>-0.03435845278107763</v>
      </c>
      <c r="AM15" s="5"/>
      <c r="AN15" s="34"/>
    </row>
    <row r="16" spans="1:40" ht="12.75">
      <c r="A16" s="5">
        <v>22.38721138568339</v>
      </c>
      <c r="B16" s="5"/>
      <c r="C16" s="30">
        <v>178.57</v>
      </c>
      <c r="D16" s="5">
        <v>178.56</v>
      </c>
      <c r="E16" s="5">
        <v>178.70000000000002</v>
      </c>
      <c r="F16" s="5">
        <v>178.571</v>
      </c>
      <c r="G16" s="5"/>
      <c r="H16" s="5"/>
      <c r="I16" s="5"/>
      <c r="J16" s="5"/>
      <c r="K16" s="5">
        <v>178.3</v>
      </c>
      <c r="L16" s="5">
        <v>178.6</v>
      </c>
      <c r="M16" s="5"/>
      <c r="N16" s="5"/>
      <c r="O16" s="28">
        <v>0.5</v>
      </c>
      <c r="P16" s="41">
        <v>1</v>
      </c>
      <c r="Q16" s="41">
        <v>1.5</v>
      </c>
      <c r="R16" s="41">
        <v>0.048</v>
      </c>
      <c r="S16" s="41"/>
      <c r="T16" s="41"/>
      <c r="U16" s="41"/>
      <c r="V16" s="41">
        <v>0</v>
      </c>
      <c r="W16" s="41">
        <v>0.5</v>
      </c>
      <c r="X16" s="41">
        <v>1</v>
      </c>
      <c r="Y16" s="41"/>
      <c r="Z16" s="42"/>
      <c r="AA16" s="99">
        <v>178.56201099274276</v>
      </c>
      <c r="AB16" s="42">
        <v>0.1663836563716633</v>
      </c>
      <c r="AC16" s="5">
        <v>0.007989007257293679</v>
      </c>
      <c r="AD16" s="5">
        <v>-0.0020109927426972263</v>
      </c>
      <c r="AE16" s="5">
        <v>0.13798900725731755</v>
      </c>
      <c r="AF16" s="5">
        <v>0.008989007257298454</v>
      </c>
      <c r="AG16" s="5"/>
      <c r="AH16" s="5"/>
      <c r="AI16" s="5"/>
      <c r="AJ16" s="5"/>
      <c r="AK16" s="5">
        <v>-0.26201099274268813</v>
      </c>
      <c r="AL16" s="5">
        <v>0.037989007257294816</v>
      </c>
      <c r="AM16" s="5"/>
      <c r="AN16" s="34"/>
    </row>
    <row r="17" spans="1:40" ht="12.75">
      <c r="A17" s="5">
        <v>23.71373705661654</v>
      </c>
      <c r="B17" s="5"/>
      <c r="C17" s="30">
        <v>178.58</v>
      </c>
      <c r="D17" s="5">
        <v>178.59</v>
      </c>
      <c r="E17" s="5">
        <v>178.70000000000002</v>
      </c>
      <c r="F17" s="5">
        <v>178.606</v>
      </c>
      <c r="G17" s="5"/>
      <c r="H17" s="5"/>
      <c r="I17" s="5"/>
      <c r="J17" s="5"/>
      <c r="K17" s="5">
        <v>178.36</v>
      </c>
      <c r="L17" s="5">
        <v>178.6</v>
      </c>
      <c r="M17" s="5"/>
      <c r="N17" s="5"/>
      <c r="O17" s="28">
        <v>0.5</v>
      </c>
      <c r="P17" s="41">
        <v>1</v>
      </c>
      <c r="Q17" s="41">
        <v>1.4000000000000001</v>
      </c>
      <c r="R17" s="41">
        <v>0.045</v>
      </c>
      <c r="S17" s="41"/>
      <c r="T17" s="41"/>
      <c r="U17" s="41"/>
      <c r="V17" s="41">
        <v>0</v>
      </c>
      <c r="W17" s="41">
        <v>0.5</v>
      </c>
      <c r="X17" s="41">
        <v>1</v>
      </c>
      <c r="Y17" s="41"/>
      <c r="Z17" s="42"/>
      <c r="AA17" s="99">
        <v>178.5859482033373</v>
      </c>
      <c r="AB17" s="42">
        <v>0.16516668098897475</v>
      </c>
      <c r="AC17" s="5">
        <v>-0.005948203337226232</v>
      </c>
      <c r="AD17" s="5">
        <v>0.004051796662764673</v>
      </c>
      <c r="AE17" s="5">
        <v>0.11405179666277832</v>
      </c>
      <c r="AF17" s="5">
        <v>0.020051796662755805</v>
      </c>
      <c r="AG17" s="5"/>
      <c r="AH17" s="5"/>
      <c r="AI17" s="5"/>
      <c r="AJ17" s="5"/>
      <c r="AK17" s="5">
        <v>-0.2259482033372251</v>
      </c>
      <c r="AL17" s="5">
        <v>0.014051796662755578</v>
      </c>
      <c r="AM17" s="5"/>
      <c r="AN17" s="34"/>
    </row>
    <row r="18" spans="1:40" ht="12.75">
      <c r="A18" s="5">
        <v>25.118864315095806</v>
      </c>
      <c r="B18" s="5"/>
      <c r="C18" s="30">
        <v>178.61</v>
      </c>
      <c r="D18" s="5">
        <v>178.62</v>
      </c>
      <c r="E18" s="5">
        <v>178.70000000000002</v>
      </c>
      <c r="F18" s="5">
        <v>178.614</v>
      </c>
      <c r="G18" s="5"/>
      <c r="H18" s="5"/>
      <c r="I18" s="5"/>
      <c r="J18" s="5"/>
      <c r="K18" s="5">
        <v>178.38</v>
      </c>
      <c r="L18" s="5">
        <v>178.6</v>
      </c>
      <c r="M18" s="5"/>
      <c r="N18" s="5"/>
      <c r="O18" s="28">
        <v>0.4</v>
      </c>
      <c r="P18" s="41">
        <v>0.9</v>
      </c>
      <c r="Q18" s="41">
        <v>1.3</v>
      </c>
      <c r="R18" s="41">
        <v>0.063</v>
      </c>
      <c r="S18" s="41"/>
      <c r="T18" s="41"/>
      <c r="U18" s="41"/>
      <c r="V18" s="41">
        <v>0</v>
      </c>
      <c r="W18" s="41">
        <v>0.5</v>
      </c>
      <c r="X18" s="41">
        <v>1</v>
      </c>
      <c r="Y18" s="41"/>
      <c r="Z18" s="42"/>
      <c r="AA18" s="99">
        <v>178.61528867884434</v>
      </c>
      <c r="AB18" s="42">
        <v>0.1544427249059016</v>
      </c>
      <c r="AC18" s="5">
        <v>-0.005288678844465267</v>
      </c>
      <c r="AD18" s="5">
        <v>0.0047113211555256385</v>
      </c>
      <c r="AE18" s="5">
        <v>0.08471132115553814</v>
      </c>
      <c r="AF18" s="5">
        <v>-0.001288678844474589</v>
      </c>
      <c r="AG18" s="5"/>
      <c r="AH18" s="5"/>
      <c r="AI18" s="5"/>
      <c r="AJ18" s="5"/>
      <c r="AK18" s="5">
        <v>-0.23528867884448346</v>
      </c>
      <c r="AL18" s="5">
        <v>-0.015288678844484593</v>
      </c>
      <c r="AM18" s="5"/>
      <c r="AN18" s="34"/>
    </row>
    <row r="19" spans="1:40" ht="12.75">
      <c r="A19" s="5">
        <v>26.60725059798809</v>
      </c>
      <c r="B19" s="5"/>
      <c r="C19" s="30">
        <v>178.63</v>
      </c>
      <c r="D19" s="5">
        <v>178.64</v>
      </c>
      <c r="E19" s="5">
        <v>178.8</v>
      </c>
      <c r="F19" s="5">
        <v>178.664</v>
      </c>
      <c r="G19" s="5"/>
      <c r="H19" s="5"/>
      <c r="I19" s="5"/>
      <c r="J19" s="5"/>
      <c r="K19" s="5">
        <v>178.4</v>
      </c>
      <c r="L19" s="5">
        <v>178.6</v>
      </c>
      <c r="M19" s="5"/>
      <c r="N19" s="5"/>
      <c r="O19" s="28">
        <v>0.4</v>
      </c>
      <c r="P19" s="41">
        <v>0.9</v>
      </c>
      <c r="Q19" s="41">
        <v>1.3</v>
      </c>
      <c r="R19" s="41">
        <v>0.036</v>
      </c>
      <c r="S19" s="41"/>
      <c r="T19" s="41"/>
      <c r="U19" s="41"/>
      <c r="V19" s="41">
        <v>0</v>
      </c>
      <c r="W19" s="41">
        <v>0.5</v>
      </c>
      <c r="X19" s="41">
        <v>1</v>
      </c>
      <c r="Y19" s="41"/>
      <c r="Z19" s="42"/>
      <c r="AA19" s="99">
        <v>178.65486954438714</v>
      </c>
      <c r="AB19" s="42">
        <v>0.15440934278546756</v>
      </c>
      <c r="AC19" s="5">
        <v>-0.024869544387257747</v>
      </c>
      <c r="AD19" s="5">
        <v>-0.014869544387266842</v>
      </c>
      <c r="AE19" s="5">
        <v>0.14513045561275817</v>
      </c>
      <c r="AF19" s="5">
        <v>0.009130455612734067</v>
      </c>
      <c r="AG19" s="5"/>
      <c r="AH19" s="5"/>
      <c r="AI19" s="5"/>
      <c r="AJ19" s="5"/>
      <c r="AK19" s="5">
        <v>-0.2548695443872475</v>
      </c>
      <c r="AL19" s="5">
        <v>-0.054869544387258884</v>
      </c>
      <c r="AM19" s="5"/>
      <c r="AN19" s="34"/>
    </row>
    <row r="20" spans="1:40" ht="12.75">
      <c r="A20" s="5">
        <v>28.183829312644534</v>
      </c>
      <c r="B20" s="5"/>
      <c r="C20" s="30">
        <v>178.65</v>
      </c>
      <c r="D20" s="5">
        <v>178.67</v>
      </c>
      <c r="E20" s="5">
        <v>178.8</v>
      </c>
      <c r="F20" s="5">
        <v>178.654</v>
      </c>
      <c r="G20" s="5"/>
      <c r="H20" s="5"/>
      <c r="I20" s="5"/>
      <c r="J20" s="5"/>
      <c r="K20" s="5">
        <v>178.44</v>
      </c>
      <c r="L20" s="5">
        <v>178.7</v>
      </c>
      <c r="M20" s="5"/>
      <c r="N20" s="5"/>
      <c r="O20" s="28">
        <v>0.4</v>
      </c>
      <c r="P20" s="41">
        <v>0.9</v>
      </c>
      <c r="Q20" s="41">
        <v>1.2000000000000002</v>
      </c>
      <c r="R20" s="41">
        <v>0.052</v>
      </c>
      <c r="S20" s="41"/>
      <c r="T20" s="41"/>
      <c r="U20" s="41"/>
      <c r="V20" s="41">
        <v>0</v>
      </c>
      <c r="W20" s="41">
        <v>0.5</v>
      </c>
      <c r="X20" s="41">
        <v>1</v>
      </c>
      <c r="Y20" s="41"/>
      <c r="Z20" s="42"/>
      <c r="AA20" s="99">
        <v>178.67424386335756</v>
      </c>
      <c r="AB20" s="42">
        <v>0.1532855544503611</v>
      </c>
      <c r="AC20" s="5">
        <v>-0.024243863357582995</v>
      </c>
      <c r="AD20" s="5">
        <v>-0.004243863357601185</v>
      </c>
      <c r="AE20" s="5">
        <v>0.1257561366424227</v>
      </c>
      <c r="AF20" s="5">
        <v>-0.020243863357592318</v>
      </c>
      <c r="AG20" s="5"/>
      <c r="AH20" s="5"/>
      <c r="AI20" s="5"/>
      <c r="AJ20" s="5"/>
      <c r="AK20" s="5">
        <v>-0.23424386335759095</v>
      </c>
      <c r="AL20" s="5">
        <v>0.02575613664239995</v>
      </c>
      <c r="AM20" s="5"/>
      <c r="AN20" s="34"/>
    </row>
    <row r="21" spans="1:40" ht="12.75">
      <c r="A21" s="5">
        <v>29.853826189179596</v>
      </c>
      <c r="B21" s="5"/>
      <c r="C21" s="30">
        <v>178.68</v>
      </c>
      <c r="D21" s="5">
        <v>178.69</v>
      </c>
      <c r="E21" s="5">
        <v>178.8</v>
      </c>
      <c r="F21" s="5">
        <v>178.708</v>
      </c>
      <c r="G21" s="5"/>
      <c r="H21" s="5"/>
      <c r="I21" s="5"/>
      <c r="J21" s="5"/>
      <c r="K21" s="5">
        <v>178.48</v>
      </c>
      <c r="L21" s="5">
        <v>178.7</v>
      </c>
      <c r="M21" s="5"/>
      <c r="N21" s="5"/>
      <c r="O21" s="28">
        <v>0.4</v>
      </c>
      <c r="P21" s="41">
        <v>0.9</v>
      </c>
      <c r="Q21" s="41">
        <v>1.1</v>
      </c>
      <c r="R21" s="41">
        <v>0.039</v>
      </c>
      <c r="S21" s="41"/>
      <c r="T21" s="41"/>
      <c r="U21" s="41"/>
      <c r="V21" s="41">
        <v>0</v>
      </c>
      <c r="W21" s="41">
        <v>0.5</v>
      </c>
      <c r="X21" s="41">
        <v>1</v>
      </c>
      <c r="Y21" s="41"/>
      <c r="Z21" s="42"/>
      <c r="AA21" s="99">
        <v>178.6871139490715</v>
      </c>
      <c r="AB21" s="42">
        <v>0.1518363824531234</v>
      </c>
      <c r="AC21" s="5">
        <v>-0.007113949071339221</v>
      </c>
      <c r="AD21" s="5">
        <v>0.0028860509286516844</v>
      </c>
      <c r="AE21" s="5">
        <v>0.11288605092866533</v>
      </c>
      <c r="AF21" s="5">
        <v>0.020886050928652367</v>
      </c>
      <c r="AG21" s="5"/>
      <c r="AH21" s="5"/>
      <c r="AI21" s="5"/>
      <c r="AJ21" s="5"/>
      <c r="AK21" s="5">
        <v>-0.20711394907135627</v>
      </c>
      <c r="AL21" s="5">
        <v>0.01288605092864259</v>
      </c>
      <c r="AM21" s="5"/>
      <c r="AN21" s="34"/>
    </row>
    <row r="22" spans="1:40" ht="12.75">
      <c r="A22" s="5">
        <v>31.62277660168378</v>
      </c>
      <c r="B22" s="5"/>
      <c r="C22" s="30">
        <v>178.69</v>
      </c>
      <c r="D22" s="5">
        <v>178.71</v>
      </c>
      <c r="E22" s="5">
        <v>178.8</v>
      </c>
      <c r="F22" s="5">
        <v>178.735</v>
      </c>
      <c r="G22" s="5"/>
      <c r="H22" s="5"/>
      <c r="I22" s="5"/>
      <c r="J22" s="5"/>
      <c r="K22" s="5">
        <v>178.5</v>
      </c>
      <c r="L22" s="5">
        <v>178.7</v>
      </c>
      <c r="M22" s="5"/>
      <c r="N22" s="5"/>
      <c r="O22" s="28">
        <v>0.4</v>
      </c>
      <c r="P22" s="41">
        <v>0.8</v>
      </c>
      <c r="Q22" s="41">
        <v>1.1</v>
      </c>
      <c r="R22" s="41">
        <v>0.031</v>
      </c>
      <c r="S22" s="41"/>
      <c r="T22" s="41"/>
      <c r="U22" s="41"/>
      <c r="V22" s="41">
        <v>0</v>
      </c>
      <c r="W22" s="41">
        <v>0.4</v>
      </c>
      <c r="X22" s="41">
        <v>0.5</v>
      </c>
      <c r="Y22" s="41"/>
      <c r="Z22" s="42"/>
      <c r="AA22" s="99">
        <v>178.6988161680768</v>
      </c>
      <c r="AB22" s="42">
        <v>0.15197432560547422</v>
      </c>
      <c r="AC22" s="5">
        <v>-0.008816168076862141</v>
      </c>
      <c r="AD22" s="5">
        <v>0.011183831923148091</v>
      </c>
      <c r="AE22" s="5">
        <v>0.1011838319231515</v>
      </c>
      <c r="AF22" s="5">
        <v>0.036183831923153775</v>
      </c>
      <c r="AG22" s="5"/>
      <c r="AH22" s="5"/>
      <c r="AI22" s="5"/>
      <c r="AJ22" s="5"/>
      <c r="AK22" s="5">
        <v>-0.19881616807685987</v>
      </c>
      <c r="AL22" s="5">
        <v>0.0011838319231287642</v>
      </c>
      <c r="AM22" s="5"/>
      <c r="AN22" s="34"/>
    </row>
    <row r="23" spans="1:40" ht="12.75">
      <c r="A23" s="5">
        <v>33.49654391578276</v>
      </c>
      <c r="B23" s="5"/>
      <c r="C23" s="30">
        <v>178.7</v>
      </c>
      <c r="D23" s="5">
        <v>178.73</v>
      </c>
      <c r="E23" s="5">
        <v>178.8</v>
      </c>
      <c r="F23" s="5">
        <v>178.743</v>
      </c>
      <c r="G23" s="5"/>
      <c r="H23" s="5"/>
      <c r="I23" s="5"/>
      <c r="J23" s="5"/>
      <c r="K23" s="5">
        <v>178.53</v>
      </c>
      <c r="L23" s="5">
        <v>178.7</v>
      </c>
      <c r="M23" s="5"/>
      <c r="N23" s="5"/>
      <c r="O23" s="28">
        <v>0.4</v>
      </c>
      <c r="P23" s="41">
        <v>0.8</v>
      </c>
      <c r="Q23" s="41">
        <v>1</v>
      </c>
      <c r="R23" s="41">
        <v>0.029</v>
      </c>
      <c r="S23" s="41"/>
      <c r="T23" s="41"/>
      <c r="U23" s="41"/>
      <c r="V23" s="41">
        <v>0</v>
      </c>
      <c r="W23" s="41">
        <v>0.4</v>
      </c>
      <c r="X23" s="41">
        <v>0.5</v>
      </c>
      <c r="Y23" s="41"/>
      <c r="Z23" s="42"/>
      <c r="AA23" s="99">
        <v>178.70977126960557</v>
      </c>
      <c r="AB23" s="42">
        <v>0.14969716456911375</v>
      </c>
      <c r="AC23" s="5">
        <v>-0.009771269605636235</v>
      </c>
      <c r="AD23" s="5">
        <v>0.020228730394364902</v>
      </c>
      <c r="AE23" s="5">
        <v>0.0902287303943865</v>
      </c>
      <c r="AF23" s="5">
        <v>0.03322873039437013</v>
      </c>
      <c r="AG23" s="5"/>
      <c r="AH23" s="5"/>
      <c r="AI23" s="5"/>
      <c r="AJ23" s="5"/>
      <c r="AK23" s="5">
        <v>-0.17977126960562373</v>
      </c>
      <c r="AL23" s="5">
        <v>-0.009771269605636235</v>
      </c>
      <c r="AM23" s="5"/>
      <c r="AN23" s="34"/>
    </row>
    <row r="24" spans="1:40" ht="12.75">
      <c r="A24" s="5">
        <v>35.48133892335755</v>
      </c>
      <c r="B24" s="5"/>
      <c r="C24" s="30">
        <v>178.73</v>
      </c>
      <c r="D24" s="5">
        <v>178.75</v>
      </c>
      <c r="E24" s="5">
        <v>178.8</v>
      </c>
      <c r="F24" s="5">
        <v>178.766</v>
      </c>
      <c r="G24" s="5"/>
      <c r="H24" s="5"/>
      <c r="I24" s="5"/>
      <c r="J24" s="5"/>
      <c r="K24" s="5">
        <v>178.55</v>
      </c>
      <c r="L24" s="5">
        <v>178.7</v>
      </c>
      <c r="M24" s="5"/>
      <c r="N24" s="5"/>
      <c r="O24" s="28">
        <v>0.4</v>
      </c>
      <c r="P24" s="41">
        <v>0.8</v>
      </c>
      <c r="Q24" s="41">
        <v>1</v>
      </c>
      <c r="R24" s="41">
        <v>0.033</v>
      </c>
      <c r="S24" s="41"/>
      <c r="T24" s="41"/>
      <c r="U24" s="41"/>
      <c r="V24" s="41">
        <v>0</v>
      </c>
      <c r="W24" s="41">
        <v>0.4</v>
      </c>
      <c r="X24" s="41">
        <v>0.5</v>
      </c>
      <c r="Y24" s="41"/>
      <c r="Z24" s="42"/>
      <c r="AA24" s="99">
        <v>178.7214107033011</v>
      </c>
      <c r="AB24" s="42">
        <v>0.14967400786964333</v>
      </c>
      <c r="AC24" s="5">
        <v>0.008589296698659155</v>
      </c>
      <c r="AD24" s="5">
        <v>0.028589296698669386</v>
      </c>
      <c r="AE24" s="5">
        <v>0.07858929669868076</v>
      </c>
      <c r="AF24" s="5">
        <v>0.04458929669866052</v>
      </c>
      <c r="AG24" s="5"/>
      <c r="AH24" s="5"/>
      <c r="AI24" s="5"/>
      <c r="AJ24" s="5"/>
      <c r="AK24" s="5">
        <v>-0.17141070330131924</v>
      </c>
      <c r="AL24" s="5">
        <v>-0.021410703301341982</v>
      </c>
      <c r="AM24" s="5"/>
      <c r="AN24" s="34"/>
    </row>
    <row r="25" spans="1:40" ht="12.75">
      <c r="A25" s="5">
        <v>37.58374042884441</v>
      </c>
      <c r="B25" s="5"/>
      <c r="C25" s="30">
        <v>178.74</v>
      </c>
      <c r="D25" s="5">
        <v>178.77</v>
      </c>
      <c r="E25" s="5">
        <v>178.8</v>
      </c>
      <c r="F25" s="5">
        <v>178.783</v>
      </c>
      <c r="G25" s="5"/>
      <c r="H25" s="5"/>
      <c r="I25" s="5"/>
      <c r="J25" s="5"/>
      <c r="K25" s="5">
        <v>178.57</v>
      </c>
      <c r="L25" s="5">
        <v>178.8</v>
      </c>
      <c r="M25" s="5"/>
      <c r="N25" s="5"/>
      <c r="O25" s="28">
        <v>0.4</v>
      </c>
      <c r="P25" s="41">
        <v>0.8</v>
      </c>
      <c r="Q25" s="41">
        <v>0.9</v>
      </c>
      <c r="R25" s="41">
        <v>0.026</v>
      </c>
      <c r="S25" s="41"/>
      <c r="T25" s="41"/>
      <c r="U25" s="41"/>
      <c r="V25" s="41">
        <v>0</v>
      </c>
      <c r="W25" s="41">
        <v>0.4</v>
      </c>
      <c r="X25" s="41">
        <v>0.5</v>
      </c>
      <c r="Y25" s="41"/>
      <c r="Z25" s="42"/>
      <c r="AA25" s="99">
        <v>178.73973497612135</v>
      </c>
      <c r="AB25" s="42">
        <v>0.1473525666039616</v>
      </c>
      <c r="AC25" s="5">
        <v>0.0002650238785122383</v>
      </c>
      <c r="AD25" s="5">
        <v>0.030265023878513375</v>
      </c>
      <c r="AE25" s="5">
        <v>0.06026502387851451</v>
      </c>
      <c r="AF25" s="5">
        <v>0.04326502387849018</v>
      </c>
      <c r="AG25" s="5"/>
      <c r="AH25" s="5"/>
      <c r="AI25" s="5"/>
      <c r="AJ25" s="5"/>
      <c r="AK25" s="5">
        <v>-0.16973497612150368</v>
      </c>
      <c r="AL25" s="5">
        <v>0.06026502387851451</v>
      </c>
      <c r="AM25" s="5"/>
      <c r="AN25" s="34"/>
    </row>
    <row r="26" spans="1:40" ht="12.75">
      <c r="A26" s="5">
        <v>39.81071705534971</v>
      </c>
      <c r="B26" s="5"/>
      <c r="C26" s="30">
        <v>178.75</v>
      </c>
      <c r="D26" s="5">
        <v>178.78</v>
      </c>
      <c r="E26" s="5">
        <v>178.8</v>
      </c>
      <c r="F26" s="5">
        <v>178.788</v>
      </c>
      <c r="G26" s="5"/>
      <c r="H26" s="5"/>
      <c r="I26" s="5"/>
      <c r="J26" s="5"/>
      <c r="K26" s="5">
        <v>178.59</v>
      </c>
      <c r="L26" s="5">
        <v>178.8</v>
      </c>
      <c r="M26" s="5"/>
      <c r="N26" s="5"/>
      <c r="O26" s="28">
        <v>0.4</v>
      </c>
      <c r="P26" s="41">
        <v>0.8</v>
      </c>
      <c r="Q26" s="41">
        <v>0.9</v>
      </c>
      <c r="R26" s="41">
        <v>0.029</v>
      </c>
      <c r="S26" s="41"/>
      <c r="T26" s="41"/>
      <c r="U26" s="41"/>
      <c r="V26" s="41">
        <v>0</v>
      </c>
      <c r="W26" s="41">
        <v>0.4</v>
      </c>
      <c r="X26" s="41">
        <v>0.5</v>
      </c>
      <c r="Y26" s="41"/>
      <c r="Z26" s="42"/>
      <c r="AA26" s="99">
        <v>178.770704735409</v>
      </c>
      <c r="AB26" s="42">
        <v>0.14719829709590798</v>
      </c>
      <c r="AC26" s="5">
        <v>-0.020704735408941133</v>
      </c>
      <c r="AD26" s="5">
        <v>0.009295264591060004</v>
      </c>
      <c r="AE26" s="5">
        <v>0.029295264591070236</v>
      </c>
      <c r="AF26" s="5">
        <v>0.01729526459106978</v>
      </c>
      <c r="AG26" s="5"/>
      <c r="AH26" s="5"/>
      <c r="AI26" s="5"/>
      <c r="AJ26" s="5"/>
      <c r="AK26" s="5">
        <v>-0.18070473540893772</v>
      </c>
      <c r="AL26" s="5">
        <v>0.029295264591070236</v>
      </c>
      <c r="AM26" s="5"/>
      <c r="AN26" s="34"/>
    </row>
    <row r="27" spans="1:40" ht="12.75">
      <c r="A27" s="5">
        <v>42.16965034285823</v>
      </c>
      <c r="B27" s="5"/>
      <c r="C27" s="30">
        <v>178.77</v>
      </c>
      <c r="D27" s="5">
        <v>178.79</v>
      </c>
      <c r="E27" s="5">
        <v>178.8</v>
      </c>
      <c r="F27" s="5">
        <v>178.801</v>
      </c>
      <c r="G27" s="5"/>
      <c r="H27" s="5"/>
      <c r="I27" s="5"/>
      <c r="J27" s="5"/>
      <c r="K27" s="5">
        <v>178.62</v>
      </c>
      <c r="L27" s="5">
        <v>178.8</v>
      </c>
      <c r="M27" s="5"/>
      <c r="N27" s="5"/>
      <c r="O27" s="28">
        <v>0.4</v>
      </c>
      <c r="P27" s="41">
        <v>0.8</v>
      </c>
      <c r="Q27" s="41">
        <v>0.8</v>
      </c>
      <c r="R27" s="41">
        <v>0.027</v>
      </c>
      <c r="S27" s="41"/>
      <c r="T27" s="41"/>
      <c r="U27" s="41"/>
      <c r="V27" s="41">
        <v>0</v>
      </c>
      <c r="W27" s="41">
        <v>0.4</v>
      </c>
      <c r="X27" s="41">
        <v>0.5</v>
      </c>
      <c r="Y27" s="41"/>
      <c r="Z27" s="42"/>
      <c r="AA27" s="99">
        <v>178.7620397759424</v>
      </c>
      <c r="AB27" s="42">
        <v>0.14410035566616314</v>
      </c>
      <c r="AC27" s="5">
        <v>0.007960224057427467</v>
      </c>
      <c r="AD27" s="5">
        <v>0.027960224057409278</v>
      </c>
      <c r="AE27" s="5">
        <v>0.037960224057428604</v>
      </c>
      <c r="AF27" s="5">
        <v>0.03896022405740496</v>
      </c>
      <c r="AG27" s="5"/>
      <c r="AH27" s="5"/>
      <c r="AI27" s="5"/>
      <c r="AJ27" s="5"/>
      <c r="AK27" s="5">
        <v>-0.14203977594257822</v>
      </c>
      <c r="AL27" s="5">
        <v>0.037960224057428604</v>
      </c>
      <c r="AM27" s="5"/>
      <c r="AN27" s="34"/>
    </row>
    <row r="28" spans="1:40" ht="12.75">
      <c r="A28" s="5">
        <v>44.66835921509632</v>
      </c>
      <c r="B28" s="5"/>
      <c r="C28" s="30">
        <v>178.78</v>
      </c>
      <c r="D28" s="5">
        <v>178.8</v>
      </c>
      <c r="E28" s="5">
        <v>178.8</v>
      </c>
      <c r="F28" s="5">
        <v>178.81</v>
      </c>
      <c r="G28" s="5"/>
      <c r="H28" s="5"/>
      <c r="I28" s="5"/>
      <c r="J28" s="5"/>
      <c r="K28" s="5">
        <v>178.63</v>
      </c>
      <c r="L28" s="5">
        <v>178.8</v>
      </c>
      <c r="M28" s="5"/>
      <c r="N28" s="5"/>
      <c r="O28" s="28">
        <v>0.4</v>
      </c>
      <c r="P28" s="41">
        <v>0.8</v>
      </c>
      <c r="Q28" s="41">
        <v>0.8</v>
      </c>
      <c r="R28" s="41">
        <v>0.026</v>
      </c>
      <c r="S28" s="41"/>
      <c r="T28" s="41"/>
      <c r="U28" s="41"/>
      <c r="V28" s="41">
        <v>0</v>
      </c>
      <c r="W28" s="41">
        <v>0.4</v>
      </c>
      <c r="X28" s="41">
        <v>0.5</v>
      </c>
      <c r="Y28" s="41"/>
      <c r="Z28" s="42"/>
      <c r="AA28" s="99">
        <v>178.76042246562605</v>
      </c>
      <c r="AB28" s="42">
        <v>0.1440633927376889</v>
      </c>
      <c r="AC28" s="5">
        <v>0.01957753437383758</v>
      </c>
      <c r="AD28" s="5">
        <v>0.03957753437384781</v>
      </c>
      <c r="AE28" s="5">
        <v>0.03957753437384781</v>
      </c>
      <c r="AF28" s="5">
        <v>0.049577534373838716</v>
      </c>
      <c r="AG28" s="5"/>
      <c r="AH28" s="5"/>
      <c r="AI28" s="5"/>
      <c r="AJ28" s="5"/>
      <c r="AK28" s="5">
        <v>-0.1304224656261681</v>
      </c>
      <c r="AL28" s="5">
        <v>0.03957753437384781</v>
      </c>
      <c r="AM28" s="5"/>
      <c r="AN28" s="34"/>
    </row>
    <row r="29" spans="1:40" ht="12.75">
      <c r="A29" s="5">
        <v>47.31512589614804</v>
      </c>
      <c r="B29" s="5"/>
      <c r="C29" s="30">
        <v>178.78</v>
      </c>
      <c r="D29" s="5">
        <v>178.81</v>
      </c>
      <c r="E29" s="5">
        <v>178.9</v>
      </c>
      <c r="F29" s="5">
        <v>178.819</v>
      </c>
      <c r="G29" s="5"/>
      <c r="H29" s="5"/>
      <c r="I29" s="5"/>
      <c r="J29" s="5"/>
      <c r="K29" s="5">
        <v>178.64</v>
      </c>
      <c r="L29" s="5">
        <v>178.8</v>
      </c>
      <c r="M29" s="5"/>
      <c r="N29" s="5"/>
      <c r="O29" s="28">
        <v>0.4</v>
      </c>
      <c r="P29" s="41">
        <v>0.8</v>
      </c>
      <c r="Q29" s="41">
        <v>0.7000000000000001</v>
      </c>
      <c r="R29" s="41">
        <v>0.037</v>
      </c>
      <c r="S29" s="41"/>
      <c r="T29" s="41"/>
      <c r="U29" s="41"/>
      <c r="V29" s="41">
        <v>0</v>
      </c>
      <c r="W29" s="41">
        <v>0.4</v>
      </c>
      <c r="X29" s="41">
        <v>0.5</v>
      </c>
      <c r="Y29" s="41"/>
      <c r="Z29" s="42"/>
      <c r="AA29" s="99">
        <v>178.7834184046532</v>
      </c>
      <c r="AB29" s="42">
        <v>0.14059075088099263</v>
      </c>
      <c r="AC29" s="5">
        <v>-0.0034184046531322565</v>
      </c>
      <c r="AD29" s="5">
        <v>0.02658159534686888</v>
      </c>
      <c r="AE29" s="5">
        <v>0.11658159534687229</v>
      </c>
      <c r="AF29" s="5">
        <v>0.03558159534685501</v>
      </c>
      <c r="AG29" s="5"/>
      <c r="AH29" s="5"/>
      <c r="AI29" s="5"/>
      <c r="AJ29" s="5"/>
      <c r="AK29" s="5">
        <v>-0.14341840465314704</v>
      </c>
      <c r="AL29" s="5">
        <v>0.016581595346877975</v>
      </c>
      <c r="AM29" s="5"/>
      <c r="AN29" s="34"/>
    </row>
    <row r="30" spans="1:40" ht="12.75">
      <c r="A30" s="5">
        <v>50.11872336272723</v>
      </c>
      <c r="B30" s="5"/>
      <c r="C30" s="30">
        <v>178.79</v>
      </c>
      <c r="D30" s="5">
        <v>178.82</v>
      </c>
      <c r="E30" s="5">
        <v>178.9</v>
      </c>
      <c r="F30" s="5">
        <v>178.787</v>
      </c>
      <c r="G30" s="5"/>
      <c r="H30" s="5"/>
      <c r="I30" s="5"/>
      <c r="J30" s="5"/>
      <c r="K30" s="5">
        <v>178.64</v>
      </c>
      <c r="L30" s="5">
        <v>178.8</v>
      </c>
      <c r="M30" s="5"/>
      <c r="N30" s="5"/>
      <c r="O30" s="28">
        <v>0.4</v>
      </c>
      <c r="P30" s="41">
        <v>0.7</v>
      </c>
      <c r="Q30" s="41">
        <v>0.7000000000000001</v>
      </c>
      <c r="R30" s="41">
        <v>0.036</v>
      </c>
      <c r="S30" s="41"/>
      <c r="T30" s="41"/>
      <c r="U30" s="41"/>
      <c r="V30" s="41">
        <v>0</v>
      </c>
      <c r="W30" s="41">
        <v>0.4</v>
      </c>
      <c r="X30" s="41">
        <v>0.5</v>
      </c>
      <c r="Y30" s="41"/>
      <c r="Z30" s="42"/>
      <c r="AA30" s="99">
        <v>179.147929132168</v>
      </c>
      <c r="AB30" s="42">
        <v>0.14054899501142282</v>
      </c>
      <c r="AC30" s="5">
        <v>-0.3579291321680387</v>
      </c>
      <c r="AD30" s="5">
        <v>-0.32792913216803754</v>
      </c>
      <c r="AE30" s="5">
        <v>-0.24792913216802503</v>
      </c>
      <c r="AF30" s="5">
        <v>-0.3609291321680246</v>
      </c>
      <c r="AG30" s="5"/>
      <c r="AH30" s="5"/>
      <c r="AI30" s="5"/>
      <c r="AJ30" s="5"/>
      <c r="AK30" s="5">
        <v>-0.5079291321680444</v>
      </c>
      <c r="AL30" s="5">
        <v>-0.34792913216801935</v>
      </c>
      <c r="AM30" s="5"/>
      <c r="AN30" s="34"/>
    </row>
    <row r="31" spans="1:40" ht="12.75">
      <c r="A31" s="5">
        <v>53.08844442309883</v>
      </c>
      <c r="B31" s="5"/>
      <c r="C31" s="30">
        <v>178.78</v>
      </c>
      <c r="D31" s="5">
        <v>178.82</v>
      </c>
      <c r="E31" s="5">
        <v>178.9</v>
      </c>
      <c r="F31" s="5">
        <v>178.84</v>
      </c>
      <c r="G31" s="5"/>
      <c r="H31" s="5"/>
      <c r="I31" s="5"/>
      <c r="J31" s="5"/>
      <c r="K31" s="5">
        <v>178.65</v>
      </c>
      <c r="L31" s="5">
        <v>178.8</v>
      </c>
      <c r="M31" s="5"/>
      <c r="N31" s="5"/>
      <c r="O31" s="28">
        <v>0.4</v>
      </c>
      <c r="P31" s="41">
        <v>0.7</v>
      </c>
      <c r="Q31" s="41">
        <v>0.7000000000000001</v>
      </c>
      <c r="R31" s="41">
        <v>0.028</v>
      </c>
      <c r="S31" s="41"/>
      <c r="T31" s="41"/>
      <c r="U31" s="41"/>
      <c r="V31" s="41">
        <v>0</v>
      </c>
      <c r="W31" s="41">
        <v>0.4</v>
      </c>
      <c r="X31" s="41">
        <v>0.5</v>
      </c>
      <c r="Y31" s="41"/>
      <c r="Z31" s="42"/>
      <c r="AA31" s="99">
        <v>178.805546242679</v>
      </c>
      <c r="AB31" s="42">
        <v>0.14034365935365248</v>
      </c>
      <c r="AC31" s="5">
        <v>-0.02554624267909844</v>
      </c>
      <c r="AD31" s="5">
        <v>0.014453757320893601</v>
      </c>
      <c r="AE31" s="5">
        <v>0.0944537573209061</v>
      </c>
      <c r="AF31" s="5">
        <v>0.03445375732090383</v>
      </c>
      <c r="AG31" s="5"/>
      <c r="AH31" s="5"/>
      <c r="AI31" s="5"/>
      <c r="AJ31" s="5"/>
      <c r="AK31" s="5">
        <v>-0.1555462426790939</v>
      </c>
      <c r="AL31" s="5">
        <v>-0.005546242679088209</v>
      </c>
      <c r="AM31" s="5"/>
      <c r="AN31" s="34"/>
    </row>
    <row r="32" spans="1:40" ht="12.75">
      <c r="A32" s="5">
        <v>56.23413251903489</v>
      </c>
      <c r="B32" s="5"/>
      <c r="C32" s="30">
        <v>178.78</v>
      </c>
      <c r="D32" s="5">
        <v>178.83</v>
      </c>
      <c r="E32" s="5">
        <v>178.9</v>
      </c>
      <c r="F32" s="5">
        <v>178.834</v>
      </c>
      <c r="G32" s="5"/>
      <c r="H32" s="5"/>
      <c r="I32" s="5"/>
      <c r="J32" s="5"/>
      <c r="K32" s="5">
        <v>178.67</v>
      </c>
      <c r="L32" s="5">
        <v>178.8</v>
      </c>
      <c r="M32" s="5"/>
      <c r="N32" s="5"/>
      <c r="O32" s="28">
        <v>0.4</v>
      </c>
      <c r="P32" s="41">
        <v>0.7</v>
      </c>
      <c r="Q32" s="41">
        <v>0.7000000000000001</v>
      </c>
      <c r="R32" s="41">
        <v>0.022</v>
      </c>
      <c r="S32" s="41"/>
      <c r="T32" s="41"/>
      <c r="U32" s="41"/>
      <c r="V32" s="41">
        <v>0</v>
      </c>
      <c r="W32" s="41">
        <v>0.4</v>
      </c>
      <c r="X32" s="41">
        <v>0.5</v>
      </c>
      <c r="Y32" s="41"/>
      <c r="Z32" s="42"/>
      <c r="AA32" s="99">
        <v>178.82054871304078</v>
      </c>
      <c r="AB32" s="42">
        <v>0.1401227652068484</v>
      </c>
      <c r="AC32" s="5">
        <v>-0.0405487130404083</v>
      </c>
      <c r="AD32" s="5">
        <v>0.009451286959603067</v>
      </c>
      <c r="AE32" s="5">
        <v>0.07945128695959625</v>
      </c>
      <c r="AF32" s="5">
        <v>0.013451286959593745</v>
      </c>
      <c r="AG32" s="5"/>
      <c r="AH32" s="5"/>
      <c r="AI32" s="5"/>
      <c r="AJ32" s="5"/>
      <c r="AK32" s="5">
        <v>-0.15054871304042194</v>
      </c>
      <c r="AL32" s="5">
        <v>-0.02054871304039807</v>
      </c>
      <c r="AM32" s="5"/>
      <c r="AN32" s="34"/>
    </row>
    <row r="33" spans="1:40" ht="12.75">
      <c r="A33" s="5">
        <v>59.566214352901056</v>
      </c>
      <c r="B33" s="5"/>
      <c r="C33" s="30">
        <v>178.78</v>
      </c>
      <c r="D33" s="5">
        <v>178.83</v>
      </c>
      <c r="E33" s="5">
        <v>178.8</v>
      </c>
      <c r="F33" s="5">
        <v>178.839</v>
      </c>
      <c r="G33" s="5"/>
      <c r="H33" s="5"/>
      <c r="I33" s="5"/>
      <c r="J33" s="5"/>
      <c r="K33" s="5">
        <v>178.67</v>
      </c>
      <c r="L33" s="5">
        <v>178.8</v>
      </c>
      <c r="M33" s="5"/>
      <c r="N33" s="5"/>
      <c r="O33" s="28">
        <v>0.4</v>
      </c>
      <c r="P33" s="41">
        <v>0.7</v>
      </c>
      <c r="Q33" s="41">
        <v>0.6000000000000001</v>
      </c>
      <c r="R33" s="41">
        <v>0.02</v>
      </c>
      <c r="S33" s="41"/>
      <c r="T33" s="41"/>
      <c r="U33" s="41"/>
      <c r="V33" s="41">
        <v>0</v>
      </c>
      <c r="W33" s="41">
        <v>0.4</v>
      </c>
      <c r="X33" s="41">
        <v>0.5</v>
      </c>
      <c r="Y33" s="41"/>
      <c r="Z33" s="42"/>
      <c r="AA33" s="99">
        <v>178.78988355034315</v>
      </c>
      <c r="AB33" s="42">
        <v>0.13441391581124468</v>
      </c>
      <c r="AC33" s="5">
        <v>-0.009883550342919989</v>
      </c>
      <c r="AD33" s="5">
        <v>0.04011644965709138</v>
      </c>
      <c r="AE33" s="5">
        <v>0.010116449657090243</v>
      </c>
      <c r="AF33" s="5">
        <v>0.04911644965707751</v>
      </c>
      <c r="AG33" s="5"/>
      <c r="AH33" s="5"/>
      <c r="AI33" s="5"/>
      <c r="AJ33" s="5"/>
      <c r="AK33" s="5">
        <v>-0.11988355034293363</v>
      </c>
      <c r="AL33" s="5">
        <v>0.010116449657090243</v>
      </c>
      <c r="AM33" s="5"/>
      <c r="AN33" s="34"/>
    </row>
    <row r="34" spans="1:40" ht="12.75">
      <c r="A34" s="5">
        <v>63.0957344480193</v>
      </c>
      <c r="B34" s="5"/>
      <c r="C34" s="30">
        <v>178.79</v>
      </c>
      <c r="D34" s="5">
        <v>178.83</v>
      </c>
      <c r="E34" s="5">
        <v>178.8</v>
      </c>
      <c r="F34" s="5">
        <v>178.832</v>
      </c>
      <c r="G34" s="5"/>
      <c r="H34" s="5"/>
      <c r="I34" s="5"/>
      <c r="J34" s="5"/>
      <c r="K34" s="5">
        <v>178.68</v>
      </c>
      <c r="L34" s="5">
        <v>178.8</v>
      </c>
      <c r="M34" s="5"/>
      <c r="N34" s="5"/>
      <c r="O34" s="28">
        <v>0.4</v>
      </c>
      <c r="P34" s="41">
        <v>0.7</v>
      </c>
      <c r="Q34" s="41">
        <v>0.6000000000000001</v>
      </c>
      <c r="R34" s="41">
        <v>0.018</v>
      </c>
      <c r="S34" s="41"/>
      <c r="T34" s="41"/>
      <c r="U34" s="41"/>
      <c r="V34" s="41">
        <v>0</v>
      </c>
      <c r="W34" s="41">
        <v>0.4</v>
      </c>
      <c r="X34" s="41">
        <v>0.5</v>
      </c>
      <c r="Y34" s="41"/>
      <c r="Z34" s="42"/>
      <c r="AA34" s="99">
        <v>178.81139735175387</v>
      </c>
      <c r="AB34" s="42">
        <v>0.13422398782978937</v>
      </c>
      <c r="AC34" s="5">
        <v>-0.02139735175390456</v>
      </c>
      <c r="AD34" s="5">
        <v>0.018602648246115905</v>
      </c>
      <c r="AE34" s="5">
        <v>-0.011397351753885232</v>
      </c>
      <c r="AF34" s="5">
        <v>0.020602648246097033</v>
      </c>
      <c r="AG34" s="5"/>
      <c r="AH34" s="5"/>
      <c r="AI34" s="5"/>
      <c r="AJ34" s="5"/>
      <c r="AK34" s="5">
        <v>-0.13139735175388978</v>
      </c>
      <c r="AL34" s="5">
        <v>-0.011397351753885232</v>
      </c>
      <c r="AM34" s="5"/>
      <c r="AN34" s="34"/>
    </row>
    <row r="35" spans="1:40" ht="12.75">
      <c r="A35" s="5">
        <v>66.83439175686146</v>
      </c>
      <c r="B35" s="5"/>
      <c r="C35" s="30">
        <v>178.78</v>
      </c>
      <c r="D35" s="5">
        <v>178.82</v>
      </c>
      <c r="E35" s="5">
        <v>178.8</v>
      </c>
      <c r="F35" s="5">
        <v>178.83</v>
      </c>
      <c r="G35" s="5"/>
      <c r="H35" s="5"/>
      <c r="I35" s="5"/>
      <c r="J35" s="5"/>
      <c r="K35" s="5">
        <v>178.68</v>
      </c>
      <c r="L35" s="5">
        <v>178.8</v>
      </c>
      <c r="M35" s="5"/>
      <c r="N35" s="5"/>
      <c r="O35" s="28">
        <v>0.4</v>
      </c>
      <c r="P35" s="41">
        <v>0.7</v>
      </c>
      <c r="Q35" s="41">
        <v>0.6000000000000001</v>
      </c>
      <c r="R35" s="41">
        <v>0.017</v>
      </c>
      <c r="S35" s="41"/>
      <c r="T35" s="41"/>
      <c r="U35" s="41"/>
      <c r="V35" s="41">
        <v>0</v>
      </c>
      <c r="W35" s="41">
        <v>0.4</v>
      </c>
      <c r="X35" s="41">
        <v>0.5</v>
      </c>
      <c r="Y35" s="41"/>
      <c r="Z35" s="42"/>
      <c r="AA35" s="99">
        <v>178.80371392619696</v>
      </c>
      <c r="AB35" s="42">
        <v>0.13418904510009683</v>
      </c>
      <c r="AC35" s="5">
        <v>-0.023713926196933244</v>
      </c>
      <c r="AD35" s="5">
        <v>0.016286073803058798</v>
      </c>
      <c r="AE35" s="5">
        <v>-0.003713926196923012</v>
      </c>
      <c r="AF35" s="5">
        <v>0.026286073803078125</v>
      </c>
      <c r="AG35" s="5"/>
      <c r="AH35" s="5"/>
      <c r="AI35" s="5"/>
      <c r="AJ35" s="5"/>
      <c r="AK35" s="5">
        <v>-0.12371392619692756</v>
      </c>
      <c r="AL35" s="5">
        <v>-0.003713926196923012</v>
      </c>
      <c r="AM35" s="5"/>
      <c r="AN35" s="34"/>
    </row>
    <row r="36" spans="1:40" ht="12.75">
      <c r="A36" s="5">
        <v>70.7945784384138</v>
      </c>
      <c r="B36" s="5"/>
      <c r="C36" s="30">
        <v>178.78</v>
      </c>
      <c r="D36" s="5">
        <v>178.82</v>
      </c>
      <c r="E36" s="5">
        <v>178.8</v>
      </c>
      <c r="F36" s="5">
        <v>178.825</v>
      </c>
      <c r="G36" s="5"/>
      <c r="H36" s="5"/>
      <c r="I36" s="5"/>
      <c r="J36" s="5"/>
      <c r="K36" s="5">
        <v>178.67</v>
      </c>
      <c r="L36" s="5">
        <v>178.8</v>
      </c>
      <c r="M36" s="5"/>
      <c r="N36" s="5"/>
      <c r="O36" s="28">
        <v>0.4</v>
      </c>
      <c r="P36" s="41">
        <v>0.7</v>
      </c>
      <c r="Q36" s="41">
        <v>0.6000000000000001</v>
      </c>
      <c r="R36" s="41">
        <v>0.018</v>
      </c>
      <c r="S36" s="41"/>
      <c r="T36" s="41"/>
      <c r="U36" s="41"/>
      <c r="V36" s="41">
        <v>0</v>
      </c>
      <c r="W36" s="41">
        <v>0.4</v>
      </c>
      <c r="X36" s="41">
        <v>0.5</v>
      </c>
      <c r="Y36" s="41"/>
      <c r="Z36" s="42"/>
      <c r="AA36" s="99">
        <v>178.8016518776781</v>
      </c>
      <c r="AB36" s="42">
        <v>0.13394866978754794</v>
      </c>
      <c r="AC36" s="5">
        <v>-0.021651877677840048</v>
      </c>
      <c r="AD36" s="5">
        <v>0.018348122322151994</v>
      </c>
      <c r="AE36" s="5">
        <v>-0.001651877677829816</v>
      </c>
      <c r="AF36" s="5">
        <v>0.023348122322147447</v>
      </c>
      <c r="AG36" s="5"/>
      <c r="AH36" s="5"/>
      <c r="AI36" s="5"/>
      <c r="AJ36" s="5"/>
      <c r="AK36" s="5">
        <v>-0.1316518776778537</v>
      </c>
      <c r="AL36" s="5">
        <v>-0.001651877677829816</v>
      </c>
      <c r="AM36" s="5"/>
      <c r="AN36" s="34"/>
    </row>
    <row r="37" spans="1:40" ht="12.75">
      <c r="A37" s="5">
        <v>74.98942093324558</v>
      </c>
      <c r="B37" s="5"/>
      <c r="C37" s="30">
        <v>178.79</v>
      </c>
      <c r="D37" s="5">
        <v>178.81</v>
      </c>
      <c r="E37" s="5">
        <v>178.8</v>
      </c>
      <c r="F37" s="5">
        <v>178.816</v>
      </c>
      <c r="G37" s="5"/>
      <c r="H37" s="5"/>
      <c r="I37" s="5"/>
      <c r="J37" s="5"/>
      <c r="K37" s="5">
        <v>178.67</v>
      </c>
      <c r="L37" s="5">
        <v>178.8</v>
      </c>
      <c r="M37" s="5"/>
      <c r="N37" s="5"/>
      <c r="O37" s="28">
        <v>0.4</v>
      </c>
      <c r="P37" s="41">
        <v>0.7</v>
      </c>
      <c r="Q37" s="41">
        <v>0.6000000000000001</v>
      </c>
      <c r="R37" s="41">
        <v>0.017</v>
      </c>
      <c r="S37" s="41"/>
      <c r="T37" s="41"/>
      <c r="U37" s="41"/>
      <c r="V37" s="41">
        <v>0</v>
      </c>
      <c r="W37" s="41">
        <v>0.4</v>
      </c>
      <c r="X37" s="41">
        <v>0.5</v>
      </c>
      <c r="Y37" s="41"/>
      <c r="Z37" s="42"/>
      <c r="AA37" s="99">
        <v>178.8054810840601</v>
      </c>
      <c r="AB37" s="42">
        <v>0.13390465600417117</v>
      </c>
      <c r="AC37" s="5">
        <v>-0.015481084059928207</v>
      </c>
      <c r="AD37" s="5">
        <v>0.0045189159400820245</v>
      </c>
      <c r="AE37" s="5">
        <v>-0.005481084059908881</v>
      </c>
      <c r="AF37" s="5">
        <v>0.010518915940082252</v>
      </c>
      <c r="AG37" s="5"/>
      <c r="AH37" s="5"/>
      <c r="AI37" s="5"/>
      <c r="AJ37" s="5"/>
      <c r="AK37" s="5">
        <v>-0.13548108405993275</v>
      </c>
      <c r="AL37" s="5">
        <v>-0.005481084059908881</v>
      </c>
      <c r="AM37" s="5"/>
      <c r="AN37" s="34"/>
    </row>
    <row r="38" spans="1:40" ht="12.75">
      <c r="A38" s="5">
        <v>79.43282347242814</v>
      </c>
      <c r="B38" s="5"/>
      <c r="C38" s="30">
        <v>178.78</v>
      </c>
      <c r="D38" s="5">
        <v>178.8</v>
      </c>
      <c r="E38" s="5">
        <v>178.8</v>
      </c>
      <c r="F38" s="5">
        <v>178.806</v>
      </c>
      <c r="G38" s="5"/>
      <c r="H38" s="5"/>
      <c r="I38" s="5"/>
      <c r="J38" s="5"/>
      <c r="K38" s="5">
        <v>178.66</v>
      </c>
      <c r="L38" s="5">
        <v>178.8</v>
      </c>
      <c r="M38" s="5"/>
      <c r="N38" s="5"/>
      <c r="O38" s="28">
        <v>0.4</v>
      </c>
      <c r="P38" s="41">
        <v>0.6</v>
      </c>
      <c r="Q38" s="41">
        <v>0.6000000000000001</v>
      </c>
      <c r="R38" s="41">
        <v>0.019</v>
      </c>
      <c r="S38" s="41"/>
      <c r="T38" s="41"/>
      <c r="U38" s="41"/>
      <c r="V38" s="41">
        <v>0</v>
      </c>
      <c r="W38" s="41">
        <v>0.4</v>
      </c>
      <c r="X38" s="41">
        <v>0.5</v>
      </c>
      <c r="Y38" s="41"/>
      <c r="Z38" s="42"/>
      <c r="AA38" s="99">
        <v>178.7966236205917</v>
      </c>
      <c r="AB38" s="42">
        <v>0.13385250702444967</v>
      </c>
      <c r="AC38" s="5">
        <v>-0.01662362059175848</v>
      </c>
      <c r="AD38" s="5">
        <v>0.0033763794082517506</v>
      </c>
      <c r="AE38" s="5">
        <v>0.0033763794082517506</v>
      </c>
      <c r="AF38" s="5">
        <v>0.009376379408251978</v>
      </c>
      <c r="AG38" s="5"/>
      <c r="AH38" s="5"/>
      <c r="AI38" s="5"/>
      <c r="AJ38" s="5"/>
      <c r="AK38" s="5">
        <v>-0.13662362059176303</v>
      </c>
      <c r="AL38" s="5">
        <v>0.0033763794082517506</v>
      </c>
      <c r="AM38" s="5"/>
      <c r="AN38" s="34"/>
    </row>
    <row r="39" spans="1:40" ht="12.75">
      <c r="A39" s="5">
        <v>84.13951416451947</v>
      </c>
      <c r="B39" s="5"/>
      <c r="C39" s="30">
        <v>178.75</v>
      </c>
      <c r="D39" s="5">
        <v>178.79</v>
      </c>
      <c r="E39" s="5">
        <v>178.8</v>
      </c>
      <c r="F39" s="5">
        <v>178.794</v>
      </c>
      <c r="G39" s="5"/>
      <c r="H39" s="5"/>
      <c r="I39" s="5"/>
      <c r="J39" s="5"/>
      <c r="K39" s="5">
        <v>178.65</v>
      </c>
      <c r="L39" s="5">
        <v>178.8</v>
      </c>
      <c r="M39" s="5"/>
      <c r="N39" s="5"/>
      <c r="O39" s="28">
        <v>0.4</v>
      </c>
      <c r="P39" s="41">
        <v>0.6</v>
      </c>
      <c r="Q39" s="41">
        <v>0.6000000000000001</v>
      </c>
      <c r="R39" s="41">
        <v>0.017</v>
      </c>
      <c r="S39" s="41"/>
      <c r="T39" s="41"/>
      <c r="U39" s="41"/>
      <c r="V39" s="41">
        <v>0</v>
      </c>
      <c r="W39" s="41">
        <v>0.4</v>
      </c>
      <c r="X39" s="41">
        <v>0.5</v>
      </c>
      <c r="Y39" s="41"/>
      <c r="Z39" s="42"/>
      <c r="AA39" s="99">
        <v>178.76514508515749</v>
      </c>
      <c r="AB39" s="42">
        <v>0.1337702999700389</v>
      </c>
      <c r="AC39" s="5">
        <v>-0.01514508515737134</v>
      </c>
      <c r="AD39" s="5">
        <v>0.0248549148426207</v>
      </c>
      <c r="AE39" s="5">
        <v>0.03485491484264003</v>
      </c>
      <c r="AF39" s="5">
        <v>0.0288549148426398</v>
      </c>
      <c r="AG39" s="5"/>
      <c r="AH39" s="5"/>
      <c r="AI39" s="5"/>
      <c r="AJ39" s="5"/>
      <c r="AK39" s="5">
        <v>-0.11514508515736566</v>
      </c>
      <c r="AL39" s="5">
        <v>0.03485491484264003</v>
      </c>
      <c r="AM39" s="5"/>
      <c r="AN39" s="34"/>
    </row>
    <row r="40" spans="1:40" ht="12.75">
      <c r="A40" s="5">
        <v>89.12509381337453</v>
      </c>
      <c r="B40" s="5"/>
      <c r="C40" s="30">
        <v>178.73</v>
      </c>
      <c r="D40" s="5">
        <v>178.77</v>
      </c>
      <c r="E40" s="5">
        <v>178.8</v>
      </c>
      <c r="F40" s="5">
        <v>178.781</v>
      </c>
      <c r="G40" s="5"/>
      <c r="H40" s="5"/>
      <c r="I40" s="5"/>
      <c r="J40" s="5"/>
      <c r="K40" s="5">
        <v>178.65</v>
      </c>
      <c r="L40" s="5">
        <v>178.8</v>
      </c>
      <c r="M40" s="5"/>
      <c r="N40" s="5"/>
      <c r="O40" s="28">
        <v>0.4</v>
      </c>
      <c r="P40" s="41">
        <v>0.6</v>
      </c>
      <c r="Q40" s="41">
        <v>0.6000000000000001</v>
      </c>
      <c r="R40" s="41">
        <v>0.015</v>
      </c>
      <c r="S40" s="41"/>
      <c r="T40" s="41"/>
      <c r="U40" s="41"/>
      <c r="V40" s="41">
        <v>0</v>
      </c>
      <c r="W40" s="41">
        <v>0.4</v>
      </c>
      <c r="X40" s="41">
        <v>0.5</v>
      </c>
      <c r="Y40" s="41"/>
      <c r="Z40" s="42"/>
      <c r="AA40" s="99">
        <v>178.75155132670017</v>
      </c>
      <c r="AB40" s="42">
        <v>0.1337563785247257</v>
      </c>
      <c r="AC40" s="5">
        <v>-0.021551326700119944</v>
      </c>
      <c r="AD40" s="5">
        <v>0.01844867329990052</v>
      </c>
      <c r="AE40" s="5">
        <v>0.04844867329990166</v>
      </c>
      <c r="AF40" s="5">
        <v>0.0294486732998962</v>
      </c>
      <c r="AG40" s="5"/>
      <c r="AH40" s="5"/>
      <c r="AI40" s="5"/>
      <c r="AJ40" s="5"/>
      <c r="AK40" s="5">
        <v>-0.10155132670010403</v>
      </c>
      <c r="AL40" s="5">
        <v>0.04844867329990166</v>
      </c>
      <c r="AM40" s="5"/>
      <c r="AN40" s="34"/>
    </row>
    <row r="41" spans="1:40" ht="12.75">
      <c r="A41" s="5">
        <v>94.40608762859233</v>
      </c>
      <c r="B41" s="5"/>
      <c r="C41" s="30">
        <v>178.72</v>
      </c>
      <c r="D41" s="5">
        <v>178.75</v>
      </c>
      <c r="E41" s="5">
        <v>178.8</v>
      </c>
      <c r="F41" s="5">
        <v>178.767</v>
      </c>
      <c r="G41" s="5"/>
      <c r="H41" s="5"/>
      <c r="I41" s="5"/>
      <c r="J41" s="5"/>
      <c r="K41" s="5">
        <v>178.63</v>
      </c>
      <c r="L41" s="5">
        <v>178.8</v>
      </c>
      <c r="M41" s="5"/>
      <c r="N41" s="5"/>
      <c r="O41" s="28">
        <v>0.4</v>
      </c>
      <c r="P41" s="41">
        <v>0.6</v>
      </c>
      <c r="Q41" s="41">
        <v>0.6000000000000001</v>
      </c>
      <c r="R41" s="41">
        <v>0.014</v>
      </c>
      <c r="S41" s="41"/>
      <c r="T41" s="41"/>
      <c r="U41" s="41"/>
      <c r="V41" s="41">
        <v>0</v>
      </c>
      <c r="W41" s="41">
        <v>0.4</v>
      </c>
      <c r="X41" s="41">
        <v>0.5</v>
      </c>
      <c r="Y41" s="41"/>
      <c r="Z41" s="42"/>
      <c r="AA41" s="99">
        <v>178.76079097400248</v>
      </c>
      <c r="AB41" s="42">
        <v>0.13421282156433675</v>
      </c>
      <c r="AC41" s="5">
        <v>-0.04079097400247633</v>
      </c>
      <c r="AD41" s="5">
        <v>-0.010790974002475195</v>
      </c>
      <c r="AE41" s="5">
        <v>0.03920902599753617</v>
      </c>
      <c r="AF41" s="5">
        <v>0.006209025997520712</v>
      </c>
      <c r="AG41" s="5"/>
      <c r="AH41" s="5"/>
      <c r="AI41" s="5"/>
      <c r="AJ41" s="5"/>
      <c r="AK41" s="5">
        <v>-0.13079097400247974</v>
      </c>
      <c r="AL41" s="5">
        <v>0.03920902599753617</v>
      </c>
      <c r="AM41" s="5"/>
      <c r="AN41" s="34"/>
    </row>
    <row r="42" spans="1:40" ht="12.75">
      <c r="A42" s="5">
        <v>100</v>
      </c>
      <c r="B42" s="5"/>
      <c r="C42" s="30">
        <v>178.69</v>
      </c>
      <c r="D42" s="5">
        <v>178.74</v>
      </c>
      <c r="E42" s="5">
        <v>178.70000000000002</v>
      </c>
      <c r="F42" s="5">
        <v>178.744</v>
      </c>
      <c r="G42" s="5"/>
      <c r="H42" s="5"/>
      <c r="I42" s="5"/>
      <c r="J42" s="5"/>
      <c r="K42" s="5">
        <v>178.57</v>
      </c>
      <c r="L42" s="5">
        <v>178.7</v>
      </c>
      <c r="M42" s="5"/>
      <c r="N42" s="5"/>
      <c r="O42" s="28">
        <v>0.4</v>
      </c>
      <c r="P42" s="41">
        <v>0.5</v>
      </c>
      <c r="Q42" s="41">
        <v>0.6000000000000001</v>
      </c>
      <c r="R42" s="41">
        <v>0.016</v>
      </c>
      <c r="S42" s="41"/>
      <c r="T42" s="41"/>
      <c r="U42" s="41"/>
      <c r="V42" s="41">
        <v>0</v>
      </c>
      <c r="W42" s="41">
        <v>0.4</v>
      </c>
      <c r="X42" s="41">
        <v>0.5</v>
      </c>
      <c r="Y42" s="41"/>
      <c r="Z42" s="42"/>
      <c r="AA42" s="99">
        <v>178.7094951934362</v>
      </c>
      <c r="AB42" s="42">
        <v>0.13416409260804443</v>
      </c>
      <c r="AC42" s="5">
        <v>-0.019495193436057434</v>
      </c>
      <c r="AD42" s="5">
        <v>0.030504806563953935</v>
      </c>
      <c r="AE42" s="5">
        <v>-0.009495193436038107</v>
      </c>
      <c r="AF42" s="5">
        <v>0.03450480656394461</v>
      </c>
      <c r="AG42" s="5"/>
      <c r="AH42" s="5"/>
      <c r="AI42" s="5"/>
      <c r="AJ42" s="5"/>
      <c r="AK42" s="5">
        <v>-0.13949519343606198</v>
      </c>
      <c r="AL42" s="5">
        <v>-0.009495193436066529</v>
      </c>
      <c r="AM42" s="5"/>
      <c r="AN42" s="34"/>
    </row>
    <row r="43" spans="1:40" ht="12.75">
      <c r="A43" s="5">
        <v>105.92537251772887</v>
      </c>
      <c r="B43" s="5"/>
      <c r="C43" s="30">
        <v>178.69</v>
      </c>
      <c r="D43" s="5">
        <v>178.71</v>
      </c>
      <c r="E43" s="5">
        <v>178.70000000000002</v>
      </c>
      <c r="F43" s="5">
        <v>178.722</v>
      </c>
      <c r="G43" s="5"/>
      <c r="H43" s="5"/>
      <c r="I43" s="5"/>
      <c r="J43" s="5"/>
      <c r="K43" s="5">
        <v>178.59</v>
      </c>
      <c r="L43" s="5">
        <v>178.7</v>
      </c>
      <c r="M43" s="5"/>
      <c r="N43" s="5"/>
      <c r="O43" s="28">
        <v>0.4</v>
      </c>
      <c r="P43" s="41">
        <v>0.5</v>
      </c>
      <c r="Q43" s="41">
        <v>0.6000000000000001</v>
      </c>
      <c r="R43" s="41">
        <v>0.017</v>
      </c>
      <c r="S43" s="41"/>
      <c r="T43" s="41"/>
      <c r="U43" s="41"/>
      <c r="V43" s="41">
        <v>0</v>
      </c>
      <c r="W43" s="41">
        <v>0.4</v>
      </c>
      <c r="X43" s="41">
        <v>0.5</v>
      </c>
      <c r="Y43" s="41"/>
      <c r="Z43" s="42"/>
      <c r="AA43" s="99">
        <v>178.71130727941218</v>
      </c>
      <c r="AB43" s="42">
        <v>0.13403177770820549</v>
      </c>
      <c r="AC43" s="5">
        <v>-0.021307279412155822</v>
      </c>
      <c r="AD43" s="5">
        <v>-0.00130727941214559</v>
      </c>
      <c r="AE43" s="5">
        <v>-0.011307279412136495</v>
      </c>
      <c r="AF43" s="5">
        <v>0.010692720587854865</v>
      </c>
      <c r="AG43" s="5"/>
      <c r="AH43" s="5"/>
      <c r="AI43" s="5"/>
      <c r="AJ43" s="5"/>
      <c r="AK43" s="5">
        <v>-0.12130727941215014</v>
      </c>
      <c r="AL43" s="5">
        <v>-0.011307279412164917</v>
      </c>
      <c r="AM43" s="5"/>
      <c r="AN43" s="34"/>
    </row>
    <row r="44" spans="1:40" ht="12.75">
      <c r="A44" s="5">
        <v>112.20184543019636</v>
      </c>
      <c r="B44" s="5"/>
      <c r="C44" s="30">
        <v>178.66</v>
      </c>
      <c r="D44" s="5">
        <v>178.69</v>
      </c>
      <c r="E44" s="5">
        <v>178.70000000000002</v>
      </c>
      <c r="F44" s="5">
        <v>178.704</v>
      </c>
      <c r="G44" s="5"/>
      <c r="H44" s="5"/>
      <c r="I44" s="5"/>
      <c r="J44" s="5"/>
      <c r="K44" s="5">
        <v>178.57</v>
      </c>
      <c r="L44" s="5">
        <v>178.7</v>
      </c>
      <c r="M44" s="5"/>
      <c r="N44" s="5"/>
      <c r="O44" s="28">
        <v>0.4</v>
      </c>
      <c r="P44" s="41">
        <v>0.5</v>
      </c>
      <c r="Q44" s="41">
        <v>0.6000000000000001</v>
      </c>
      <c r="R44" s="41">
        <v>0.013</v>
      </c>
      <c r="S44" s="41"/>
      <c r="T44" s="41"/>
      <c r="U44" s="41"/>
      <c r="V44" s="41">
        <v>0</v>
      </c>
      <c r="W44" s="41">
        <v>0.4</v>
      </c>
      <c r="X44" s="41">
        <v>0.5</v>
      </c>
      <c r="Y44" s="41"/>
      <c r="Z44" s="42"/>
      <c r="AA44" s="99">
        <v>178.67299057484655</v>
      </c>
      <c r="AB44" s="42">
        <v>0.13399818499879734</v>
      </c>
      <c r="AC44" s="5">
        <v>-0.012990574846668324</v>
      </c>
      <c r="AD44" s="5">
        <v>0.017009425153332813</v>
      </c>
      <c r="AE44" s="5">
        <v>0.02700942515335214</v>
      </c>
      <c r="AF44" s="5">
        <v>0.031009425153342818</v>
      </c>
      <c r="AG44" s="5"/>
      <c r="AH44" s="5"/>
      <c r="AI44" s="5"/>
      <c r="AJ44" s="5"/>
      <c r="AK44" s="5">
        <v>-0.10299057484667173</v>
      </c>
      <c r="AL44" s="5">
        <v>0.02700942515332372</v>
      </c>
      <c r="AM44" s="5"/>
      <c r="AN44" s="34"/>
    </row>
    <row r="45" spans="1:40" ht="12.75">
      <c r="A45" s="5">
        <v>118.85022274370183</v>
      </c>
      <c r="B45" s="5"/>
      <c r="C45" s="30">
        <v>178.62</v>
      </c>
      <c r="D45" s="5">
        <v>178.66</v>
      </c>
      <c r="E45" s="5">
        <v>178.70000000000002</v>
      </c>
      <c r="F45" s="5">
        <v>178.67</v>
      </c>
      <c r="G45" s="5"/>
      <c r="H45" s="5"/>
      <c r="I45" s="5"/>
      <c r="J45" s="5"/>
      <c r="K45" s="5">
        <v>178.55</v>
      </c>
      <c r="L45" s="5">
        <v>178.7</v>
      </c>
      <c r="M45" s="5"/>
      <c r="N45" s="5"/>
      <c r="O45" s="28">
        <v>0.4</v>
      </c>
      <c r="P45" s="41">
        <v>0.5</v>
      </c>
      <c r="Q45" s="41">
        <v>0.6000000000000001</v>
      </c>
      <c r="R45" s="41">
        <v>0.025</v>
      </c>
      <c r="S45" s="41"/>
      <c r="T45" s="41"/>
      <c r="U45" s="41"/>
      <c r="V45" s="41">
        <v>0</v>
      </c>
      <c r="W45" s="41">
        <v>0.4</v>
      </c>
      <c r="X45" s="41">
        <v>0.5</v>
      </c>
      <c r="Y45" s="41"/>
      <c r="Z45" s="42"/>
      <c r="AA45" s="99">
        <v>178.67090960302656</v>
      </c>
      <c r="AB45" s="42">
        <v>0.1339981849987973</v>
      </c>
      <c r="AC45" s="5">
        <v>-0.05090960302646863</v>
      </c>
      <c r="AD45" s="5">
        <v>-0.010909603026476589</v>
      </c>
      <c r="AE45" s="5">
        <v>0.029090396973543875</v>
      </c>
      <c r="AF45" s="5">
        <v>-0.0009096030264856836</v>
      </c>
      <c r="AG45" s="5"/>
      <c r="AH45" s="5"/>
      <c r="AI45" s="5"/>
      <c r="AJ45" s="5"/>
      <c r="AK45" s="5">
        <v>-0.12090960302646181</v>
      </c>
      <c r="AL45" s="5">
        <v>0.029090396973515453</v>
      </c>
      <c r="AM45" s="5"/>
      <c r="AN45" s="34"/>
    </row>
    <row r="46" spans="1:40" ht="12.75">
      <c r="A46" s="5">
        <v>125.8925411794167</v>
      </c>
      <c r="B46" s="5"/>
      <c r="C46" s="30">
        <v>178.59</v>
      </c>
      <c r="D46" s="5">
        <v>178.63</v>
      </c>
      <c r="E46" s="5">
        <v>178.60000000000002</v>
      </c>
      <c r="F46" s="5">
        <v>178.635</v>
      </c>
      <c r="G46" s="5"/>
      <c r="H46" s="5"/>
      <c r="I46" s="5"/>
      <c r="J46" s="5"/>
      <c r="K46" s="5">
        <v>178.52</v>
      </c>
      <c r="L46" s="5">
        <v>178.6</v>
      </c>
      <c r="M46" s="5"/>
      <c r="N46" s="5"/>
      <c r="O46" s="28">
        <v>0.4</v>
      </c>
      <c r="P46" s="41">
        <v>0.5</v>
      </c>
      <c r="Q46" s="41">
        <v>0.6000000000000001</v>
      </c>
      <c r="R46" s="41">
        <v>0.016</v>
      </c>
      <c r="S46" s="41"/>
      <c r="T46" s="41"/>
      <c r="U46" s="41"/>
      <c r="V46" s="41">
        <v>0</v>
      </c>
      <c r="W46" s="41">
        <v>0.4</v>
      </c>
      <c r="X46" s="41">
        <v>0.5</v>
      </c>
      <c r="Y46" s="41"/>
      <c r="Z46" s="42"/>
      <c r="AA46" s="99">
        <v>178.6025504599493</v>
      </c>
      <c r="AB46" s="42">
        <v>0.1339977905132087</v>
      </c>
      <c r="AC46" s="5">
        <v>-0.012550459949267179</v>
      </c>
      <c r="AD46" s="5">
        <v>0.027449540050724863</v>
      </c>
      <c r="AE46" s="5">
        <v>-0.002550459949247852</v>
      </c>
      <c r="AF46" s="5">
        <v>0.032449540050720316</v>
      </c>
      <c r="AG46" s="5"/>
      <c r="AH46" s="5"/>
      <c r="AI46" s="5"/>
      <c r="AJ46" s="5"/>
      <c r="AK46" s="5">
        <v>-0.08255045994926036</v>
      </c>
      <c r="AL46" s="5">
        <v>-0.0025504599492762736</v>
      </c>
      <c r="AM46" s="5"/>
      <c r="AN46" s="34"/>
    </row>
    <row r="47" spans="1:40" ht="12.75">
      <c r="A47" s="5">
        <v>133.35214321633237</v>
      </c>
      <c r="B47" s="5"/>
      <c r="C47" s="30">
        <v>178.55</v>
      </c>
      <c r="D47" s="5">
        <v>178.59</v>
      </c>
      <c r="E47" s="5">
        <v>178.60000000000002</v>
      </c>
      <c r="F47" s="5">
        <v>178.592</v>
      </c>
      <c r="G47" s="5"/>
      <c r="H47" s="5"/>
      <c r="I47" s="5"/>
      <c r="J47" s="5"/>
      <c r="K47" s="5">
        <v>178.49</v>
      </c>
      <c r="L47" s="5">
        <v>178.6</v>
      </c>
      <c r="M47" s="5"/>
      <c r="N47" s="5"/>
      <c r="O47" s="28">
        <v>0.4</v>
      </c>
      <c r="P47" s="41">
        <v>0.5</v>
      </c>
      <c r="Q47" s="41">
        <v>0.6000000000000001</v>
      </c>
      <c r="R47" s="41">
        <v>0.02</v>
      </c>
      <c r="S47" s="41"/>
      <c r="T47" s="41"/>
      <c r="U47" s="41"/>
      <c r="V47" s="41">
        <v>0</v>
      </c>
      <c r="W47" s="41">
        <v>0.4</v>
      </c>
      <c r="X47" s="41">
        <v>0.5</v>
      </c>
      <c r="Y47" s="41"/>
      <c r="Z47" s="42"/>
      <c r="AA47" s="99">
        <v>178.57908718625168</v>
      </c>
      <c r="AB47" s="42">
        <v>0.1339550619020189</v>
      </c>
      <c r="AC47" s="5">
        <v>-0.029087186251558705</v>
      </c>
      <c r="AD47" s="5">
        <v>0.010912813748433337</v>
      </c>
      <c r="AE47" s="5">
        <v>0.020912813748452663</v>
      </c>
      <c r="AF47" s="5">
        <v>0.012912813748442886</v>
      </c>
      <c r="AG47" s="5"/>
      <c r="AH47" s="5"/>
      <c r="AI47" s="5"/>
      <c r="AJ47" s="5"/>
      <c r="AK47" s="5">
        <v>-0.08908718625156098</v>
      </c>
      <c r="AL47" s="5">
        <v>0.02091281374842424</v>
      </c>
      <c r="AM47" s="5"/>
      <c r="AN47" s="34"/>
    </row>
    <row r="48" spans="1:40" ht="12.75">
      <c r="A48" s="5">
        <v>141.25375446227542</v>
      </c>
      <c r="B48" s="5"/>
      <c r="C48" s="30">
        <v>178.5</v>
      </c>
      <c r="D48" s="5">
        <v>178.56</v>
      </c>
      <c r="E48" s="5">
        <v>178.5</v>
      </c>
      <c r="F48" s="5">
        <v>178.546</v>
      </c>
      <c r="G48" s="5"/>
      <c r="H48" s="5"/>
      <c r="I48" s="5"/>
      <c r="J48" s="5"/>
      <c r="K48" s="5">
        <v>178.45</v>
      </c>
      <c r="L48" s="5">
        <v>178.6</v>
      </c>
      <c r="M48" s="5"/>
      <c r="N48" s="5"/>
      <c r="O48" s="28">
        <v>0.4</v>
      </c>
      <c r="P48" s="41">
        <v>0.5</v>
      </c>
      <c r="Q48" s="41">
        <v>0.6000000000000001</v>
      </c>
      <c r="R48" s="41">
        <v>0.061</v>
      </c>
      <c r="S48" s="41"/>
      <c r="T48" s="41"/>
      <c r="U48" s="41"/>
      <c r="V48" s="41">
        <v>0</v>
      </c>
      <c r="W48" s="41">
        <v>0.4</v>
      </c>
      <c r="X48" s="41">
        <v>0.5</v>
      </c>
      <c r="Y48" s="41"/>
      <c r="Z48" s="42"/>
      <c r="AA48" s="99">
        <v>178.52460426506332</v>
      </c>
      <c r="AB48" s="42">
        <v>0.13395506190201892</v>
      </c>
      <c r="AC48" s="5">
        <v>-0.024604265063459252</v>
      </c>
      <c r="AD48" s="5">
        <v>0.03539573493654302</v>
      </c>
      <c r="AE48" s="5">
        <v>-0.024604265063459252</v>
      </c>
      <c r="AF48" s="5">
        <v>0.021395734936533017</v>
      </c>
      <c r="AG48" s="5"/>
      <c r="AH48" s="5"/>
      <c r="AI48" s="5"/>
      <c r="AJ48" s="5"/>
      <c r="AK48" s="5">
        <v>-0.07460426506347062</v>
      </c>
      <c r="AL48" s="5">
        <v>0.07539573493653506</v>
      </c>
      <c r="AM48" s="5"/>
      <c r="AN48" s="34"/>
    </row>
    <row r="49" spans="1:40" ht="12.75">
      <c r="A49" s="5">
        <v>149.62356560944335</v>
      </c>
      <c r="B49" s="5"/>
      <c r="C49" s="30">
        <v>178.49</v>
      </c>
      <c r="D49" s="5">
        <v>178.51</v>
      </c>
      <c r="E49" s="5">
        <v>178.5</v>
      </c>
      <c r="F49" s="5">
        <v>178.489</v>
      </c>
      <c r="G49" s="5"/>
      <c r="H49" s="5"/>
      <c r="I49" s="5"/>
      <c r="J49" s="5"/>
      <c r="K49" s="5">
        <v>178.41</v>
      </c>
      <c r="L49" s="5">
        <v>178.5</v>
      </c>
      <c r="M49" s="5"/>
      <c r="N49" s="5"/>
      <c r="O49" s="28">
        <v>0.4</v>
      </c>
      <c r="P49" s="41">
        <v>0.5</v>
      </c>
      <c r="Q49" s="41">
        <v>0.6000000000000001</v>
      </c>
      <c r="R49" s="41">
        <v>0.042</v>
      </c>
      <c r="S49" s="41"/>
      <c r="T49" s="41"/>
      <c r="U49" s="41"/>
      <c r="V49" s="41">
        <v>0</v>
      </c>
      <c r="W49" s="41">
        <v>0.4</v>
      </c>
      <c r="X49" s="41">
        <v>0.5</v>
      </c>
      <c r="Y49" s="41"/>
      <c r="Z49" s="42"/>
      <c r="AA49" s="99">
        <v>178.50907233065448</v>
      </c>
      <c r="AB49" s="42">
        <v>0.13379860567914656</v>
      </c>
      <c r="AC49" s="5">
        <v>-0.01907233065438163</v>
      </c>
      <c r="AD49" s="5">
        <v>0.0009276693456001794</v>
      </c>
      <c r="AE49" s="5">
        <v>-0.009072330654390726</v>
      </c>
      <c r="AF49" s="5">
        <v>-0.020072330654386406</v>
      </c>
      <c r="AG49" s="5"/>
      <c r="AH49" s="5"/>
      <c r="AI49" s="5"/>
      <c r="AJ49" s="5"/>
      <c r="AK49" s="5">
        <v>-0.09907233065439414</v>
      </c>
      <c r="AL49" s="5">
        <v>-0.009072330654390726</v>
      </c>
      <c r="AM49" s="5"/>
      <c r="AN49" s="34"/>
    </row>
    <row r="50" spans="1:40" ht="12.75">
      <c r="A50" s="5">
        <v>158.48931924611136</v>
      </c>
      <c r="B50" s="5"/>
      <c r="C50" s="30">
        <v>178.44</v>
      </c>
      <c r="D50" s="5">
        <v>178.47</v>
      </c>
      <c r="E50" s="5">
        <v>178.5</v>
      </c>
      <c r="F50" s="5">
        <v>178.474</v>
      </c>
      <c r="G50" s="5"/>
      <c r="H50" s="5"/>
      <c r="I50" s="5"/>
      <c r="J50" s="5"/>
      <c r="K50" s="5">
        <v>178.37</v>
      </c>
      <c r="L50" s="5">
        <v>178.5</v>
      </c>
      <c r="M50" s="5"/>
      <c r="N50" s="5"/>
      <c r="O50" s="28">
        <v>0.4</v>
      </c>
      <c r="P50" s="41">
        <v>0.5</v>
      </c>
      <c r="Q50" s="41">
        <v>0.6000000000000001</v>
      </c>
      <c r="R50" s="41">
        <v>0.017</v>
      </c>
      <c r="S50" s="41"/>
      <c r="T50" s="41"/>
      <c r="U50" s="41"/>
      <c r="V50" s="41">
        <v>0</v>
      </c>
      <c r="W50" s="41">
        <v>0.4</v>
      </c>
      <c r="X50" s="41">
        <v>0.5</v>
      </c>
      <c r="Y50" s="41"/>
      <c r="Z50" s="42"/>
      <c r="AA50" s="99">
        <v>178.45656119402994</v>
      </c>
      <c r="AB50" s="42">
        <v>0.13379860567914661</v>
      </c>
      <c r="AC50" s="5">
        <v>-0.016561194029890203</v>
      </c>
      <c r="AD50" s="5">
        <v>0.013438805970110934</v>
      </c>
      <c r="AE50" s="5">
        <v>0.04343880597011207</v>
      </c>
      <c r="AF50" s="5">
        <v>0.017438805970101612</v>
      </c>
      <c r="AG50" s="5"/>
      <c r="AH50" s="5"/>
      <c r="AI50" s="5"/>
      <c r="AJ50" s="5"/>
      <c r="AK50" s="5">
        <v>-0.08656119402988338</v>
      </c>
      <c r="AL50" s="5">
        <v>0.04343880597011207</v>
      </c>
      <c r="AM50" s="5"/>
      <c r="AN50" s="34"/>
    </row>
    <row r="51" spans="1:40" ht="12.75">
      <c r="A51" s="5">
        <v>167.880401812256</v>
      </c>
      <c r="B51" s="5"/>
      <c r="C51" s="30">
        <v>178.37</v>
      </c>
      <c r="D51" s="5">
        <v>178.42</v>
      </c>
      <c r="E51" s="5">
        <v>178.4</v>
      </c>
      <c r="F51" s="5">
        <v>178.427</v>
      </c>
      <c r="G51" s="5"/>
      <c r="H51" s="5"/>
      <c r="I51" s="5"/>
      <c r="J51" s="5"/>
      <c r="K51" s="5">
        <v>178.32</v>
      </c>
      <c r="L51" s="5">
        <v>178.4</v>
      </c>
      <c r="M51" s="5"/>
      <c r="N51" s="5"/>
      <c r="O51" s="28">
        <v>0.4</v>
      </c>
      <c r="P51" s="41">
        <v>0.5</v>
      </c>
      <c r="Q51" s="41">
        <v>0.6000000000000001</v>
      </c>
      <c r="R51" s="41">
        <v>0.018</v>
      </c>
      <c r="S51" s="41"/>
      <c r="T51" s="41"/>
      <c r="U51" s="41"/>
      <c r="V51" s="41">
        <v>0</v>
      </c>
      <c r="W51" s="41">
        <v>0.4</v>
      </c>
      <c r="X51" s="41">
        <v>0.5</v>
      </c>
      <c r="Y51" s="41"/>
      <c r="Z51" s="42"/>
      <c r="AA51" s="99">
        <v>178.39450506150564</v>
      </c>
      <c r="AB51" s="42">
        <v>0.13379860567914648</v>
      </c>
      <c r="AC51" s="5">
        <v>-0.024505061505976755</v>
      </c>
      <c r="AD51" s="5">
        <v>0.025494938494006192</v>
      </c>
      <c r="AE51" s="5">
        <v>0.005494938494024382</v>
      </c>
      <c r="AF51" s="5">
        <v>0.032494938494011194</v>
      </c>
      <c r="AG51" s="5"/>
      <c r="AH51" s="5"/>
      <c r="AI51" s="5"/>
      <c r="AJ51" s="5"/>
      <c r="AK51" s="5">
        <v>-0.07450506150598812</v>
      </c>
      <c r="AL51" s="5">
        <v>0.005494938494024382</v>
      </c>
      <c r="AM51" s="5"/>
      <c r="AN51" s="34"/>
    </row>
    <row r="52" spans="1:40" ht="12.75">
      <c r="A52" s="5">
        <v>177.8279410038923</v>
      </c>
      <c r="B52" s="5"/>
      <c r="C52" s="30">
        <v>178.35</v>
      </c>
      <c r="D52" s="5">
        <v>178.36</v>
      </c>
      <c r="E52" s="5">
        <v>178.4</v>
      </c>
      <c r="F52" s="5">
        <v>178.372</v>
      </c>
      <c r="G52" s="5"/>
      <c r="H52" s="5"/>
      <c r="I52" s="5"/>
      <c r="J52" s="5"/>
      <c r="K52" s="5">
        <v>178.27</v>
      </c>
      <c r="L52" s="5">
        <v>178.4</v>
      </c>
      <c r="M52" s="5"/>
      <c r="N52" s="5"/>
      <c r="O52" s="28">
        <v>0.4</v>
      </c>
      <c r="P52" s="41">
        <v>0.5</v>
      </c>
      <c r="Q52" s="41">
        <v>0.6000000000000001</v>
      </c>
      <c r="R52" s="41">
        <v>0.018</v>
      </c>
      <c r="S52" s="41"/>
      <c r="T52" s="41"/>
      <c r="U52" s="41"/>
      <c r="V52" s="41">
        <v>0</v>
      </c>
      <c r="W52" s="41">
        <v>0.4</v>
      </c>
      <c r="X52" s="41">
        <v>0.5</v>
      </c>
      <c r="Y52" s="41"/>
      <c r="Z52" s="42"/>
      <c r="AA52" s="99">
        <v>178.36655502774335</v>
      </c>
      <c r="AB52" s="42">
        <v>0.13375037344662688</v>
      </c>
      <c r="AC52" s="5">
        <v>-0.01655502774323736</v>
      </c>
      <c r="AD52" s="5">
        <v>-0.006555027743218034</v>
      </c>
      <c r="AE52" s="5">
        <v>0.03344497225677401</v>
      </c>
      <c r="AF52" s="5">
        <v>0.005444972256782421</v>
      </c>
      <c r="AG52" s="5"/>
      <c r="AH52" s="5"/>
      <c r="AI52" s="5"/>
      <c r="AJ52" s="5"/>
      <c r="AK52" s="5">
        <v>-0.09655502774322144</v>
      </c>
      <c r="AL52" s="5">
        <v>0.03344497225677401</v>
      </c>
      <c r="AM52" s="5"/>
      <c r="AN52" s="34"/>
    </row>
    <row r="53" spans="1:40" ht="12.75">
      <c r="A53" s="5">
        <v>188.36490894898006</v>
      </c>
      <c r="B53" s="5"/>
      <c r="C53" s="30">
        <v>178.26</v>
      </c>
      <c r="D53" s="5">
        <v>178.31</v>
      </c>
      <c r="E53" s="5">
        <v>178.3</v>
      </c>
      <c r="F53" s="5">
        <v>178.314</v>
      </c>
      <c r="G53" s="5"/>
      <c r="H53" s="5"/>
      <c r="I53" s="5"/>
      <c r="J53" s="5"/>
      <c r="K53" s="5">
        <v>178.21</v>
      </c>
      <c r="L53" s="5">
        <v>178.3</v>
      </c>
      <c r="M53" s="5"/>
      <c r="N53" s="5"/>
      <c r="O53" s="28">
        <v>0.4</v>
      </c>
      <c r="P53" s="41">
        <v>0.5</v>
      </c>
      <c r="Q53" s="41">
        <v>0.6000000000000001</v>
      </c>
      <c r="R53" s="41">
        <v>0.02</v>
      </c>
      <c r="S53" s="41"/>
      <c r="T53" s="41"/>
      <c r="U53" s="41"/>
      <c r="V53" s="41">
        <v>0</v>
      </c>
      <c r="W53" s="41">
        <v>0.4</v>
      </c>
      <c r="X53" s="41">
        <v>0.5</v>
      </c>
      <c r="Y53" s="41"/>
      <c r="Z53" s="42"/>
      <c r="AA53" s="99">
        <v>178.28782093671768</v>
      </c>
      <c r="AB53" s="42">
        <v>0.13375037344662685</v>
      </c>
      <c r="AC53" s="5">
        <v>-0.027820936717745326</v>
      </c>
      <c r="AD53" s="5">
        <v>0.022179063282266043</v>
      </c>
      <c r="AE53" s="5">
        <v>0.012179063282275138</v>
      </c>
      <c r="AF53" s="5">
        <v>0.02617906328225672</v>
      </c>
      <c r="AG53" s="5"/>
      <c r="AH53" s="5"/>
      <c r="AI53" s="5"/>
      <c r="AJ53" s="5"/>
      <c r="AK53" s="5">
        <v>-0.07782093671772827</v>
      </c>
      <c r="AL53" s="5">
        <v>0.012179063282275138</v>
      </c>
      <c r="AM53" s="5"/>
      <c r="AN53" s="34"/>
    </row>
    <row r="54" spans="1:40" ht="12.75">
      <c r="A54" s="5">
        <v>199.52623149688793</v>
      </c>
      <c r="B54" s="5"/>
      <c r="C54" s="30">
        <v>178.2</v>
      </c>
      <c r="D54" s="5">
        <v>178.25</v>
      </c>
      <c r="E54" s="5">
        <v>178.20000000000002</v>
      </c>
      <c r="F54" s="5">
        <v>178.256</v>
      </c>
      <c r="G54" s="5"/>
      <c r="H54" s="5"/>
      <c r="I54" s="5"/>
      <c r="J54" s="5"/>
      <c r="K54" s="5">
        <v>178.16</v>
      </c>
      <c r="L54" s="5">
        <v>178.2</v>
      </c>
      <c r="M54" s="5"/>
      <c r="N54" s="5"/>
      <c r="O54" s="28">
        <v>0.4</v>
      </c>
      <c r="P54" s="41">
        <v>0.5</v>
      </c>
      <c r="Q54" s="41">
        <v>0.6000000000000001</v>
      </c>
      <c r="R54" s="41">
        <v>0.02</v>
      </c>
      <c r="S54" s="41"/>
      <c r="T54" s="41"/>
      <c r="U54" s="41"/>
      <c r="V54" s="41">
        <v>0</v>
      </c>
      <c r="W54" s="41">
        <v>0.4</v>
      </c>
      <c r="X54" s="41">
        <v>0.5</v>
      </c>
      <c r="Y54" s="41"/>
      <c r="Z54" s="42"/>
      <c r="AA54" s="99">
        <v>178.2240997819614</v>
      </c>
      <c r="AB54" s="42">
        <v>0.13549659476915557</v>
      </c>
      <c r="AC54" s="5">
        <v>-0.024099781961382405</v>
      </c>
      <c r="AD54" s="5">
        <v>0.025900218038628964</v>
      </c>
      <c r="AE54" s="5">
        <v>-0.024099781961353983</v>
      </c>
      <c r="AF54" s="5">
        <v>0.03190021803862919</v>
      </c>
      <c r="AG54" s="5"/>
      <c r="AH54" s="5"/>
      <c r="AI54" s="5"/>
      <c r="AJ54" s="5"/>
      <c r="AK54" s="5">
        <v>-0.06409978196137445</v>
      </c>
      <c r="AL54" s="5">
        <v>-0.024099781961382405</v>
      </c>
      <c r="AM54" s="5"/>
      <c r="AN54" s="34"/>
    </row>
    <row r="55" spans="1:40" ht="12.75">
      <c r="A55" s="5">
        <v>211.34890398366468</v>
      </c>
      <c r="B55" s="5"/>
      <c r="C55" s="30">
        <v>178.12</v>
      </c>
      <c r="D55" s="5">
        <v>178.18</v>
      </c>
      <c r="E55" s="5">
        <v>178.20000000000002</v>
      </c>
      <c r="F55" s="5">
        <v>178.185</v>
      </c>
      <c r="G55" s="5"/>
      <c r="H55" s="5"/>
      <c r="I55" s="5"/>
      <c r="J55" s="5"/>
      <c r="K55" s="5">
        <v>178.09</v>
      </c>
      <c r="L55" s="5">
        <v>178.2</v>
      </c>
      <c r="M55" s="5"/>
      <c r="N55" s="5"/>
      <c r="O55" s="28">
        <v>0.4</v>
      </c>
      <c r="P55" s="41">
        <v>0.5</v>
      </c>
      <c r="Q55" s="41">
        <v>0.6000000000000001</v>
      </c>
      <c r="R55" s="41">
        <v>0.021</v>
      </c>
      <c r="S55" s="41"/>
      <c r="T55" s="41"/>
      <c r="U55" s="41"/>
      <c r="V55" s="41">
        <v>0</v>
      </c>
      <c r="W55" s="41">
        <v>0.4</v>
      </c>
      <c r="X55" s="41">
        <v>0.5</v>
      </c>
      <c r="Y55" s="41"/>
      <c r="Z55" s="42"/>
      <c r="AA55" s="99">
        <v>178.1496442454225</v>
      </c>
      <c r="AB55" s="42">
        <v>0.13549659476915557</v>
      </c>
      <c r="AC55" s="5">
        <v>-0.02964424542213351</v>
      </c>
      <c r="AD55" s="5">
        <v>0.030355754577868765</v>
      </c>
      <c r="AE55" s="5">
        <v>0.050355754577879</v>
      </c>
      <c r="AF55" s="5">
        <v>0.03535575457786422</v>
      </c>
      <c r="AG55" s="5"/>
      <c r="AH55" s="5"/>
      <c r="AI55" s="5"/>
      <c r="AJ55" s="5"/>
      <c r="AK55" s="5">
        <v>-0.059644245422134645</v>
      </c>
      <c r="AL55" s="5">
        <v>0.050355754577850576</v>
      </c>
      <c r="AM55" s="5"/>
      <c r="AN55" s="34"/>
    </row>
    <row r="56" spans="1:40" ht="12.75">
      <c r="A56" s="5">
        <v>223.87211385683398</v>
      </c>
      <c r="B56" s="5"/>
      <c r="C56" s="30">
        <v>178.06</v>
      </c>
      <c r="D56" s="5">
        <v>178.11</v>
      </c>
      <c r="E56" s="5">
        <v>178.10000000000002</v>
      </c>
      <c r="F56" s="5">
        <v>178.118</v>
      </c>
      <c r="G56" s="5"/>
      <c r="H56" s="5"/>
      <c r="I56" s="5"/>
      <c r="J56" s="5"/>
      <c r="K56" s="5">
        <v>178.02</v>
      </c>
      <c r="L56" s="5">
        <v>178.1</v>
      </c>
      <c r="M56" s="5"/>
      <c r="N56" s="5"/>
      <c r="O56" s="28">
        <v>0.4</v>
      </c>
      <c r="P56" s="41">
        <v>0.5</v>
      </c>
      <c r="Q56" s="41">
        <v>0.6000000000000001</v>
      </c>
      <c r="R56" s="41">
        <v>0.022</v>
      </c>
      <c r="S56" s="41"/>
      <c r="T56" s="41"/>
      <c r="U56" s="41"/>
      <c r="V56" s="41">
        <v>0</v>
      </c>
      <c r="W56" s="41">
        <v>0.4</v>
      </c>
      <c r="X56" s="41">
        <v>0.5</v>
      </c>
      <c r="Y56" s="41"/>
      <c r="Z56" s="42"/>
      <c r="AA56" s="99">
        <v>178.08356652990415</v>
      </c>
      <c r="AB56" s="42">
        <v>0.13549659476915554</v>
      </c>
      <c r="AC56" s="5">
        <v>-0.02356652990403063</v>
      </c>
      <c r="AD56" s="5">
        <v>0.026433470095980738</v>
      </c>
      <c r="AE56" s="5">
        <v>0.016433470095989833</v>
      </c>
      <c r="AF56" s="5">
        <v>0.03443347009596209</v>
      </c>
      <c r="AG56" s="5"/>
      <c r="AH56" s="5"/>
      <c r="AI56" s="5"/>
      <c r="AJ56" s="5"/>
      <c r="AK56" s="5">
        <v>-0.06356652990402267</v>
      </c>
      <c r="AL56" s="5">
        <v>0.01643347009596141</v>
      </c>
      <c r="AM56" s="5"/>
      <c r="AN56" s="34"/>
    </row>
    <row r="57" spans="1:40" ht="12.75">
      <c r="A57" s="5">
        <v>237.1373705661655</v>
      </c>
      <c r="B57" s="5"/>
      <c r="C57" s="30">
        <v>177.97</v>
      </c>
      <c r="D57" s="5">
        <v>178.03</v>
      </c>
      <c r="E57" s="5">
        <v>178</v>
      </c>
      <c r="F57" s="5">
        <v>178.037</v>
      </c>
      <c r="G57" s="5"/>
      <c r="H57" s="5"/>
      <c r="I57" s="5"/>
      <c r="J57" s="5"/>
      <c r="K57" s="5">
        <v>177.94</v>
      </c>
      <c r="L57" s="5">
        <v>178</v>
      </c>
      <c r="M57" s="5"/>
      <c r="N57" s="5"/>
      <c r="O57" s="28">
        <v>0.4</v>
      </c>
      <c r="P57" s="41">
        <v>0.5</v>
      </c>
      <c r="Q57" s="41">
        <v>0.6000000000000001</v>
      </c>
      <c r="R57" s="41">
        <v>0.024</v>
      </c>
      <c r="S57" s="41"/>
      <c r="T57" s="41"/>
      <c r="U57" s="41"/>
      <c r="V57" s="41">
        <v>0</v>
      </c>
      <c r="W57" s="41">
        <v>0.4</v>
      </c>
      <c r="X57" s="41">
        <v>0.5</v>
      </c>
      <c r="Y57" s="41"/>
      <c r="Z57" s="42"/>
      <c r="AA57" s="99">
        <v>177.99675415093893</v>
      </c>
      <c r="AB57" s="42">
        <v>0.1354965947691556</v>
      </c>
      <c r="AC57" s="5">
        <v>-0.026754150938842258</v>
      </c>
      <c r="AD57" s="5">
        <v>0.033245849061160015</v>
      </c>
      <c r="AE57" s="5">
        <v>0.0032458490611588786</v>
      </c>
      <c r="AF57" s="5">
        <v>0.04024584906116502</v>
      </c>
      <c r="AG57" s="5"/>
      <c r="AH57" s="5"/>
      <c r="AI57" s="5"/>
      <c r="AJ57" s="5"/>
      <c r="AK57" s="5">
        <v>-0.056754150938843395</v>
      </c>
      <c r="AL57" s="5">
        <v>0.0032458490611588786</v>
      </c>
      <c r="AM57" s="5"/>
      <c r="AN57" s="34"/>
    </row>
    <row r="58" spans="1:40" ht="12.75">
      <c r="A58" s="5">
        <v>251.18864315095794</v>
      </c>
      <c r="B58" s="5"/>
      <c r="C58" s="30">
        <v>177.9</v>
      </c>
      <c r="D58" s="5">
        <v>177.95</v>
      </c>
      <c r="E58" s="5">
        <v>177.9</v>
      </c>
      <c r="F58" s="5">
        <v>177.956</v>
      </c>
      <c r="G58" s="5"/>
      <c r="H58" s="5"/>
      <c r="I58" s="5"/>
      <c r="J58" s="5"/>
      <c r="K58" s="5">
        <v>177.86</v>
      </c>
      <c r="L58" s="5">
        <v>177.9</v>
      </c>
      <c r="M58" s="5"/>
      <c r="N58" s="5"/>
      <c r="O58" s="28">
        <v>0.4</v>
      </c>
      <c r="P58" s="41">
        <v>0.4</v>
      </c>
      <c r="Q58" s="41">
        <v>0.6000000000000001</v>
      </c>
      <c r="R58" s="41">
        <v>0.04</v>
      </c>
      <c r="S58" s="41"/>
      <c r="T58" s="41"/>
      <c r="U58" s="41"/>
      <c r="V58" s="41">
        <v>0</v>
      </c>
      <c r="W58" s="41">
        <v>0.4</v>
      </c>
      <c r="X58" s="41">
        <v>0.5</v>
      </c>
      <c r="Y58" s="41"/>
      <c r="Z58" s="42"/>
      <c r="AA58" s="99">
        <v>177.94553906589832</v>
      </c>
      <c r="AB58" s="42">
        <v>0.1354907636826811</v>
      </c>
      <c r="AC58" s="5">
        <v>-0.04553906589814005</v>
      </c>
      <c r="AD58" s="5">
        <v>0.004460934101842895</v>
      </c>
      <c r="AE58" s="5">
        <v>-0.04553906589814005</v>
      </c>
      <c r="AF58" s="5">
        <v>0.010460934101843122</v>
      </c>
      <c r="AG58" s="5"/>
      <c r="AH58" s="5"/>
      <c r="AI58" s="5"/>
      <c r="AJ58" s="5"/>
      <c r="AK58" s="5">
        <v>-0.0855390658981321</v>
      </c>
      <c r="AL58" s="5">
        <v>-0.04553906589814005</v>
      </c>
      <c r="AM58" s="5"/>
      <c r="AN58" s="34"/>
    </row>
    <row r="59" spans="1:40" ht="12.75">
      <c r="A59" s="5">
        <v>266.07250597988093</v>
      </c>
      <c r="B59" s="5"/>
      <c r="C59" s="30">
        <v>177.8</v>
      </c>
      <c r="D59" s="5">
        <v>177.86</v>
      </c>
      <c r="E59" s="5">
        <v>177.8</v>
      </c>
      <c r="F59" s="5">
        <v>177.858</v>
      </c>
      <c r="G59" s="5"/>
      <c r="H59" s="5"/>
      <c r="I59" s="5"/>
      <c r="J59" s="5"/>
      <c r="K59" s="5">
        <v>177.78</v>
      </c>
      <c r="L59" s="5">
        <v>177.9</v>
      </c>
      <c r="M59" s="5"/>
      <c r="N59" s="5"/>
      <c r="O59" s="28">
        <v>0.4</v>
      </c>
      <c r="P59" s="41">
        <v>0.4</v>
      </c>
      <c r="Q59" s="41">
        <v>0.6000000000000001</v>
      </c>
      <c r="R59" s="41">
        <v>0.032</v>
      </c>
      <c r="S59" s="41"/>
      <c r="T59" s="41"/>
      <c r="U59" s="41"/>
      <c r="V59" s="41">
        <v>0</v>
      </c>
      <c r="W59" s="41">
        <v>0.4</v>
      </c>
      <c r="X59" s="41">
        <v>0.5</v>
      </c>
      <c r="Y59" s="41"/>
      <c r="Z59" s="42"/>
      <c r="AA59" s="99">
        <v>177.83320890602016</v>
      </c>
      <c r="AB59" s="42">
        <v>0.13545503279317633</v>
      </c>
      <c r="AC59" s="5">
        <v>-0.03320890602020654</v>
      </c>
      <c r="AD59" s="5">
        <v>0.026791093979795733</v>
      </c>
      <c r="AE59" s="5">
        <v>-0.03320890602020654</v>
      </c>
      <c r="AF59" s="5">
        <v>0.024791093979786183</v>
      </c>
      <c r="AG59" s="5"/>
      <c r="AH59" s="5"/>
      <c r="AI59" s="5"/>
      <c r="AJ59" s="5"/>
      <c r="AK59" s="5">
        <v>-0.05320890602021677</v>
      </c>
      <c r="AL59" s="5">
        <v>0.06679109397978777</v>
      </c>
      <c r="AM59" s="5"/>
      <c r="AN59" s="34"/>
    </row>
    <row r="60" spans="1:40" ht="12.75">
      <c r="A60" s="5">
        <v>281.83829312644536</v>
      </c>
      <c r="B60" s="5"/>
      <c r="C60" s="30">
        <v>177.7</v>
      </c>
      <c r="D60" s="5">
        <v>177.76</v>
      </c>
      <c r="E60" s="5">
        <v>177.70000000000002</v>
      </c>
      <c r="F60" s="5">
        <v>177.769</v>
      </c>
      <c r="G60" s="5"/>
      <c r="H60" s="5"/>
      <c r="I60" s="5"/>
      <c r="J60" s="5"/>
      <c r="K60" s="5">
        <v>177.68</v>
      </c>
      <c r="L60" s="5">
        <v>177.8</v>
      </c>
      <c r="M60" s="5"/>
      <c r="N60" s="5"/>
      <c r="O60" s="28">
        <v>0.4</v>
      </c>
      <c r="P60" s="41">
        <v>0.4</v>
      </c>
      <c r="Q60" s="41">
        <v>0.6000000000000001</v>
      </c>
      <c r="R60" s="41">
        <v>0.027</v>
      </c>
      <c r="S60" s="41"/>
      <c r="T60" s="41"/>
      <c r="U60" s="41"/>
      <c r="V60" s="41">
        <v>0</v>
      </c>
      <c r="W60" s="41">
        <v>0.4</v>
      </c>
      <c r="X60" s="41">
        <v>0.5</v>
      </c>
      <c r="Y60" s="41"/>
      <c r="Z60" s="42"/>
      <c r="AA60" s="99">
        <v>177.7266064661109</v>
      </c>
      <c r="AB60" s="42">
        <v>0.1354550327931763</v>
      </c>
      <c r="AC60" s="5">
        <v>-0.026606466110678184</v>
      </c>
      <c r="AD60" s="5">
        <v>0.03339353388932409</v>
      </c>
      <c r="AE60" s="5">
        <v>-0.026606466110649762</v>
      </c>
      <c r="AF60" s="5">
        <v>0.04239353388933864</v>
      </c>
      <c r="AG60" s="5"/>
      <c r="AH60" s="5"/>
      <c r="AI60" s="5"/>
      <c r="AJ60" s="5"/>
      <c r="AK60" s="5">
        <v>-0.046606466110659994</v>
      </c>
      <c r="AL60" s="5">
        <v>0.07339353388934455</v>
      </c>
      <c r="AM60" s="5"/>
      <c r="AN60" s="34"/>
    </row>
    <row r="61" spans="1:40" ht="12.75">
      <c r="A61" s="5">
        <v>298.53826189179597</v>
      </c>
      <c r="B61" s="5"/>
      <c r="C61" s="30">
        <v>177.58</v>
      </c>
      <c r="D61" s="5">
        <v>177.66</v>
      </c>
      <c r="E61" s="5">
        <v>177.60000000000002</v>
      </c>
      <c r="F61" s="5">
        <v>177.666</v>
      </c>
      <c r="G61" s="5"/>
      <c r="H61" s="5"/>
      <c r="I61" s="5"/>
      <c r="J61" s="5"/>
      <c r="K61" s="5">
        <v>177.58</v>
      </c>
      <c r="L61" s="5">
        <v>177.7</v>
      </c>
      <c r="M61" s="5"/>
      <c r="N61" s="5"/>
      <c r="O61" s="28">
        <v>0.4</v>
      </c>
      <c r="P61" s="41">
        <v>0.4</v>
      </c>
      <c r="Q61" s="41">
        <v>0.6000000000000001</v>
      </c>
      <c r="R61" s="41">
        <v>0.03</v>
      </c>
      <c r="S61" s="41"/>
      <c r="T61" s="41"/>
      <c r="U61" s="41"/>
      <c r="V61" s="41">
        <v>0</v>
      </c>
      <c r="W61" s="41">
        <v>0.4</v>
      </c>
      <c r="X61" s="41">
        <v>0.5</v>
      </c>
      <c r="Y61" s="41"/>
      <c r="Z61" s="42"/>
      <c r="AA61" s="99">
        <v>177.62029305099333</v>
      </c>
      <c r="AB61" s="42">
        <v>0.13540516593606017</v>
      </c>
      <c r="AC61" s="5">
        <v>-0.04029305099322755</v>
      </c>
      <c r="AD61" s="5">
        <v>0.03970694900675653</v>
      </c>
      <c r="AE61" s="5">
        <v>-0.02029305099321732</v>
      </c>
      <c r="AF61" s="5">
        <v>0.04570694900675676</v>
      </c>
      <c r="AG61" s="5"/>
      <c r="AH61" s="5"/>
      <c r="AI61" s="5"/>
      <c r="AJ61" s="5"/>
      <c r="AK61" s="5">
        <v>-0.04029305099322755</v>
      </c>
      <c r="AL61" s="5">
        <v>0.07970694900674857</v>
      </c>
      <c r="AM61" s="5"/>
      <c r="AN61" s="34"/>
    </row>
    <row r="62" spans="1:40" ht="12.75">
      <c r="A62" s="5">
        <v>316.22776601683796</v>
      </c>
      <c r="B62" s="5"/>
      <c r="C62" s="30">
        <v>177.5</v>
      </c>
      <c r="D62" s="5">
        <v>177.55</v>
      </c>
      <c r="E62" s="5">
        <v>177.5</v>
      </c>
      <c r="F62" s="5">
        <v>177.556</v>
      </c>
      <c r="G62" s="5"/>
      <c r="H62" s="5"/>
      <c r="I62" s="5"/>
      <c r="J62" s="5"/>
      <c r="K62" s="5">
        <v>177.48</v>
      </c>
      <c r="L62" s="5">
        <v>177.6</v>
      </c>
      <c r="M62" s="5"/>
      <c r="N62" s="5"/>
      <c r="O62" s="28">
        <v>0.4</v>
      </c>
      <c r="P62" s="41">
        <v>0.4</v>
      </c>
      <c r="Q62" s="41">
        <v>0.6000000000000001</v>
      </c>
      <c r="R62" s="41">
        <v>0.032</v>
      </c>
      <c r="S62" s="41"/>
      <c r="T62" s="41"/>
      <c r="U62" s="41"/>
      <c r="V62" s="41">
        <v>0</v>
      </c>
      <c r="W62" s="41">
        <v>0.4</v>
      </c>
      <c r="X62" s="41">
        <v>0.5</v>
      </c>
      <c r="Y62" s="41"/>
      <c r="Z62" s="42"/>
      <c r="AA62" s="99">
        <v>177.52922809642217</v>
      </c>
      <c r="AB62" s="42">
        <v>0.13540516593606017</v>
      </c>
      <c r="AC62" s="5">
        <v>-0.029228096422116323</v>
      </c>
      <c r="AD62" s="5">
        <v>0.020771903577895046</v>
      </c>
      <c r="AE62" s="5">
        <v>-0.029228096422116323</v>
      </c>
      <c r="AF62" s="5">
        <v>0.026771903577895273</v>
      </c>
      <c r="AG62" s="5"/>
      <c r="AH62" s="5"/>
      <c r="AI62" s="5"/>
      <c r="AJ62" s="5"/>
      <c r="AK62" s="5">
        <v>-0.049228096422126555</v>
      </c>
      <c r="AL62" s="5">
        <v>0.07077190357787799</v>
      </c>
      <c r="AM62" s="5"/>
      <c r="AN62" s="34"/>
    </row>
    <row r="63" spans="1:40" ht="12.75">
      <c r="A63" s="5">
        <v>334.9654391578277</v>
      </c>
      <c r="B63" s="5"/>
      <c r="C63" s="30">
        <v>177.38</v>
      </c>
      <c r="D63" s="5">
        <v>177.44</v>
      </c>
      <c r="E63" s="5">
        <v>177.4</v>
      </c>
      <c r="F63" s="5">
        <v>177.439</v>
      </c>
      <c r="G63" s="5"/>
      <c r="H63" s="5"/>
      <c r="I63" s="5"/>
      <c r="J63" s="5"/>
      <c r="K63" s="5">
        <v>177.36</v>
      </c>
      <c r="L63" s="5">
        <v>177.4</v>
      </c>
      <c r="M63" s="5"/>
      <c r="N63" s="5"/>
      <c r="O63" s="28">
        <v>0.4</v>
      </c>
      <c r="P63" s="41">
        <v>0.4</v>
      </c>
      <c r="Q63" s="41">
        <v>0.6000000000000001</v>
      </c>
      <c r="R63" s="41">
        <v>0.033</v>
      </c>
      <c r="S63" s="41"/>
      <c r="T63" s="41"/>
      <c r="U63" s="41"/>
      <c r="V63" s="41">
        <v>0</v>
      </c>
      <c r="W63" s="41">
        <v>0.4</v>
      </c>
      <c r="X63" s="41">
        <v>0.5</v>
      </c>
      <c r="Y63" s="41"/>
      <c r="Z63" s="42"/>
      <c r="AA63" s="99">
        <v>177.40857160259117</v>
      </c>
      <c r="AB63" s="42">
        <v>0.13540516593606017</v>
      </c>
      <c r="AC63" s="5">
        <v>-0.028571602591341616</v>
      </c>
      <c r="AD63" s="5">
        <v>0.03142839740866066</v>
      </c>
      <c r="AE63" s="5">
        <v>-0.008571602591331384</v>
      </c>
      <c r="AF63" s="5">
        <v>0.030428397408655883</v>
      </c>
      <c r="AG63" s="5"/>
      <c r="AH63" s="5"/>
      <c r="AI63" s="5"/>
      <c r="AJ63" s="5"/>
      <c r="AK63" s="5">
        <v>-0.048571602591323426</v>
      </c>
      <c r="AL63" s="5">
        <v>-0.008571602591331384</v>
      </c>
      <c r="AM63" s="5"/>
      <c r="AN63" s="34"/>
    </row>
    <row r="64" spans="1:40" ht="12.75">
      <c r="A64" s="5">
        <v>354.81338923357544</v>
      </c>
      <c r="B64" s="5"/>
      <c r="C64" s="30">
        <v>177.27</v>
      </c>
      <c r="D64" s="5">
        <v>177.31</v>
      </c>
      <c r="E64" s="5">
        <v>177.3</v>
      </c>
      <c r="F64" s="5">
        <v>177.318</v>
      </c>
      <c r="G64" s="5"/>
      <c r="H64" s="5"/>
      <c r="I64" s="5"/>
      <c r="J64" s="5"/>
      <c r="K64" s="5">
        <v>177.24</v>
      </c>
      <c r="L64" s="5">
        <v>177.3</v>
      </c>
      <c r="M64" s="5"/>
      <c r="N64" s="5"/>
      <c r="O64" s="28">
        <v>0.4</v>
      </c>
      <c r="P64" s="41">
        <v>0.4</v>
      </c>
      <c r="Q64" s="41">
        <v>0.6000000000000001</v>
      </c>
      <c r="R64" s="41">
        <v>0.035</v>
      </c>
      <c r="S64" s="41"/>
      <c r="T64" s="41"/>
      <c r="U64" s="41"/>
      <c r="V64" s="41">
        <v>0</v>
      </c>
      <c r="W64" s="41">
        <v>0.4</v>
      </c>
      <c r="X64" s="41">
        <v>0.5</v>
      </c>
      <c r="Y64" s="41"/>
      <c r="Z64" s="42"/>
      <c r="AA64" s="99">
        <v>177.27777673769518</v>
      </c>
      <c r="AB64" s="42">
        <v>0.13540516593606008</v>
      </c>
      <c r="AC64" s="5">
        <v>-0.007776737695138536</v>
      </c>
      <c r="AD64" s="5">
        <v>0.032223262304853506</v>
      </c>
      <c r="AE64" s="5">
        <v>0.0222232623048626</v>
      </c>
      <c r="AF64" s="5">
        <v>0.04022326230486328</v>
      </c>
      <c r="AG64" s="5"/>
      <c r="AH64" s="5"/>
      <c r="AI64" s="5"/>
      <c r="AJ64" s="5"/>
      <c r="AK64" s="5">
        <v>-0.03777673769513967</v>
      </c>
      <c r="AL64" s="5">
        <v>0.0222232623048626</v>
      </c>
      <c r="AM64" s="5"/>
      <c r="AN64" s="34"/>
    </row>
    <row r="65" spans="1:40" ht="12.75">
      <c r="A65" s="5">
        <v>375.83740428844413</v>
      </c>
      <c r="B65" s="5"/>
      <c r="C65" s="30">
        <v>177.15</v>
      </c>
      <c r="D65" s="5">
        <v>177.18</v>
      </c>
      <c r="E65" s="5">
        <v>177.20000000000002</v>
      </c>
      <c r="F65" s="5">
        <v>177.182</v>
      </c>
      <c r="G65" s="5"/>
      <c r="H65" s="5"/>
      <c r="I65" s="5"/>
      <c r="J65" s="5"/>
      <c r="K65" s="5">
        <v>177.11</v>
      </c>
      <c r="L65" s="5">
        <v>177.2</v>
      </c>
      <c r="M65" s="5"/>
      <c r="N65" s="5"/>
      <c r="O65" s="28">
        <v>0.4</v>
      </c>
      <c r="P65" s="41">
        <v>0.4</v>
      </c>
      <c r="Q65" s="41">
        <v>0.6000000000000001</v>
      </c>
      <c r="R65" s="41">
        <v>0.037</v>
      </c>
      <c r="S65" s="41"/>
      <c r="T65" s="41"/>
      <c r="U65" s="41"/>
      <c r="V65" s="41">
        <v>0</v>
      </c>
      <c r="W65" s="41">
        <v>0.4</v>
      </c>
      <c r="X65" s="41">
        <v>0.5</v>
      </c>
      <c r="Y65" s="41"/>
      <c r="Z65" s="42"/>
      <c r="AA65" s="99">
        <v>177.1842850384808</v>
      </c>
      <c r="AB65" s="42">
        <v>0.14161284023322052</v>
      </c>
      <c r="AC65" s="5">
        <v>-0.03428503848064679</v>
      </c>
      <c r="AD65" s="5">
        <v>-0.004285038480645653</v>
      </c>
      <c r="AE65" s="5">
        <v>0.01571496151936458</v>
      </c>
      <c r="AF65" s="5">
        <v>-0.002285038480664525</v>
      </c>
      <c r="AG65" s="5"/>
      <c r="AH65" s="5"/>
      <c r="AI65" s="5"/>
      <c r="AJ65" s="5"/>
      <c r="AK65" s="5">
        <v>-0.07428503848063883</v>
      </c>
      <c r="AL65" s="5">
        <v>0.015714961519336157</v>
      </c>
      <c r="AM65" s="5"/>
      <c r="AN65" s="34"/>
    </row>
    <row r="66" spans="1:40" ht="12.75">
      <c r="A66" s="5">
        <v>398.10717055349727</v>
      </c>
      <c r="B66" s="5"/>
      <c r="C66" s="30">
        <v>176.99</v>
      </c>
      <c r="D66" s="5">
        <v>177.04</v>
      </c>
      <c r="E66" s="5">
        <v>177</v>
      </c>
      <c r="F66" s="5">
        <v>177.044</v>
      </c>
      <c r="G66" s="5"/>
      <c r="H66" s="5"/>
      <c r="I66" s="5"/>
      <c r="J66" s="5"/>
      <c r="K66" s="5">
        <v>176.97</v>
      </c>
      <c r="L66" s="5">
        <v>177</v>
      </c>
      <c r="M66" s="5"/>
      <c r="N66" s="5"/>
      <c r="O66" s="28">
        <v>0.4</v>
      </c>
      <c r="P66" s="41">
        <v>0.4</v>
      </c>
      <c r="Q66" s="41">
        <v>0.6000000000000001</v>
      </c>
      <c r="R66" s="41">
        <v>0.04</v>
      </c>
      <c r="S66" s="41"/>
      <c r="T66" s="41"/>
      <c r="U66" s="41"/>
      <c r="V66" s="41">
        <v>0</v>
      </c>
      <c r="W66" s="41">
        <v>0.4</v>
      </c>
      <c r="X66" s="41">
        <v>0.5</v>
      </c>
      <c r="Y66" s="41"/>
      <c r="Z66" s="42"/>
      <c r="AA66" s="99">
        <v>176.9888635004923</v>
      </c>
      <c r="AB66" s="42">
        <v>0.14161284023322052</v>
      </c>
      <c r="AC66" s="5">
        <v>0.0011364995074529816</v>
      </c>
      <c r="AD66" s="5">
        <v>0.05113649950743593</v>
      </c>
      <c r="AE66" s="5">
        <v>0.011136499507443887</v>
      </c>
      <c r="AF66" s="5">
        <v>0.05513649950745503</v>
      </c>
      <c r="AG66" s="5"/>
      <c r="AH66" s="5"/>
      <c r="AI66" s="5"/>
      <c r="AJ66" s="5"/>
      <c r="AK66" s="5">
        <v>-0.01886350049255725</v>
      </c>
      <c r="AL66" s="5">
        <v>0.011136499507443887</v>
      </c>
      <c r="AM66" s="5"/>
      <c r="AN66" s="34"/>
    </row>
    <row r="67" spans="1:40" ht="12.75">
      <c r="A67" s="5">
        <v>421.6965034285823</v>
      </c>
      <c r="B67" s="5"/>
      <c r="C67" s="30">
        <v>176.87</v>
      </c>
      <c r="D67" s="5">
        <v>176.89</v>
      </c>
      <c r="E67" s="5">
        <v>176.9</v>
      </c>
      <c r="F67" s="5">
        <v>176.89</v>
      </c>
      <c r="G67" s="5"/>
      <c r="H67" s="5"/>
      <c r="I67" s="5"/>
      <c r="J67" s="5"/>
      <c r="K67" s="5">
        <v>176.82</v>
      </c>
      <c r="L67" s="5">
        <v>176.9</v>
      </c>
      <c r="M67" s="5"/>
      <c r="N67" s="5"/>
      <c r="O67" s="28">
        <v>0.4</v>
      </c>
      <c r="P67" s="41">
        <v>0.4</v>
      </c>
      <c r="Q67" s="41">
        <v>0.6000000000000001</v>
      </c>
      <c r="R67" s="41">
        <v>0.042</v>
      </c>
      <c r="S67" s="41"/>
      <c r="T67" s="41"/>
      <c r="U67" s="41"/>
      <c r="V67" s="41">
        <v>0</v>
      </c>
      <c r="W67" s="41">
        <v>0.4</v>
      </c>
      <c r="X67" s="41">
        <v>0.5</v>
      </c>
      <c r="Y67" s="41"/>
      <c r="Z67" s="42"/>
      <c r="AA67" s="99">
        <v>176.9020446217118</v>
      </c>
      <c r="AB67" s="42">
        <v>0.14161284023322054</v>
      </c>
      <c r="AC67" s="5">
        <v>-0.032044621711804666</v>
      </c>
      <c r="AD67" s="5">
        <v>-0.012044621711822856</v>
      </c>
      <c r="AE67" s="5">
        <v>-0.0020446217118035293</v>
      </c>
      <c r="AF67" s="5">
        <v>-0.012044621711822856</v>
      </c>
      <c r="AG67" s="5"/>
      <c r="AH67" s="5"/>
      <c r="AI67" s="5"/>
      <c r="AJ67" s="5"/>
      <c r="AK67" s="5">
        <v>-0.08204462171181603</v>
      </c>
      <c r="AL67" s="5">
        <v>-0.0020446217118035293</v>
      </c>
      <c r="AM67" s="5"/>
      <c r="AN67" s="34"/>
    </row>
    <row r="68" spans="1:40" ht="12.75">
      <c r="A68" s="5">
        <v>446.6835921509631</v>
      </c>
      <c r="B68" s="5"/>
      <c r="C68" s="30">
        <v>176.7</v>
      </c>
      <c r="D68" s="5">
        <v>176.73</v>
      </c>
      <c r="E68" s="5">
        <v>176.70000000000002</v>
      </c>
      <c r="F68" s="5">
        <v>176.737</v>
      </c>
      <c r="G68" s="5"/>
      <c r="H68" s="5"/>
      <c r="I68" s="5"/>
      <c r="J68" s="5"/>
      <c r="K68" s="5">
        <v>176.66</v>
      </c>
      <c r="L68" s="5">
        <v>176.7</v>
      </c>
      <c r="M68" s="5"/>
      <c r="N68" s="5"/>
      <c r="O68" s="28">
        <v>0.4</v>
      </c>
      <c r="P68" s="41">
        <v>0.4</v>
      </c>
      <c r="Q68" s="41">
        <v>0.6000000000000001</v>
      </c>
      <c r="R68" s="41">
        <v>0.045</v>
      </c>
      <c r="S68" s="41"/>
      <c r="T68" s="41"/>
      <c r="U68" s="41"/>
      <c r="V68" s="41">
        <v>0</v>
      </c>
      <c r="W68" s="41">
        <v>0.4</v>
      </c>
      <c r="X68" s="41">
        <v>0.5</v>
      </c>
      <c r="Y68" s="41"/>
      <c r="Z68" s="42"/>
      <c r="AA68" s="99">
        <v>176.7352231588223</v>
      </c>
      <c r="AB68" s="42">
        <v>0.14161284023322054</v>
      </c>
      <c r="AC68" s="5">
        <v>-0.035223158822276446</v>
      </c>
      <c r="AD68" s="5">
        <v>-0.005223158822275309</v>
      </c>
      <c r="AE68" s="5">
        <v>-0.035223158822248024</v>
      </c>
      <c r="AF68" s="5">
        <v>0.0017768411777296933</v>
      </c>
      <c r="AG68" s="5"/>
      <c r="AH68" s="5"/>
      <c r="AI68" s="5"/>
      <c r="AJ68" s="5"/>
      <c r="AK68" s="5">
        <v>-0.07522315882226849</v>
      </c>
      <c r="AL68" s="5">
        <v>-0.035223158822276446</v>
      </c>
      <c r="AM68" s="5"/>
      <c r="AN68" s="34"/>
    </row>
    <row r="69" spans="1:40" ht="12.75">
      <c r="A69" s="5">
        <v>473.1512589614805</v>
      </c>
      <c r="B69" s="5"/>
      <c r="C69" s="30">
        <v>176.51</v>
      </c>
      <c r="D69" s="5">
        <v>176.56</v>
      </c>
      <c r="E69" s="5">
        <v>176.5</v>
      </c>
      <c r="F69" s="5">
        <v>176.564</v>
      </c>
      <c r="G69" s="5"/>
      <c r="H69" s="5"/>
      <c r="I69" s="5"/>
      <c r="J69" s="5"/>
      <c r="K69" s="5">
        <v>176.49</v>
      </c>
      <c r="L69" s="5">
        <v>176.6</v>
      </c>
      <c r="M69" s="5"/>
      <c r="N69" s="5"/>
      <c r="O69" s="28">
        <v>0.4</v>
      </c>
      <c r="P69" s="41">
        <v>0.4</v>
      </c>
      <c r="Q69" s="41">
        <v>0.6000000000000001</v>
      </c>
      <c r="R69" s="41">
        <v>0.047</v>
      </c>
      <c r="S69" s="41"/>
      <c r="T69" s="41"/>
      <c r="U69" s="41"/>
      <c r="V69" s="41">
        <v>0</v>
      </c>
      <c r="W69" s="41">
        <v>0.4</v>
      </c>
      <c r="X69" s="41">
        <v>0.5</v>
      </c>
      <c r="Y69" s="41"/>
      <c r="Z69" s="42"/>
      <c r="AA69" s="99">
        <v>176.51266819623848</v>
      </c>
      <c r="AB69" s="42">
        <v>0.14161284023322054</v>
      </c>
      <c r="AC69" s="5">
        <v>-0.002668196238573728</v>
      </c>
      <c r="AD69" s="5">
        <v>0.04733180376143764</v>
      </c>
      <c r="AE69" s="5">
        <v>-0.012668196238564633</v>
      </c>
      <c r="AF69" s="5">
        <v>0.05133180376142832</v>
      </c>
      <c r="AG69" s="5"/>
      <c r="AH69" s="5"/>
      <c r="AI69" s="5"/>
      <c r="AJ69" s="5"/>
      <c r="AK69" s="5">
        <v>-0.022668196238555538</v>
      </c>
      <c r="AL69" s="5">
        <v>0.08733180376142968</v>
      </c>
      <c r="AM69" s="5"/>
      <c r="AN69" s="34"/>
    </row>
    <row r="70" spans="1:40" ht="12.75">
      <c r="A70" s="5">
        <v>501.18723362727224</v>
      </c>
      <c r="B70" s="5"/>
      <c r="C70" s="30">
        <v>176.34</v>
      </c>
      <c r="D70" s="5">
        <v>176.38</v>
      </c>
      <c r="E70" s="5">
        <v>176.4</v>
      </c>
      <c r="F70" s="5">
        <v>176.383</v>
      </c>
      <c r="G70" s="5"/>
      <c r="H70" s="5"/>
      <c r="I70" s="5"/>
      <c r="J70" s="5"/>
      <c r="K70" s="5">
        <v>176.32</v>
      </c>
      <c r="L70" s="5">
        <v>176.4</v>
      </c>
      <c r="M70" s="5"/>
      <c r="N70" s="5"/>
      <c r="O70" s="28">
        <v>0.4</v>
      </c>
      <c r="P70" s="41">
        <v>0.4</v>
      </c>
      <c r="Q70" s="41">
        <v>0.6000000000000001</v>
      </c>
      <c r="R70" s="41">
        <v>0.05</v>
      </c>
      <c r="S70" s="41"/>
      <c r="T70" s="41"/>
      <c r="U70" s="41"/>
      <c r="V70" s="41">
        <v>0</v>
      </c>
      <c r="W70" s="41">
        <v>0.4</v>
      </c>
      <c r="X70" s="41">
        <v>0.5</v>
      </c>
      <c r="Y70" s="41"/>
      <c r="Z70" s="42"/>
      <c r="AA70" s="99">
        <v>176.36728100034475</v>
      </c>
      <c r="AB70" s="42">
        <v>0.14161279132500743</v>
      </c>
      <c r="AC70" s="5">
        <v>-0.027281000344572703</v>
      </c>
      <c r="AD70" s="5">
        <v>0.012718999655419339</v>
      </c>
      <c r="AE70" s="5">
        <v>0.03271899965542957</v>
      </c>
      <c r="AF70" s="5">
        <v>0.015718999655433663</v>
      </c>
      <c r="AG70" s="5"/>
      <c r="AH70" s="5"/>
      <c r="AI70" s="5"/>
      <c r="AJ70" s="5"/>
      <c r="AK70" s="5">
        <v>-0.047281000344582935</v>
      </c>
      <c r="AL70" s="5">
        <v>0.03271899965542957</v>
      </c>
      <c r="AM70" s="5"/>
      <c r="AN70" s="34"/>
    </row>
    <row r="71" spans="1:40" ht="12.75">
      <c r="A71" s="5">
        <v>530.8844442309884</v>
      </c>
      <c r="B71" s="5"/>
      <c r="C71" s="30">
        <v>176.14</v>
      </c>
      <c r="D71" s="5">
        <v>176.19</v>
      </c>
      <c r="E71" s="5">
        <v>176.20000000000002</v>
      </c>
      <c r="F71" s="5">
        <v>176.191</v>
      </c>
      <c r="G71" s="5"/>
      <c r="H71" s="5"/>
      <c r="I71" s="5"/>
      <c r="J71" s="5"/>
      <c r="K71" s="5">
        <v>176.13</v>
      </c>
      <c r="L71" s="5">
        <v>176.2</v>
      </c>
      <c r="M71" s="5"/>
      <c r="N71" s="5"/>
      <c r="O71" s="28">
        <v>0.5</v>
      </c>
      <c r="P71" s="41">
        <v>0.4</v>
      </c>
      <c r="Q71" s="41">
        <v>0.6000000000000001</v>
      </c>
      <c r="R71" s="41">
        <v>0.053</v>
      </c>
      <c r="S71" s="41"/>
      <c r="T71" s="41"/>
      <c r="U71" s="41"/>
      <c r="V71" s="41">
        <v>0</v>
      </c>
      <c r="W71" s="41">
        <v>0.4</v>
      </c>
      <c r="X71" s="41">
        <v>0.5</v>
      </c>
      <c r="Y71" s="41"/>
      <c r="Z71" s="42"/>
      <c r="AA71" s="99">
        <v>176.1730633574563</v>
      </c>
      <c r="AB71" s="42">
        <v>0.16338210641035147</v>
      </c>
      <c r="AC71" s="5">
        <v>-0.03306335745645583</v>
      </c>
      <c r="AD71" s="5">
        <v>0.016936642543555536</v>
      </c>
      <c r="AE71" s="5">
        <v>0.026936642543574862</v>
      </c>
      <c r="AF71" s="5">
        <v>0.01793664254356031</v>
      </c>
      <c r="AG71" s="5"/>
      <c r="AH71" s="5"/>
      <c r="AI71" s="5"/>
      <c r="AJ71" s="5"/>
      <c r="AK71" s="5">
        <v>-0.04306335745644674</v>
      </c>
      <c r="AL71" s="5">
        <v>0.02693664254354644</v>
      </c>
      <c r="AM71" s="5"/>
      <c r="AN71" s="34"/>
    </row>
    <row r="72" spans="1:40" ht="12.75">
      <c r="A72" s="5">
        <v>562.341325190349</v>
      </c>
      <c r="B72" s="5"/>
      <c r="C72" s="30">
        <v>175.93</v>
      </c>
      <c r="D72" s="5">
        <v>175.98</v>
      </c>
      <c r="E72" s="5">
        <v>176</v>
      </c>
      <c r="F72" s="5">
        <v>175.982</v>
      </c>
      <c r="G72" s="5"/>
      <c r="H72" s="5"/>
      <c r="I72" s="5"/>
      <c r="J72" s="5"/>
      <c r="K72" s="5">
        <v>175.92</v>
      </c>
      <c r="L72" s="5">
        <v>176</v>
      </c>
      <c r="M72" s="5"/>
      <c r="N72" s="5"/>
      <c r="O72" s="28">
        <v>0.5</v>
      </c>
      <c r="P72" s="41">
        <v>0.4</v>
      </c>
      <c r="Q72" s="41">
        <v>0.6000000000000001</v>
      </c>
      <c r="R72" s="41">
        <v>0.057</v>
      </c>
      <c r="S72" s="41"/>
      <c r="T72" s="41"/>
      <c r="U72" s="41"/>
      <c r="V72" s="41">
        <v>0</v>
      </c>
      <c r="W72" s="41">
        <v>0.4</v>
      </c>
      <c r="X72" s="41">
        <v>0.5</v>
      </c>
      <c r="Y72" s="41"/>
      <c r="Z72" s="42"/>
      <c r="AA72" s="99">
        <v>175.96198147026524</v>
      </c>
      <c r="AB72" s="42">
        <v>0.16338210641035156</v>
      </c>
      <c r="AC72" s="5">
        <v>-0.031981470265208145</v>
      </c>
      <c r="AD72" s="5">
        <v>0.018018529734774802</v>
      </c>
      <c r="AE72" s="5">
        <v>0.038018529734785034</v>
      </c>
      <c r="AF72" s="5">
        <v>0.02001852973478435</v>
      </c>
      <c r="AG72" s="5"/>
      <c r="AH72" s="5"/>
      <c r="AI72" s="5"/>
      <c r="AJ72" s="5"/>
      <c r="AK72" s="5">
        <v>-0.04198147026522747</v>
      </c>
      <c r="AL72" s="5">
        <v>0.038018529734785034</v>
      </c>
      <c r="AM72" s="5"/>
      <c r="AN72" s="34"/>
    </row>
    <row r="73" spans="1:40" ht="12.75">
      <c r="A73" s="5">
        <v>595.6621435290103</v>
      </c>
      <c r="B73" s="5"/>
      <c r="C73" s="30">
        <v>175.7</v>
      </c>
      <c r="D73" s="5">
        <v>175.77</v>
      </c>
      <c r="E73" s="5">
        <v>175.70000000000002</v>
      </c>
      <c r="F73" s="5">
        <v>175.768</v>
      </c>
      <c r="G73" s="5"/>
      <c r="H73" s="5"/>
      <c r="I73" s="5"/>
      <c r="J73" s="5"/>
      <c r="K73" s="5">
        <v>175.71</v>
      </c>
      <c r="L73" s="5">
        <v>175.8</v>
      </c>
      <c r="M73" s="5"/>
      <c r="N73" s="5"/>
      <c r="O73" s="28">
        <v>0.5</v>
      </c>
      <c r="P73" s="41">
        <v>0.4</v>
      </c>
      <c r="Q73" s="41">
        <v>0.6000000000000001</v>
      </c>
      <c r="R73" s="41">
        <v>0.059</v>
      </c>
      <c r="S73" s="41"/>
      <c r="T73" s="41"/>
      <c r="U73" s="41"/>
      <c r="V73" s="41">
        <v>0</v>
      </c>
      <c r="W73" s="41">
        <v>0.4</v>
      </c>
      <c r="X73" s="41">
        <v>0.5</v>
      </c>
      <c r="Y73" s="41"/>
      <c r="Z73" s="42"/>
      <c r="AA73" s="99">
        <v>175.7303989979281</v>
      </c>
      <c r="AB73" s="42">
        <v>0.16338210641035147</v>
      </c>
      <c r="AC73" s="5">
        <v>-0.030398997928159588</v>
      </c>
      <c r="AD73" s="5">
        <v>0.03960100207186201</v>
      </c>
      <c r="AE73" s="5">
        <v>-0.030398997928131166</v>
      </c>
      <c r="AF73" s="5">
        <v>0.03760100207185246</v>
      </c>
      <c r="AG73" s="5"/>
      <c r="AH73" s="5"/>
      <c r="AI73" s="5"/>
      <c r="AJ73" s="5"/>
      <c r="AK73" s="5">
        <v>-0.02039899792814026</v>
      </c>
      <c r="AL73" s="5">
        <v>0.06960100207186315</v>
      </c>
      <c r="AM73" s="5"/>
      <c r="AN73" s="34"/>
    </row>
    <row r="74" spans="1:40" ht="12.75">
      <c r="A74" s="5">
        <v>630.9573444801932</v>
      </c>
      <c r="B74" s="5"/>
      <c r="C74" s="30">
        <v>175.47</v>
      </c>
      <c r="D74" s="5">
        <v>175.53</v>
      </c>
      <c r="E74" s="5">
        <v>175.5</v>
      </c>
      <c r="F74" s="5">
        <v>175.535</v>
      </c>
      <c r="G74" s="5"/>
      <c r="H74" s="5"/>
      <c r="I74" s="5"/>
      <c r="J74" s="5"/>
      <c r="K74" s="5">
        <v>175.48</v>
      </c>
      <c r="L74" s="5">
        <v>175.5</v>
      </c>
      <c r="M74" s="5"/>
      <c r="N74" s="5"/>
      <c r="O74" s="28">
        <v>0.5</v>
      </c>
      <c r="P74" s="41">
        <v>0.4</v>
      </c>
      <c r="Q74" s="41">
        <v>0.6000000000000001</v>
      </c>
      <c r="R74" s="41">
        <v>0.063</v>
      </c>
      <c r="S74" s="41"/>
      <c r="T74" s="41"/>
      <c r="U74" s="41"/>
      <c r="V74" s="41">
        <v>0</v>
      </c>
      <c r="W74" s="41">
        <v>0.4</v>
      </c>
      <c r="X74" s="41">
        <v>0.5</v>
      </c>
      <c r="Y74" s="41"/>
      <c r="Z74" s="42"/>
      <c r="AA74" s="99">
        <v>175.49405993566478</v>
      </c>
      <c r="AB74" s="42">
        <v>0.16338210641035153</v>
      </c>
      <c r="AC74" s="5">
        <v>-0.024059935664723753</v>
      </c>
      <c r="AD74" s="5">
        <v>0.03594006433527852</v>
      </c>
      <c r="AE74" s="5">
        <v>0.005940064335277384</v>
      </c>
      <c r="AF74" s="5">
        <v>0.040940064335273973</v>
      </c>
      <c r="AG74" s="5"/>
      <c r="AH74" s="5"/>
      <c r="AI74" s="5"/>
      <c r="AJ74" s="5"/>
      <c r="AK74" s="5">
        <v>-0.014059935664732848</v>
      </c>
      <c r="AL74" s="5">
        <v>0.005940064335277384</v>
      </c>
      <c r="AM74" s="5"/>
      <c r="AN74" s="34"/>
    </row>
    <row r="75" spans="1:40" ht="12.75">
      <c r="A75" s="5">
        <v>668.3439175686145</v>
      </c>
      <c r="B75" s="5"/>
      <c r="C75" s="30">
        <v>175.22</v>
      </c>
      <c r="D75" s="5">
        <v>175.29</v>
      </c>
      <c r="E75" s="5">
        <v>175.3</v>
      </c>
      <c r="F75" s="5">
        <v>175.289</v>
      </c>
      <c r="G75" s="5"/>
      <c r="H75" s="5"/>
      <c r="I75" s="5"/>
      <c r="J75" s="5"/>
      <c r="K75" s="5">
        <v>175.23</v>
      </c>
      <c r="L75" s="5">
        <v>175.3</v>
      </c>
      <c r="M75" s="5"/>
      <c r="N75" s="5"/>
      <c r="O75" s="28">
        <v>0.5</v>
      </c>
      <c r="P75" s="41">
        <v>0.4</v>
      </c>
      <c r="Q75" s="41">
        <v>0.6000000000000001</v>
      </c>
      <c r="R75" s="41">
        <v>0.067</v>
      </c>
      <c r="S75" s="41"/>
      <c r="T75" s="41"/>
      <c r="U75" s="41"/>
      <c r="V75" s="41">
        <v>0</v>
      </c>
      <c r="W75" s="41">
        <v>0.4</v>
      </c>
      <c r="X75" s="41">
        <v>0.5</v>
      </c>
      <c r="Y75" s="41"/>
      <c r="Z75" s="42"/>
      <c r="AA75" s="99">
        <v>175.28700283197958</v>
      </c>
      <c r="AB75" s="42">
        <v>0.1633821064103515</v>
      </c>
      <c r="AC75" s="5">
        <v>-0.06700283197957901</v>
      </c>
      <c r="AD75" s="5">
        <v>0.002997168020414165</v>
      </c>
      <c r="AE75" s="5">
        <v>0.012997168020433492</v>
      </c>
      <c r="AF75" s="5">
        <v>0.00199716802040939</v>
      </c>
      <c r="AG75" s="5"/>
      <c r="AH75" s="5"/>
      <c r="AI75" s="5"/>
      <c r="AJ75" s="5"/>
      <c r="AK75" s="5">
        <v>-0.05700283197958811</v>
      </c>
      <c r="AL75" s="5">
        <v>0.012997168020433492</v>
      </c>
      <c r="AM75" s="5"/>
      <c r="AN75" s="34"/>
    </row>
    <row r="76" spans="1:40" ht="12.75">
      <c r="A76" s="5">
        <v>707.9457843841379</v>
      </c>
      <c r="B76" s="5"/>
      <c r="C76" s="30">
        <v>174.96</v>
      </c>
      <c r="D76" s="5">
        <v>175.03</v>
      </c>
      <c r="E76" s="5">
        <v>175</v>
      </c>
      <c r="F76" s="5">
        <v>175.025</v>
      </c>
      <c r="G76" s="5"/>
      <c r="H76" s="5"/>
      <c r="I76" s="5"/>
      <c r="J76" s="5"/>
      <c r="K76" s="5">
        <v>174.97</v>
      </c>
      <c r="L76" s="5">
        <v>175</v>
      </c>
      <c r="M76" s="5"/>
      <c r="N76" s="5"/>
      <c r="O76" s="28">
        <v>0.5</v>
      </c>
      <c r="P76" s="41">
        <v>0.4</v>
      </c>
      <c r="Q76" s="41">
        <v>0.6000000000000001</v>
      </c>
      <c r="R76" s="41">
        <v>0.072</v>
      </c>
      <c r="S76" s="41"/>
      <c r="T76" s="41"/>
      <c r="U76" s="41"/>
      <c r="V76" s="41">
        <v>0</v>
      </c>
      <c r="W76" s="41">
        <v>0.4</v>
      </c>
      <c r="X76" s="41">
        <v>0.5</v>
      </c>
      <c r="Y76" s="41"/>
      <c r="Z76" s="42"/>
      <c r="AA76" s="99">
        <v>175.0213485908904</v>
      </c>
      <c r="AB76" s="42">
        <v>0.16338210641035164</v>
      </c>
      <c r="AC76" s="5">
        <v>-0.06134859089058864</v>
      </c>
      <c r="AD76" s="5">
        <v>0.00865140910940454</v>
      </c>
      <c r="AE76" s="5">
        <v>-0.021348590890596597</v>
      </c>
      <c r="AF76" s="5">
        <v>0.0036514091094090873</v>
      </c>
      <c r="AG76" s="5"/>
      <c r="AH76" s="5"/>
      <c r="AI76" s="5"/>
      <c r="AJ76" s="5"/>
      <c r="AK76" s="5">
        <v>-0.051348590890597734</v>
      </c>
      <c r="AL76" s="5">
        <v>-0.021348590890596597</v>
      </c>
      <c r="AM76" s="5"/>
      <c r="AN76" s="34"/>
    </row>
    <row r="77" spans="1:40" ht="12.75">
      <c r="A77" s="5">
        <v>749.8942093324558</v>
      </c>
      <c r="B77" s="5"/>
      <c r="C77" s="30">
        <v>174.73</v>
      </c>
      <c r="D77" s="5">
        <v>174.75</v>
      </c>
      <c r="E77" s="5">
        <v>174.70000000000002</v>
      </c>
      <c r="F77" s="5">
        <v>174.754</v>
      </c>
      <c r="G77" s="5"/>
      <c r="H77" s="5"/>
      <c r="I77" s="5"/>
      <c r="J77" s="5"/>
      <c r="K77" s="5">
        <v>174.69</v>
      </c>
      <c r="L77" s="5">
        <v>174.8</v>
      </c>
      <c r="M77" s="5"/>
      <c r="N77" s="5"/>
      <c r="O77" s="28">
        <v>0.5</v>
      </c>
      <c r="P77" s="41">
        <v>0.4</v>
      </c>
      <c r="Q77" s="41">
        <v>0.6000000000000001</v>
      </c>
      <c r="R77" s="41">
        <v>0.077</v>
      </c>
      <c r="S77" s="41"/>
      <c r="T77" s="41"/>
      <c r="U77" s="41"/>
      <c r="V77" s="41">
        <v>0</v>
      </c>
      <c r="W77" s="41">
        <v>0.4</v>
      </c>
      <c r="X77" s="41">
        <v>0.5</v>
      </c>
      <c r="Y77" s="41"/>
      <c r="Z77" s="42"/>
      <c r="AA77" s="99">
        <v>174.76967734027022</v>
      </c>
      <c r="AB77" s="42">
        <v>0.16338210641035156</v>
      </c>
      <c r="AC77" s="5">
        <v>-0.03967734027031611</v>
      </c>
      <c r="AD77" s="5">
        <v>-0.019677340270305876</v>
      </c>
      <c r="AE77" s="5">
        <v>-0.06967734027028882</v>
      </c>
      <c r="AF77" s="5">
        <v>-0.0156773402703152</v>
      </c>
      <c r="AG77" s="5"/>
      <c r="AH77" s="5"/>
      <c r="AI77" s="5"/>
      <c r="AJ77" s="5"/>
      <c r="AK77" s="5">
        <v>-0.07967734027030815</v>
      </c>
      <c r="AL77" s="5">
        <v>0.030322659729705492</v>
      </c>
      <c r="AM77" s="5"/>
      <c r="AN77" s="34"/>
    </row>
    <row r="78" spans="1:40" ht="12.75">
      <c r="A78" s="5">
        <v>794.3282347242815</v>
      </c>
      <c r="B78" s="5"/>
      <c r="C78" s="30">
        <v>174.38</v>
      </c>
      <c r="D78" s="5">
        <v>174.45</v>
      </c>
      <c r="E78" s="5">
        <v>174.4</v>
      </c>
      <c r="F78" s="5">
        <v>174.456</v>
      </c>
      <c r="G78" s="5"/>
      <c r="H78" s="5"/>
      <c r="I78" s="5"/>
      <c r="J78" s="5"/>
      <c r="K78" s="5">
        <v>174.4</v>
      </c>
      <c r="L78" s="5">
        <v>174.5</v>
      </c>
      <c r="M78" s="5"/>
      <c r="N78" s="5"/>
      <c r="O78" s="28">
        <v>0.5</v>
      </c>
      <c r="P78" s="41">
        <v>0.4</v>
      </c>
      <c r="Q78" s="41">
        <v>0.6000000000000001</v>
      </c>
      <c r="R78" s="41">
        <v>0.081</v>
      </c>
      <c r="S78" s="41"/>
      <c r="T78" s="41"/>
      <c r="U78" s="41"/>
      <c r="V78" s="41">
        <v>0</v>
      </c>
      <c r="W78" s="41">
        <v>0.4</v>
      </c>
      <c r="X78" s="41">
        <v>0.5</v>
      </c>
      <c r="Y78" s="41"/>
      <c r="Z78" s="42"/>
      <c r="AA78" s="99">
        <v>174.43400793814152</v>
      </c>
      <c r="AB78" s="42">
        <v>0.19795463696276008</v>
      </c>
      <c r="AC78" s="5">
        <v>-0.054007938141495515</v>
      </c>
      <c r="AD78" s="5">
        <v>0.015992061858497664</v>
      </c>
      <c r="AE78" s="5">
        <v>-0.03400793814148528</v>
      </c>
      <c r="AF78" s="5">
        <v>0.02199206185849789</v>
      </c>
      <c r="AG78" s="5"/>
      <c r="AH78" s="5"/>
      <c r="AI78" s="5"/>
      <c r="AJ78" s="5"/>
      <c r="AK78" s="5">
        <v>-0.03400793814148528</v>
      </c>
      <c r="AL78" s="5">
        <v>0.06599206185850903</v>
      </c>
      <c r="AM78" s="5"/>
      <c r="AN78" s="34"/>
    </row>
    <row r="79" spans="1:40" ht="12.75">
      <c r="A79" s="5">
        <v>841.395141645195</v>
      </c>
      <c r="B79" s="5"/>
      <c r="C79" s="30">
        <v>174.07</v>
      </c>
      <c r="D79" s="5">
        <v>174.14</v>
      </c>
      <c r="E79" s="5">
        <v>174.10000000000002</v>
      </c>
      <c r="F79" s="5">
        <v>174.141</v>
      </c>
      <c r="G79" s="5"/>
      <c r="H79" s="5"/>
      <c r="I79" s="5"/>
      <c r="J79" s="5"/>
      <c r="K79" s="5">
        <v>174.09</v>
      </c>
      <c r="L79" s="5">
        <v>174.1</v>
      </c>
      <c r="M79" s="5"/>
      <c r="N79" s="5"/>
      <c r="O79" s="28">
        <v>0.5</v>
      </c>
      <c r="P79" s="41">
        <v>0.4</v>
      </c>
      <c r="Q79" s="41">
        <v>0.6000000000000001</v>
      </c>
      <c r="R79" s="41">
        <v>0.086</v>
      </c>
      <c r="S79" s="41"/>
      <c r="T79" s="41"/>
      <c r="U79" s="41"/>
      <c r="V79" s="41">
        <v>0</v>
      </c>
      <c r="W79" s="41">
        <v>0.4</v>
      </c>
      <c r="X79" s="41">
        <v>0.5</v>
      </c>
      <c r="Y79" s="41"/>
      <c r="Z79" s="42"/>
      <c r="AA79" s="99">
        <v>174.1094866544707</v>
      </c>
      <c r="AB79" s="42">
        <v>0.19795463696276003</v>
      </c>
      <c r="AC79" s="5">
        <v>-0.03948665447077815</v>
      </c>
      <c r="AD79" s="5">
        <v>0.03051334552921503</v>
      </c>
      <c r="AE79" s="5">
        <v>-0.00948665447074859</v>
      </c>
      <c r="AF79" s="5">
        <v>0.031513345529219805</v>
      </c>
      <c r="AG79" s="5"/>
      <c r="AH79" s="5"/>
      <c r="AI79" s="5"/>
      <c r="AJ79" s="5"/>
      <c r="AK79" s="5">
        <v>-0.019486654470767917</v>
      </c>
      <c r="AL79" s="5">
        <v>-0.009486654470777012</v>
      </c>
      <c r="AM79" s="5"/>
      <c r="AN79" s="34"/>
    </row>
    <row r="80" spans="1:40" ht="12.75">
      <c r="A80" s="5">
        <v>891.2509381337455</v>
      </c>
      <c r="B80" s="5"/>
      <c r="C80" s="30">
        <v>173.75</v>
      </c>
      <c r="D80" s="5">
        <v>173.8</v>
      </c>
      <c r="E80" s="5">
        <v>173.8</v>
      </c>
      <c r="F80" s="5">
        <v>173.808</v>
      </c>
      <c r="G80" s="5"/>
      <c r="H80" s="5"/>
      <c r="I80" s="5"/>
      <c r="J80" s="5"/>
      <c r="K80" s="5">
        <v>173.76</v>
      </c>
      <c r="L80" s="5">
        <v>173.8</v>
      </c>
      <c r="M80" s="5"/>
      <c r="N80" s="5"/>
      <c r="O80" s="28">
        <v>0.5</v>
      </c>
      <c r="P80" s="41">
        <v>0.4</v>
      </c>
      <c r="Q80" s="41">
        <v>0.6000000000000001</v>
      </c>
      <c r="R80" s="41">
        <v>0.091</v>
      </c>
      <c r="S80" s="41"/>
      <c r="T80" s="41"/>
      <c r="U80" s="41"/>
      <c r="V80" s="41">
        <v>0</v>
      </c>
      <c r="W80" s="41">
        <v>0.4</v>
      </c>
      <c r="X80" s="41">
        <v>0.5</v>
      </c>
      <c r="Y80" s="41"/>
      <c r="Z80" s="42"/>
      <c r="AA80" s="99">
        <v>173.85071754458858</v>
      </c>
      <c r="AB80" s="42">
        <v>0.19795463696276003</v>
      </c>
      <c r="AC80" s="5">
        <v>-0.10071754458863325</v>
      </c>
      <c r="AD80" s="5">
        <v>-0.05071754458862188</v>
      </c>
      <c r="AE80" s="5">
        <v>-0.05071754458862188</v>
      </c>
      <c r="AF80" s="5">
        <v>-0.04271754458864052</v>
      </c>
      <c r="AG80" s="5"/>
      <c r="AH80" s="5"/>
      <c r="AI80" s="5"/>
      <c r="AJ80" s="5"/>
      <c r="AK80" s="5">
        <v>-0.09071754458864234</v>
      </c>
      <c r="AL80" s="5">
        <v>-0.05071754458862188</v>
      </c>
      <c r="AM80" s="5"/>
      <c r="AN80" s="34"/>
    </row>
    <row r="81" spans="1:40" ht="12.75">
      <c r="A81" s="5">
        <v>944.0608762859234</v>
      </c>
      <c r="B81" s="5"/>
      <c r="C81" s="30">
        <v>173.44</v>
      </c>
      <c r="D81" s="5">
        <v>173.45</v>
      </c>
      <c r="E81" s="5">
        <v>173.4</v>
      </c>
      <c r="F81" s="5">
        <v>173.449</v>
      </c>
      <c r="G81" s="5"/>
      <c r="H81" s="5"/>
      <c r="I81" s="5"/>
      <c r="J81" s="5"/>
      <c r="K81" s="5">
        <v>173.4</v>
      </c>
      <c r="L81" s="5">
        <v>173.5</v>
      </c>
      <c r="M81" s="5"/>
      <c r="N81" s="5"/>
      <c r="O81" s="28">
        <v>0.5</v>
      </c>
      <c r="P81" s="41">
        <v>0.4</v>
      </c>
      <c r="Q81" s="41">
        <v>0.6000000000000001</v>
      </c>
      <c r="R81" s="41">
        <v>0.096</v>
      </c>
      <c r="S81" s="41"/>
      <c r="T81" s="41"/>
      <c r="U81" s="41"/>
      <c r="V81" s="41">
        <v>0</v>
      </c>
      <c r="W81" s="41">
        <v>0.4</v>
      </c>
      <c r="X81" s="41">
        <v>0.5</v>
      </c>
      <c r="Y81" s="41"/>
      <c r="Z81" s="42"/>
      <c r="AA81" s="99">
        <v>173.4415401025809</v>
      </c>
      <c r="AB81" s="42">
        <v>0.19795463696276</v>
      </c>
      <c r="AC81" s="5">
        <v>-0.0015401025809751445</v>
      </c>
      <c r="AD81" s="5">
        <v>0.00845989741901576</v>
      </c>
      <c r="AE81" s="5">
        <v>-0.041540102580967186</v>
      </c>
      <c r="AF81" s="5">
        <v>0.007459897419039407</v>
      </c>
      <c r="AG81" s="5"/>
      <c r="AH81" s="5"/>
      <c r="AI81" s="5"/>
      <c r="AJ81" s="5"/>
      <c r="AK81" s="5">
        <v>-0.041540102580967186</v>
      </c>
      <c r="AL81" s="5">
        <v>0.05845989741902713</v>
      </c>
      <c r="AM81" s="5"/>
      <c r="AN81" s="34"/>
    </row>
    <row r="82" spans="1:40" ht="12.75">
      <c r="A82" s="5">
        <v>1000</v>
      </c>
      <c r="B82" s="5"/>
      <c r="C82" s="30">
        <v>173.03</v>
      </c>
      <c r="D82" s="5">
        <v>173.07</v>
      </c>
      <c r="E82" s="5">
        <v>173.10000000000002</v>
      </c>
      <c r="F82" s="5">
        <v>173.076</v>
      </c>
      <c r="G82" s="5"/>
      <c r="H82" s="5"/>
      <c r="I82" s="5"/>
      <c r="J82" s="5"/>
      <c r="K82" s="5">
        <v>173.02</v>
      </c>
      <c r="L82" s="5">
        <v>173.1</v>
      </c>
      <c r="M82" s="5"/>
      <c r="N82" s="5"/>
      <c r="O82" s="28">
        <v>0.5</v>
      </c>
      <c r="P82" s="41">
        <v>0.4</v>
      </c>
      <c r="Q82" s="41">
        <v>0.6000000000000001</v>
      </c>
      <c r="R82" s="41">
        <v>0.103</v>
      </c>
      <c r="S82" s="41"/>
      <c r="T82" s="41"/>
      <c r="U82" s="41"/>
      <c r="V82" s="41">
        <v>0</v>
      </c>
      <c r="W82" s="41">
        <v>0.4</v>
      </c>
      <c r="X82" s="41">
        <v>0.5</v>
      </c>
      <c r="Y82" s="41"/>
      <c r="Z82" s="42"/>
      <c r="AA82" s="99">
        <v>173.10965025241975</v>
      </c>
      <c r="AB82" s="42">
        <v>0.1979481186403782</v>
      </c>
      <c r="AC82" s="5">
        <v>-0.07965025241972512</v>
      </c>
      <c r="AD82" s="5">
        <v>-0.03965025241973308</v>
      </c>
      <c r="AE82" s="5">
        <v>-0.00965025241970352</v>
      </c>
      <c r="AF82" s="5">
        <v>-0.03365025241973285</v>
      </c>
      <c r="AG82" s="5"/>
      <c r="AH82" s="5"/>
      <c r="AI82" s="5"/>
      <c r="AJ82" s="5"/>
      <c r="AK82" s="5">
        <v>-0.08965025241971603</v>
      </c>
      <c r="AL82" s="5">
        <v>-0.009650252419731942</v>
      </c>
      <c r="AM82" s="5"/>
      <c r="AN82" s="34"/>
    </row>
    <row r="83" spans="1:40" ht="12.75">
      <c r="A83" s="5">
        <v>1059.253725177289</v>
      </c>
      <c r="B83" s="5"/>
      <c r="C83" s="30">
        <v>172.59</v>
      </c>
      <c r="D83" s="5">
        <v>172.66</v>
      </c>
      <c r="E83" s="5">
        <v>172.70000000000002</v>
      </c>
      <c r="F83" s="5">
        <v>172.67</v>
      </c>
      <c r="G83" s="5"/>
      <c r="H83" s="5"/>
      <c r="I83" s="5"/>
      <c r="J83" s="5"/>
      <c r="K83" s="5">
        <v>172.62</v>
      </c>
      <c r="L83" s="5">
        <v>172.7</v>
      </c>
      <c r="M83" s="5"/>
      <c r="N83" s="5"/>
      <c r="O83" s="28">
        <v>0.6</v>
      </c>
      <c r="P83" s="41">
        <v>0.5</v>
      </c>
      <c r="Q83" s="41">
        <v>0.6000000000000001</v>
      </c>
      <c r="R83" s="41">
        <v>0.11</v>
      </c>
      <c r="S83" s="41"/>
      <c r="T83" s="41"/>
      <c r="U83" s="41"/>
      <c r="V83" s="41">
        <v>0</v>
      </c>
      <c r="W83" s="41">
        <v>0.4</v>
      </c>
      <c r="X83" s="41">
        <v>0.5</v>
      </c>
      <c r="Y83" s="41"/>
      <c r="Z83" s="42"/>
      <c r="AA83" s="99">
        <v>172.68611828747783</v>
      </c>
      <c r="AB83" s="42">
        <v>0.21864530911625094</v>
      </c>
      <c r="AC83" s="5">
        <v>-0.09611828747793538</v>
      </c>
      <c r="AD83" s="5">
        <v>-0.026118287477942204</v>
      </c>
      <c r="AE83" s="5">
        <v>0.01388171252207826</v>
      </c>
      <c r="AF83" s="5">
        <v>-0.0161182874779513</v>
      </c>
      <c r="AG83" s="5"/>
      <c r="AH83" s="5"/>
      <c r="AI83" s="5"/>
      <c r="AJ83" s="5"/>
      <c r="AK83" s="5">
        <v>-0.06611828747793425</v>
      </c>
      <c r="AL83" s="5">
        <v>0.013881712522049838</v>
      </c>
      <c r="AM83" s="5"/>
      <c r="AN83" s="34"/>
    </row>
    <row r="84" spans="1:40" ht="12.75">
      <c r="A84" s="5">
        <v>1122.0184543019634</v>
      </c>
      <c r="B84" s="5"/>
      <c r="C84" s="30">
        <v>172.17</v>
      </c>
      <c r="D84" s="5">
        <v>172.24</v>
      </c>
      <c r="E84" s="5">
        <v>172.20000000000002</v>
      </c>
      <c r="F84" s="5">
        <v>172.243</v>
      </c>
      <c r="G84" s="5"/>
      <c r="H84" s="5"/>
      <c r="I84" s="5"/>
      <c r="J84" s="5"/>
      <c r="K84" s="5">
        <v>172.19</v>
      </c>
      <c r="L84" s="5">
        <v>172.3</v>
      </c>
      <c r="M84" s="5"/>
      <c r="N84" s="5"/>
      <c r="O84" s="28">
        <v>0.6</v>
      </c>
      <c r="P84" s="41">
        <v>0.5</v>
      </c>
      <c r="Q84" s="41">
        <v>0.6000000000000001</v>
      </c>
      <c r="R84" s="41">
        <v>0.116</v>
      </c>
      <c r="S84" s="41"/>
      <c r="T84" s="41"/>
      <c r="U84" s="41"/>
      <c r="V84" s="41">
        <v>0</v>
      </c>
      <c r="W84" s="41">
        <v>0.4</v>
      </c>
      <c r="X84" s="41">
        <v>0.5</v>
      </c>
      <c r="Y84" s="41"/>
      <c r="Z84" s="42"/>
      <c r="AA84" s="99">
        <v>172.22488380064354</v>
      </c>
      <c r="AB84" s="42">
        <v>0.21864530911625102</v>
      </c>
      <c r="AC84" s="5">
        <v>-0.05488380064346643</v>
      </c>
      <c r="AD84" s="5">
        <v>0.015116199356555171</v>
      </c>
      <c r="AE84" s="5">
        <v>-0.02488380064343687</v>
      </c>
      <c r="AF84" s="5">
        <v>0.018116199356541074</v>
      </c>
      <c r="AG84" s="5"/>
      <c r="AH84" s="5"/>
      <c r="AI84" s="5"/>
      <c r="AJ84" s="5"/>
      <c r="AK84" s="5">
        <v>-0.0348838006434562</v>
      </c>
      <c r="AL84" s="5">
        <v>0.07511619935655744</v>
      </c>
      <c r="AM84" s="5"/>
      <c r="AN84" s="34"/>
    </row>
    <row r="85" spans="1:40" ht="12.75">
      <c r="A85" s="5">
        <v>1188.5022274370185</v>
      </c>
      <c r="B85" s="5"/>
      <c r="C85" s="30">
        <v>171.74</v>
      </c>
      <c r="D85" s="5">
        <v>171.77</v>
      </c>
      <c r="E85" s="5">
        <v>171.8</v>
      </c>
      <c r="F85" s="5">
        <v>171.788</v>
      </c>
      <c r="G85" s="5"/>
      <c r="H85" s="5"/>
      <c r="I85" s="5"/>
      <c r="J85" s="5"/>
      <c r="K85" s="5">
        <v>171.74</v>
      </c>
      <c r="L85" s="5">
        <v>171.8</v>
      </c>
      <c r="M85" s="5"/>
      <c r="N85" s="5"/>
      <c r="O85" s="28">
        <v>0.6</v>
      </c>
      <c r="P85" s="41">
        <v>0.5</v>
      </c>
      <c r="Q85" s="41">
        <v>0.6000000000000001</v>
      </c>
      <c r="R85" s="41">
        <v>0.124</v>
      </c>
      <c r="S85" s="41"/>
      <c r="T85" s="41"/>
      <c r="U85" s="41"/>
      <c r="V85" s="41">
        <v>0</v>
      </c>
      <c r="W85" s="41">
        <v>0.4</v>
      </c>
      <c r="X85" s="41">
        <v>0.5</v>
      </c>
      <c r="Y85" s="41"/>
      <c r="Z85" s="42"/>
      <c r="AA85" s="99">
        <v>171.795266425898</v>
      </c>
      <c r="AB85" s="42">
        <v>0.218645309116251</v>
      </c>
      <c r="AC85" s="5">
        <v>-0.05526642589802577</v>
      </c>
      <c r="AD85" s="5">
        <v>-0.025266425898024636</v>
      </c>
      <c r="AE85" s="5">
        <v>0.004733574101976501</v>
      </c>
      <c r="AF85" s="5">
        <v>-0.007266425898023954</v>
      </c>
      <c r="AG85" s="5"/>
      <c r="AH85" s="5"/>
      <c r="AI85" s="5"/>
      <c r="AJ85" s="5"/>
      <c r="AK85" s="5">
        <v>-0.05526642589802577</v>
      </c>
      <c r="AL85" s="5">
        <v>0.004733574101976501</v>
      </c>
      <c r="AM85" s="5"/>
      <c r="AN85" s="34"/>
    </row>
    <row r="86" spans="1:40" ht="12.75">
      <c r="A86" s="5">
        <v>1258.9254117941673</v>
      </c>
      <c r="B86" s="5"/>
      <c r="C86" s="30">
        <v>171.21</v>
      </c>
      <c r="D86" s="5">
        <v>171.29</v>
      </c>
      <c r="E86" s="5">
        <v>171.3</v>
      </c>
      <c r="F86" s="5">
        <v>171.304</v>
      </c>
      <c r="G86" s="5"/>
      <c r="H86" s="5"/>
      <c r="I86" s="5"/>
      <c r="J86" s="5"/>
      <c r="K86" s="5">
        <v>171.26</v>
      </c>
      <c r="L86" s="5">
        <v>171.3</v>
      </c>
      <c r="M86" s="5"/>
      <c r="N86" s="5"/>
      <c r="O86" s="28">
        <v>0.6</v>
      </c>
      <c r="P86" s="41">
        <v>0.5</v>
      </c>
      <c r="Q86" s="41">
        <v>0.6000000000000001</v>
      </c>
      <c r="R86" s="41">
        <v>0.13</v>
      </c>
      <c r="S86" s="41"/>
      <c r="T86" s="41"/>
      <c r="U86" s="41"/>
      <c r="V86" s="41">
        <v>0</v>
      </c>
      <c r="W86" s="41">
        <v>0.5</v>
      </c>
      <c r="X86" s="41">
        <v>0.5</v>
      </c>
      <c r="Y86" s="41"/>
      <c r="Z86" s="42"/>
      <c r="AA86" s="99">
        <v>171.28223362006707</v>
      </c>
      <c r="AB86" s="42">
        <v>0.21864530911625102</v>
      </c>
      <c r="AC86" s="5">
        <v>-0.07223362006715206</v>
      </c>
      <c r="AD86" s="5">
        <v>0.007766379932832024</v>
      </c>
      <c r="AE86" s="5">
        <v>0.01776637993285135</v>
      </c>
      <c r="AF86" s="5">
        <v>0.021766379932842028</v>
      </c>
      <c r="AG86" s="5"/>
      <c r="AH86" s="5"/>
      <c r="AI86" s="5"/>
      <c r="AJ86" s="5"/>
      <c r="AK86" s="5">
        <v>-0.022233620067169113</v>
      </c>
      <c r="AL86" s="5">
        <v>0.01776637993285135</v>
      </c>
      <c r="AM86" s="5"/>
      <c r="AN86" s="34"/>
    </row>
    <row r="87" spans="1:40" ht="12.75">
      <c r="A87" s="5">
        <v>1333.5214321633239</v>
      </c>
      <c r="B87" s="5"/>
      <c r="C87" s="30">
        <v>170.69</v>
      </c>
      <c r="D87" s="5">
        <v>170.77</v>
      </c>
      <c r="E87" s="5">
        <v>170.8</v>
      </c>
      <c r="F87" s="5">
        <v>170.781</v>
      </c>
      <c r="G87" s="5"/>
      <c r="H87" s="5"/>
      <c r="I87" s="5"/>
      <c r="J87" s="5"/>
      <c r="K87" s="5">
        <v>170.74</v>
      </c>
      <c r="L87" s="5">
        <v>170.8</v>
      </c>
      <c r="M87" s="5"/>
      <c r="N87" s="5"/>
      <c r="O87" s="28">
        <v>0.6</v>
      </c>
      <c r="P87" s="41">
        <v>0.5</v>
      </c>
      <c r="Q87" s="41">
        <v>0.6000000000000001</v>
      </c>
      <c r="R87" s="41">
        <v>0.14</v>
      </c>
      <c r="S87" s="41"/>
      <c r="T87" s="41"/>
      <c r="U87" s="41"/>
      <c r="V87" s="41">
        <v>0</v>
      </c>
      <c r="W87" s="41">
        <v>0.5</v>
      </c>
      <c r="X87" s="41">
        <v>0.5</v>
      </c>
      <c r="Y87" s="41"/>
      <c r="Z87" s="42"/>
      <c r="AA87" s="99">
        <v>170.80402408562614</v>
      </c>
      <c r="AB87" s="42">
        <v>0.21864530911625105</v>
      </c>
      <c r="AC87" s="5">
        <v>-0.11402408562619826</v>
      </c>
      <c r="AD87" s="5">
        <v>-0.03402408562618575</v>
      </c>
      <c r="AE87" s="5">
        <v>-0.004024085626184615</v>
      </c>
      <c r="AF87" s="5">
        <v>-0.02302408562619007</v>
      </c>
      <c r="AG87" s="5"/>
      <c r="AH87" s="5"/>
      <c r="AI87" s="5"/>
      <c r="AJ87" s="5"/>
      <c r="AK87" s="5">
        <v>-0.06402408562618689</v>
      </c>
      <c r="AL87" s="5">
        <v>-0.004024085626184615</v>
      </c>
      <c r="AM87" s="5"/>
      <c r="AN87" s="34"/>
    </row>
    <row r="88" spans="1:40" ht="12.75">
      <c r="A88" s="5">
        <v>1412.5375446227545</v>
      </c>
      <c r="B88" s="5"/>
      <c r="C88" s="30">
        <v>170.15</v>
      </c>
      <c r="D88" s="5">
        <v>170.23</v>
      </c>
      <c r="E88" s="5">
        <v>170.20000000000002</v>
      </c>
      <c r="F88" s="5">
        <v>170.233</v>
      </c>
      <c r="G88" s="5"/>
      <c r="H88" s="5"/>
      <c r="I88" s="5"/>
      <c r="J88" s="5"/>
      <c r="K88" s="5">
        <v>170.19</v>
      </c>
      <c r="L88" s="5">
        <v>170.2</v>
      </c>
      <c r="M88" s="5"/>
      <c r="N88" s="5"/>
      <c r="O88" s="28">
        <v>0.6</v>
      </c>
      <c r="P88" s="41">
        <v>0.5</v>
      </c>
      <c r="Q88" s="41">
        <v>0.6000000000000001</v>
      </c>
      <c r="R88" s="41">
        <v>0.149</v>
      </c>
      <c r="S88" s="41"/>
      <c r="T88" s="41"/>
      <c r="U88" s="41"/>
      <c r="V88" s="41">
        <v>0</v>
      </c>
      <c r="W88" s="41">
        <v>0.5</v>
      </c>
      <c r="X88" s="41">
        <v>0.5</v>
      </c>
      <c r="Y88" s="41"/>
      <c r="Z88" s="42"/>
      <c r="AA88" s="99">
        <v>170.23942910237062</v>
      </c>
      <c r="AB88" s="42">
        <v>0.21864530911625102</v>
      </c>
      <c r="AC88" s="5">
        <v>-0.08942910237055912</v>
      </c>
      <c r="AD88" s="5">
        <v>-0.009429102370575038</v>
      </c>
      <c r="AE88" s="5">
        <v>-0.03942910237054775</v>
      </c>
      <c r="AF88" s="5">
        <v>-0.006429102370560713</v>
      </c>
      <c r="AG88" s="5"/>
      <c r="AH88" s="5"/>
      <c r="AI88" s="5"/>
      <c r="AJ88" s="5"/>
      <c r="AK88" s="5">
        <v>-0.04942910237056708</v>
      </c>
      <c r="AL88" s="5">
        <v>-0.039429102370576175</v>
      </c>
      <c r="AM88" s="5"/>
      <c r="AN88" s="34"/>
    </row>
    <row r="89" spans="1:40" ht="12.75">
      <c r="A89" s="5">
        <v>1496.2356560944334</v>
      </c>
      <c r="B89" s="5"/>
      <c r="C89" s="30">
        <v>169.54</v>
      </c>
      <c r="D89" s="5">
        <v>169.65</v>
      </c>
      <c r="E89" s="5">
        <v>169.60000000000002</v>
      </c>
      <c r="F89" s="5">
        <v>169.645</v>
      </c>
      <c r="G89" s="5"/>
      <c r="H89" s="5"/>
      <c r="I89" s="5"/>
      <c r="J89" s="5"/>
      <c r="K89" s="5">
        <v>169.61</v>
      </c>
      <c r="L89" s="5">
        <v>169.7</v>
      </c>
      <c r="M89" s="5"/>
      <c r="N89" s="5"/>
      <c r="O89" s="28">
        <v>0.6</v>
      </c>
      <c r="P89" s="41">
        <v>0.5</v>
      </c>
      <c r="Q89" s="41">
        <v>0.6000000000000001</v>
      </c>
      <c r="R89" s="41">
        <v>0.158</v>
      </c>
      <c r="S89" s="41"/>
      <c r="T89" s="41"/>
      <c r="U89" s="41"/>
      <c r="V89" s="41">
        <v>0</v>
      </c>
      <c r="W89" s="41">
        <v>0.5</v>
      </c>
      <c r="X89" s="41">
        <v>0.5</v>
      </c>
      <c r="Y89" s="41"/>
      <c r="Z89" s="42"/>
      <c r="AA89" s="99">
        <v>169.62466043296354</v>
      </c>
      <c r="AB89" s="42">
        <v>0.21863742879312092</v>
      </c>
      <c r="AC89" s="5">
        <v>-0.084660432963517</v>
      </c>
      <c r="AD89" s="5">
        <v>0.025339567036496646</v>
      </c>
      <c r="AE89" s="5">
        <v>-0.0246604329634863</v>
      </c>
      <c r="AF89" s="5">
        <v>0.020339567036501194</v>
      </c>
      <c r="AG89" s="5"/>
      <c r="AH89" s="5"/>
      <c r="AI89" s="5"/>
      <c r="AJ89" s="5"/>
      <c r="AK89" s="5">
        <v>-0.014660432963495396</v>
      </c>
      <c r="AL89" s="5">
        <v>0.0753395670364796</v>
      </c>
      <c r="AM89" s="5"/>
      <c r="AN89" s="34"/>
    </row>
    <row r="90" spans="1:40" ht="12.75">
      <c r="A90" s="5">
        <v>1584.8931924611134</v>
      </c>
      <c r="B90" s="5"/>
      <c r="C90" s="30">
        <v>168.94</v>
      </c>
      <c r="D90" s="5">
        <v>169.03</v>
      </c>
      <c r="E90" s="5">
        <v>169</v>
      </c>
      <c r="F90" s="5">
        <v>169.019</v>
      </c>
      <c r="G90" s="5"/>
      <c r="H90" s="5"/>
      <c r="I90" s="5"/>
      <c r="J90" s="5"/>
      <c r="K90" s="5">
        <v>168.98</v>
      </c>
      <c r="L90" s="5">
        <v>169</v>
      </c>
      <c r="M90" s="5"/>
      <c r="N90" s="5"/>
      <c r="O90" s="28">
        <v>0.6</v>
      </c>
      <c r="P90" s="41">
        <v>0.5</v>
      </c>
      <c r="Q90" s="41">
        <v>0.6000000000000001</v>
      </c>
      <c r="R90" s="41">
        <v>0.168</v>
      </c>
      <c r="S90" s="41"/>
      <c r="T90" s="41"/>
      <c r="U90" s="41"/>
      <c r="V90" s="41">
        <v>0</v>
      </c>
      <c r="W90" s="41">
        <v>0.5</v>
      </c>
      <c r="X90" s="41">
        <v>0.5</v>
      </c>
      <c r="Y90" s="41"/>
      <c r="Z90" s="42"/>
      <c r="AA90" s="99">
        <v>169.0564410224387</v>
      </c>
      <c r="AB90" s="42">
        <v>0.25334625086472196</v>
      </c>
      <c r="AC90" s="5">
        <v>-0.11644102243883481</v>
      </c>
      <c r="AD90" s="5">
        <v>-0.026441022438831396</v>
      </c>
      <c r="AE90" s="5">
        <v>-0.05644102243883253</v>
      </c>
      <c r="AF90" s="5">
        <v>-0.037441022438827076</v>
      </c>
      <c r="AG90" s="5"/>
      <c r="AH90" s="5"/>
      <c r="AI90" s="5"/>
      <c r="AJ90" s="5"/>
      <c r="AK90" s="5">
        <v>-0.07644102243884277</v>
      </c>
      <c r="AL90" s="5">
        <v>-0.05644102243883253</v>
      </c>
      <c r="AM90" s="5"/>
      <c r="AN90" s="34"/>
    </row>
    <row r="91" spans="1:40" ht="12.75">
      <c r="A91" s="5">
        <v>1678.8040181225606</v>
      </c>
      <c r="B91" s="5"/>
      <c r="C91" s="30">
        <v>168.25</v>
      </c>
      <c r="D91" s="5">
        <v>168.36</v>
      </c>
      <c r="E91" s="5">
        <v>168.3</v>
      </c>
      <c r="F91" s="5">
        <v>168.349</v>
      </c>
      <c r="G91" s="5"/>
      <c r="H91" s="5"/>
      <c r="I91" s="5"/>
      <c r="J91" s="5"/>
      <c r="K91" s="5">
        <v>168.32</v>
      </c>
      <c r="L91" s="5">
        <v>168.4</v>
      </c>
      <c r="M91" s="5"/>
      <c r="N91" s="5"/>
      <c r="O91" s="28">
        <v>0.6</v>
      </c>
      <c r="P91" s="41">
        <v>0.6</v>
      </c>
      <c r="Q91" s="41">
        <v>0.6000000000000001</v>
      </c>
      <c r="R91" s="41">
        <v>0.179</v>
      </c>
      <c r="S91" s="41"/>
      <c r="T91" s="41"/>
      <c r="U91" s="41"/>
      <c r="V91" s="41">
        <v>0</v>
      </c>
      <c r="W91" s="41">
        <v>0.5</v>
      </c>
      <c r="X91" s="41">
        <v>0.5</v>
      </c>
      <c r="Y91" s="41"/>
      <c r="Z91" s="42"/>
      <c r="AA91" s="99">
        <v>168.34205527132107</v>
      </c>
      <c r="AB91" s="42">
        <v>0.25334625086472207</v>
      </c>
      <c r="AC91" s="5">
        <v>-0.09205527132101565</v>
      </c>
      <c r="AD91" s="5">
        <v>0.01794472867899799</v>
      </c>
      <c r="AE91" s="5">
        <v>-0.042055271321004284</v>
      </c>
      <c r="AF91" s="5">
        <v>0.006944728678973888</v>
      </c>
      <c r="AG91" s="5"/>
      <c r="AH91" s="5"/>
      <c r="AI91" s="5"/>
      <c r="AJ91" s="5"/>
      <c r="AK91" s="5">
        <v>-0.022055271321022474</v>
      </c>
      <c r="AL91" s="5">
        <v>0.05794472867899003</v>
      </c>
      <c r="AM91" s="5"/>
      <c r="AN91" s="34"/>
    </row>
    <row r="92" spans="1:40" ht="12.75">
      <c r="A92" s="5">
        <v>1778.279410038923</v>
      </c>
      <c r="B92" s="5"/>
      <c r="C92" s="30">
        <v>167.54</v>
      </c>
      <c r="D92" s="5">
        <v>167.64</v>
      </c>
      <c r="E92" s="5">
        <v>167.60000000000002</v>
      </c>
      <c r="F92" s="5">
        <v>167.642</v>
      </c>
      <c r="G92" s="5"/>
      <c r="H92" s="5"/>
      <c r="I92" s="5"/>
      <c r="J92" s="5"/>
      <c r="K92" s="5">
        <v>167.6</v>
      </c>
      <c r="L92" s="5">
        <v>167.7</v>
      </c>
      <c r="M92" s="5"/>
      <c r="N92" s="5"/>
      <c r="O92" s="28">
        <v>0.6</v>
      </c>
      <c r="P92" s="41">
        <v>0.6</v>
      </c>
      <c r="Q92" s="41">
        <v>0.6000000000000001</v>
      </c>
      <c r="R92" s="41">
        <v>0.19</v>
      </c>
      <c r="S92" s="41"/>
      <c r="T92" s="41"/>
      <c r="U92" s="41"/>
      <c r="V92" s="41">
        <v>0</v>
      </c>
      <c r="W92" s="41">
        <v>0.5</v>
      </c>
      <c r="X92" s="41">
        <v>0.5</v>
      </c>
      <c r="Y92" s="41"/>
      <c r="Z92" s="42"/>
      <c r="AA92" s="99">
        <v>167.65093380976876</v>
      </c>
      <c r="AB92" s="42">
        <v>0.2533432035017268</v>
      </c>
      <c r="AC92" s="5">
        <v>-0.11093380976871003</v>
      </c>
      <c r="AD92" s="5">
        <v>-0.010933809768715719</v>
      </c>
      <c r="AE92" s="5">
        <v>-0.05093380976867934</v>
      </c>
      <c r="AF92" s="5">
        <v>-0.008933809768706169</v>
      </c>
      <c r="AG92" s="5"/>
      <c r="AH92" s="5"/>
      <c r="AI92" s="5"/>
      <c r="AJ92" s="5"/>
      <c r="AK92" s="5">
        <v>-0.05093380976870776</v>
      </c>
      <c r="AL92" s="5">
        <v>0.049066190231286555</v>
      </c>
      <c r="AM92" s="5"/>
      <c r="AN92" s="34"/>
    </row>
    <row r="93" spans="1:40" ht="12.75">
      <c r="A93" s="5">
        <v>1883.6490894898006</v>
      </c>
      <c r="B93" s="5"/>
      <c r="C93" s="30">
        <v>166.78</v>
      </c>
      <c r="D93" s="5">
        <v>166.87</v>
      </c>
      <c r="E93" s="5">
        <v>166.9</v>
      </c>
      <c r="F93" s="5">
        <v>166.873</v>
      </c>
      <c r="G93" s="5"/>
      <c r="H93" s="5"/>
      <c r="I93" s="5"/>
      <c r="J93" s="5"/>
      <c r="K93" s="5">
        <v>166.84</v>
      </c>
      <c r="L93" s="5">
        <v>166.9</v>
      </c>
      <c r="M93" s="5"/>
      <c r="N93" s="5"/>
      <c r="O93" s="28">
        <v>0.6</v>
      </c>
      <c r="P93" s="41">
        <v>0.6</v>
      </c>
      <c r="Q93" s="41">
        <v>0.6000000000000001</v>
      </c>
      <c r="R93" s="41">
        <v>0.203</v>
      </c>
      <c r="S93" s="41"/>
      <c r="T93" s="41"/>
      <c r="U93" s="41"/>
      <c r="V93" s="41">
        <v>0</v>
      </c>
      <c r="W93" s="41">
        <v>0.5</v>
      </c>
      <c r="X93" s="41">
        <v>0.5</v>
      </c>
      <c r="Y93" s="41"/>
      <c r="Z93" s="42"/>
      <c r="AA93" s="99">
        <v>166.9089537029802</v>
      </c>
      <c r="AB93" s="42">
        <v>0.25334320350172673</v>
      </c>
      <c r="AC93" s="5">
        <v>-0.1289537029801977</v>
      </c>
      <c r="AD93" s="5">
        <v>-0.038953702980194294</v>
      </c>
      <c r="AE93" s="5">
        <v>-0.008953702980193157</v>
      </c>
      <c r="AF93" s="5">
        <v>-0.03595370298020839</v>
      </c>
      <c r="AG93" s="5"/>
      <c r="AH93" s="5"/>
      <c r="AI93" s="5"/>
      <c r="AJ93" s="5"/>
      <c r="AK93" s="5">
        <v>-0.06895370298019543</v>
      </c>
      <c r="AL93" s="5">
        <v>-0.008953702980193157</v>
      </c>
      <c r="AM93" s="5"/>
      <c r="AN93" s="34"/>
    </row>
    <row r="94" spans="1:40" ht="12.75">
      <c r="A94" s="5">
        <v>1995.2623149688798</v>
      </c>
      <c r="B94" s="5"/>
      <c r="C94" s="30">
        <v>165.95</v>
      </c>
      <c r="D94" s="5">
        <v>166.05</v>
      </c>
      <c r="E94" s="5">
        <v>166</v>
      </c>
      <c r="F94" s="5">
        <v>166.053</v>
      </c>
      <c r="G94" s="5"/>
      <c r="H94" s="5"/>
      <c r="I94" s="5"/>
      <c r="J94" s="5"/>
      <c r="K94" s="5">
        <v>166.03</v>
      </c>
      <c r="L94" s="5">
        <v>166.1</v>
      </c>
      <c r="M94" s="5"/>
      <c r="N94" s="5"/>
      <c r="O94" s="28">
        <v>0.6</v>
      </c>
      <c r="P94" s="41">
        <v>0.6</v>
      </c>
      <c r="Q94" s="41">
        <v>0.6000000000000001</v>
      </c>
      <c r="R94" s="41">
        <v>0.216</v>
      </c>
      <c r="S94" s="41"/>
      <c r="T94" s="41"/>
      <c r="U94" s="41"/>
      <c r="V94" s="41">
        <v>0</v>
      </c>
      <c r="W94" s="41">
        <v>0.5</v>
      </c>
      <c r="X94" s="41">
        <v>0.5</v>
      </c>
      <c r="Y94" s="41"/>
      <c r="Z94" s="42"/>
      <c r="AA94" s="99">
        <v>166.05338223851913</v>
      </c>
      <c r="AB94" s="42">
        <v>0.2533202876330059</v>
      </c>
      <c r="AC94" s="5">
        <v>-0.10338223851908879</v>
      </c>
      <c r="AD94" s="5">
        <v>-0.0033822385190660498</v>
      </c>
      <c r="AE94" s="5">
        <v>-0.05338223851907742</v>
      </c>
      <c r="AF94" s="5">
        <v>-0.00038223851908014694</v>
      </c>
      <c r="AG94" s="5"/>
      <c r="AH94" s="5"/>
      <c r="AI94" s="5"/>
      <c r="AJ94" s="5"/>
      <c r="AK94" s="5">
        <v>-0.02338223851907628</v>
      </c>
      <c r="AL94" s="5">
        <v>0.0466177614809169</v>
      </c>
      <c r="AM94" s="5"/>
      <c r="AN94" s="34"/>
    </row>
    <row r="95" spans="1:40" ht="12.75">
      <c r="A95" s="5">
        <v>2113.489039836647</v>
      </c>
      <c r="B95" s="5"/>
      <c r="C95" s="30">
        <v>165.07</v>
      </c>
      <c r="D95" s="5">
        <v>165.18</v>
      </c>
      <c r="E95" s="5">
        <v>165.20000000000002</v>
      </c>
      <c r="F95" s="5">
        <v>165.182</v>
      </c>
      <c r="G95" s="5"/>
      <c r="H95" s="5"/>
      <c r="I95" s="5"/>
      <c r="J95" s="5"/>
      <c r="K95" s="5">
        <v>165.15</v>
      </c>
      <c r="L95" s="5">
        <v>165.2</v>
      </c>
      <c r="M95" s="5"/>
      <c r="N95" s="5"/>
      <c r="O95" s="28">
        <v>0.6</v>
      </c>
      <c r="P95" s="41">
        <v>0.7</v>
      </c>
      <c r="Q95" s="41">
        <v>0.6000000000000001</v>
      </c>
      <c r="R95" s="41">
        <v>0.229</v>
      </c>
      <c r="S95" s="41"/>
      <c r="T95" s="41"/>
      <c r="U95" s="41"/>
      <c r="V95" s="41">
        <v>0</v>
      </c>
      <c r="W95" s="41">
        <v>0.5</v>
      </c>
      <c r="X95" s="41">
        <v>0.5</v>
      </c>
      <c r="Y95" s="41"/>
      <c r="Z95" s="42"/>
      <c r="AA95" s="99">
        <v>165.2346608238675</v>
      </c>
      <c r="AB95" s="42">
        <v>0.2765383410935572</v>
      </c>
      <c r="AC95" s="5">
        <v>-0.16466082386750713</v>
      </c>
      <c r="AD95" s="5">
        <v>-0.05466082386749349</v>
      </c>
      <c r="AE95" s="5">
        <v>-0.03466082386748326</v>
      </c>
      <c r="AF95" s="5">
        <v>-0.05266082386751236</v>
      </c>
      <c r="AG95" s="5"/>
      <c r="AH95" s="5"/>
      <c r="AI95" s="5"/>
      <c r="AJ95" s="5"/>
      <c r="AK95" s="5">
        <v>-0.08466082386749463</v>
      </c>
      <c r="AL95" s="5">
        <v>-0.03466082386751168</v>
      </c>
      <c r="AM95" s="5"/>
      <c r="AN95" s="34"/>
    </row>
    <row r="96" spans="1:40" ht="12.75">
      <c r="A96" s="5">
        <v>2238.72113856834</v>
      </c>
      <c r="B96" s="5"/>
      <c r="C96" s="30">
        <v>164.14</v>
      </c>
      <c r="D96" s="5">
        <v>164.23</v>
      </c>
      <c r="E96" s="5">
        <v>164.20000000000002</v>
      </c>
      <c r="F96" s="5">
        <v>164.236</v>
      </c>
      <c r="G96" s="5"/>
      <c r="H96" s="5"/>
      <c r="I96" s="5"/>
      <c r="J96" s="5"/>
      <c r="K96" s="5">
        <v>164.21</v>
      </c>
      <c r="L96" s="5">
        <v>164.3</v>
      </c>
      <c r="M96" s="5"/>
      <c r="N96" s="5"/>
      <c r="O96" s="28">
        <v>0.6</v>
      </c>
      <c r="P96" s="41">
        <v>0.7</v>
      </c>
      <c r="Q96" s="41">
        <v>0.6000000000000001</v>
      </c>
      <c r="R96" s="41">
        <v>0.244</v>
      </c>
      <c r="S96" s="41"/>
      <c r="T96" s="41"/>
      <c r="U96" s="41"/>
      <c r="V96" s="41">
        <v>0</v>
      </c>
      <c r="W96" s="41">
        <v>0.5</v>
      </c>
      <c r="X96" s="41">
        <v>0.5</v>
      </c>
      <c r="Y96" s="41"/>
      <c r="Z96" s="42"/>
      <c r="AA96" s="99">
        <v>164.2629961274493</v>
      </c>
      <c r="AB96" s="42">
        <v>0.2764586609814452</v>
      </c>
      <c r="AC96" s="5">
        <v>-0.1229961274493121</v>
      </c>
      <c r="AD96" s="5">
        <v>-0.03299612744930869</v>
      </c>
      <c r="AE96" s="5">
        <v>-0.0629961274492814</v>
      </c>
      <c r="AF96" s="5">
        <v>-0.02699612744930846</v>
      </c>
      <c r="AG96" s="5"/>
      <c r="AH96" s="5"/>
      <c r="AI96" s="5"/>
      <c r="AJ96" s="5"/>
      <c r="AK96" s="5">
        <v>-0.0529961274492905</v>
      </c>
      <c r="AL96" s="5">
        <v>0.03700387255071291</v>
      </c>
      <c r="AM96" s="5"/>
      <c r="AN96" s="34"/>
    </row>
    <row r="97" spans="1:40" ht="12.75">
      <c r="A97" s="5">
        <v>2371.373705661655</v>
      </c>
      <c r="B97" s="5"/>
      <c r="C97" s="30">
        <v>163.13</v>
      </c>
      <c r="D97" s="5">
        <v>163.23</v>
      </c>
      <c r="E97" s="5">
        <v>163.20000000000002</v>
      </c>
      <c r="F97" s="5">
        <v>163.226</v>
      </c>
      <c r="G97" s="5"/>
      <c r="H97" s="5"/>
      <c r="I97" s="5"/>
      <c r="J97" s="5"/>
      <c r="K97" s="5">
        <v>163.2</v>
      </c>
      <c r="L97" s="5">
        <v>163.3</v>
      </c>
      <c r="M97" s="5"/>
      <c r="N97" s="5"/>
      <c r="O97" s="28">
        <v>0.6</v>
      </c>
      <c r="P97" s="41">
        <v>0.7</v>
      </c>
      <c r="Q97" s="41">
        <v>0.6000000000000001</v>
      </c>
      <c r="R97" s="41">
        <v>0.261</v>
      </c>
      <c r="S97" s="41"/>
      <c r="T97" s="41"/>
      <c r="U97" s="41"/>
      <c r="V97" s="41">
        <v>0</v>
      </c>
      <c r="W97" s="41">
        <v>0.5</v>
      </c>
      <c r="X97" s="41">
        <v>0.5</v>
      </c>
      <c r="Y97" s="41"/>
      <c r="Z97" s="42"/>
      <c r="AA97" s="99">
        <v>163.24265646570748</v>
      </c>
      <c r="AB97" s="42">
        <v>0.27645866098144534</v>
      </c>
      <c r="AC97" s="5">
        <v>-0.11265646570743115</v>
      </c>
      <c r="AD97" s="5">
        <v>-0.012656465707436837</v>
      </c>
      <c r="AE97" s="5">
        <v>-0.04265646570740955</v>
      </c>
      <c r="AF97" s="5">
        <v>-0.016656465707427515</v>
      </c>
      <c r="AG97" s="5"/>
      <c r="AH97" s="5"/>
      <c r="AI97" s="5"/>
      <c r="AJ97" s="5"/>
      <c r="AK97" s="5">
        <v>-0.042656465707437974</v>
      </c>
      <c r="AL97" s="5">
        <v>0.057343534292584764</v>
      </c>
      <c r="AM97" s="5"/>
      <c r="AN97" s="34"/>
    </row>
    <row r="98" spans="1:40" ht="12.75">
      <c r="A98" s="5">
        <v>2511.8864315095802</v>
      </c>
      <c r="B98" s="5"/>
      <c r="C98" s="30">
        <v>162.06</v>
      </c>
      <c r="D98" s="5">
        <v>162.13</v>
      </c>
      <c r="E98" s="5">
        <v>162.10000000000002</v>
      </c>
      <c r="F98" s="5">
        <v>162.145</v>
      </c>
      <c r="G98" s="5"/>
      <c r="H98" s="5"/>
      <c r="I98" s="5"/>
      <c r="J98" s="5"/>
      <c r="K98" s="5">
        <v>162.12</v>
      </c>
      <c r="L98" s="5">
        <v>162.2</v>
      </c>
      <c r="M98" s="5"/>
      <c r="N98" s="5"/>
      <c r="O98" s="28">
        <v>0.6</v>
      </c>
      <c r="P98" s="41">
        <v>0.7</v>
      </c>
      <c r="Q98" s="41">
        <v>0.6000000000000001</v>
      </c>
      <c r="R98" s="41">
        <v>0.277</v>
      </c>
      <c r="S98" s="41"/>
      <c r="T98" s="41"/>
      <c r="U98" s="41"/>
      <c r="V98" s="41">
        <v>0</v>
      </c>
      <c r="W98" s="41">
        <v>0.5</v>
      </c>
      <c r="X98" s="41">
        <v>0.5</v>
      </c>
      <c r="Y98" s="41"/>
      <c r="Z98" s="42"/>
      <c r="AA98" s="99">
        <v>162.1613492026006</v>
      </c>
      <c r="AB98" s="42">
        <v>0.2764588464069841</v>
      </c>
      <c r="AC98" s="5">
        <v>-0.10134920260060198</v>
      </c>
      <c r="AD98" s="5">
        <v>-0.031349202600608805</v>
      </c>
      <c r="AE98" s="5">
        <v>-0.06134920260058152</v>
      </c>
      <c r="AF98" s="5">
        <v>-0.016349202600594026</v>
      </c>
      <c r="AG98" s="5"/>
      <c r="AH98" s="5"/>
      <c r="AI98" s="5"/>
      <c r="AJ98" s="5"/>
      <c r="AK98" s="5">
        <v>-0.04134920260059971</v>
      </c>
      <c r="AL98" s="5">
        <v>0.03865079739938437</v>
      </c>
      <c r="AM98" s="5"/>
      <c r="AN98" s="34"/>
    </row>
    <row r="99" spans="1:40" ht="12.75">
      <c r="A99" s="5">
        <v>2660.7250597988095</v>
      </c>
      <c r="B99" s="5"/>
      <c r="C99" s="30">
        <v>160.87</v>
      </c>
      <c r="D99" s="5">
        <v>160.96</v>
      </c>
      <c r="E99" s="5">
        <v>161</v>
      </c>
      <c r="F99" s="5">
        <v>160.973</v>
      </c>
      <c r="G99" s="5"/>
      <c r="H99" s="5"/>
      <c r="I99" s="5"/>
      <c r="J99" s="5"/>
      <c r="K99" s="5">
        <v>160.95</v>
      </c>
      <c r="L99" s="5">
        <v>161</v>
      </c>
      <c r="M99" s="5"/>
      <c r="N99" s="5"/>
      <c r="O99" s="28">
        <v>0.7</v>
      </c>
      <c r="P99" s="41">
        <v>0.8</v>
      </c>
      <c r="Q99" s="41">
        <v>0.6000000000000001</v>
      </c>
      <c r="R99" s="41">
        <v>0.294</v>
      </c>
      <c r="S99" s="41"/>
      <c r="T99" s="41"/>
      <c r="U99" s="41"/>
      <c r="V99" s="41">
        <v>0</v>
      </c>
      <c r="W99" s="41">
        <v>0.5</v>
      </c>
      <c r="X99" s="41">
        <v>0.5</v>
      </c>
      <c r="Y99" s="41"/>
      <c r="Z99" s="42"/>
      <c r="AA99" s="99">
        <v>161.0306647157526</v>
      </c>
      <c r="AB99" s="42">
        <v>0.29037699345599266</v>
      </c>
      <c r="AC99" s="5">
        <v>-0.16066471575260266</v>
      </c>
      <c r="AD99" s="5">
        <v>-0.07066471575259925</v>
      </c>
      <c r="AE99" s="5">
        <v>-0.030664715752607208</v>
      </c>
      <c r="AF99" s="5">
        <v>-0.05766471575259402</v>
      </c>
      <c r="AG99" s="5"/>
      <c r="AH99" s="5"/>
      <c r="AI99" s="5"/>
      <c r="AJ99" s="5"/>
      <c r="AK99" s="5">
        <v>-0.08066471575261858</v>
      </c>
      <c r="AL99" s="5">
        <v>-0.030664715752607208</v>
      </c>
      <c r="AM99" s="5"/>
      <c r="AN99" s="34"/>
    </row>
    <row r="100" spans="1:40" ht="12.75">
      <c r="A100" s="5">
        <v>2818.3829312644543</v>
      </c>
      <c r="B100" s="5"/>
      <c r="C100" s="30">
        <v>159.61</v>
      </c>
      <c r="D100" s="5">
        <v>159.71</v>
      </c>
      <c r="E100" s="5">
        <v>159.70000000000002</v>
      </c>
      <c r="F100" s="5">
        <v>159.708</v>
      </c>
      <c r="G100" s="5"/>
      <c r="H100" s="5"/>
      <c r="I100" s="5"/>
      <c r="J100" s="5"/>
      <c r="K100" s="5">
        <v>159.69</v>
      </c>
      <c r="L100" s="5">
        <v>159.8</v>
      </c>
      <c r="M100" s="5"/>
      <c r="N100" s="5"/>
      <c r="O100" s="28">
        <v>0.7</v>
      </c>
      <c r="P100" s="41">
        <v>0.8</v>
      </c>
      <c r="Q100" s="41">
        <v>0.6000000000000001</v>
      </c>
      <c r="R100" s="41">
        <v>0.313</v>
      </c>
      <c r="S100" s="41"/>
      <c r="T100" s="41"/>
      <c r="U100" s="41"/>
      <c r="V100" s="41">
        <v>0</v>
      </c>
      <c r="W100" s="41">
        <v>0.5</v>
      </c>
      <c r="X100" s="41">
        <v>0.5</v>
      </c>
      <c r="Y100" s="41"/>
      <c r="Z100" s="42"/>
      <c r="AA100" s="99">
        <v>159.7567326676001</v>
      </c>
      <c r="AB100" s="42">
        <v>0.29036444013409096</v>
      </c>
      <c r="AC100" s="5">
        <v>-0.14673266760010506</v>
      </c>
      <c r="AD100" s="5">
        <v>-0.046732667600110744</v>
      </c>
      <c r="AE100" s="5">
        <v>-0.05673266760010165</v>
      </c>
      <c r="AF100" s="5">
        <v>-0.048732667600120294</v>
      </c>
      <c r="AG100" s="5"/>
      <c r="AH100" s="5"/>
      <c r="AI100" s="5"/>
      <c r="AJ100" s="5"/>
      <c r="AK100" s="5">
        <v>-0.06673266760012098</v>
      </c>
      <c r="AL100" s="5">
        <v>0.043267332399892666</v>
      </c>
      <c r="AM100" s="5"/>
      <c r="AN100" s="34"/>
    </row>
    <row r="101" spans="1:40" ht="12.75">
      <c r="A101" s="5">
        <v>2985.3826189179595</v>
      </c>
      <c r="B101" s="5"/>
      <c r="C101" s="30">
        <v>158.17000000000002</v>
      </c>
      <c r="D101" s="5">
        <v>158.32</v>
      </c>
      <c r="E101" s="5">
        <v>158.3</v>
      </c>
      <c r="F101" s="5">
        <v>158.344</v>
      </c>
      <c r="G101" s="5"/>
      <c r="H101" s="5"/>
      <c r="I101" s="5"/>
      <c r="J101" s="5"/>
      <c r="K101" s="5">
        <v>158.33</v>
      </c>
      <c r="L101" s="5">
        <v>158.4</v>
      </c>
      <c r="M101" s="5"/>
      <c r="N101" s="5"/>
      <c r="O101" s="28">
        <v>0.7</v>
      </c>
      <c r="P101" s="41">
        <v>0.8</v>
      </c>
      <c r="Q101" s="41">
        <v>0.6000000000000001</v>
      </c>
      <c r="R101" s="41">
        <v>0.332</v>
      </c>
      <c r="S101" s="41"/>
      <c r="T101" s="41"/>
      <c r="U101" s="41"/>
      <c r="V101" s="41">
        <v>0</v>
      </c>
      <c r="W101" s="41">
        <v>0.5</v>
      </c>
      <c r="X101" s="41">
        <v>0.5</v>
      </c>
      <c r="Y101" s="41"/>
      <c r="Z101" s="42"/>
      <c r="AA101" s="99">
        <v>158.39552081931032</v>
      </c>
      <c r="AB101" s="42">
        <v>0.29028126620762174</v>
      </c>
      <c r="AC101" s="5">
        <v>-0.2255208193102476</v>
      </c>
      <c r="AD101" s="5">
        <v>-0.07552081931027033</v>
      </c>
      <c r="AE101" s="5">
        <v>-0.09552081931025214</v>
      </c>
      <c r="AF101" s="5">
        <v>-0.05152081931026942</v>
      </c>
      <c r="AG101" s="5"/>
      <c r="AH101" s="5"/>
      <c r="AI101" s="5"/>
      <c r="AJ101" s="5"/>
      <c r="AK101" s="5">
        <v>-0.065520819310251</v>
      </c>
      <c r="AL101" s="5">
        <v>0.004479180689742179</v>
      </c>
      <c r="AM101" s="5"/>
      <c r="AN101" s="34"/>
    </row>
    <row r="102" spans="1:40" ht="12.75">
      <c r="A102" s="5">
        <v>3162.2776601683795</v>
      </c>
      <c r="B102" s="5"/>
      <c r="C102" s="30">
        <v>156.73</v>
      </c>
      <c r="D102" s="5">
        <v>156.85</v>
      </c>
      <c r="E102" s="5">
        <v>156.8</v>
      </c>
      <c r="F102" s="5">
        <v>156.861</v>
      </c>
      <c r="G102" s="5"/>
      <c r="H102" s="5"/>
      <c r="I102" s="5"/>
      <c r="J102" s="5"/>
      <c r="K102" s="5">
        <v>156.85</v>
      </c>
      <c r="L102" s="5">
        <v>156.9</v>
      </c>
      <c r="M102" s="5"/>
      <c r="N102" s="5"/>
      <c r="O102" s="28">
        <v>0.7</v>
      </c>
      <c r="P102" s="41">
        <v>0.8</v>
      </c>
      <c r="Q102" s="41">
        <v>0.6000000000000001</v>
      </c>
      <c r="R102" s="41">
        <v>0.354</v>
      </c>
      <c r="S102" s="41"/>
      <c r="T102" s="41"/>
      <c r="U102" s="41"/>
      <c r="V102" s="41">
        <v>0</v>
      </c>
      <c r="W102" s="41">
        <v>0.6</v>
      </c>
      <c r="X102" s="41">
        <v>0.5</v>
      </c>
      <c r="Y102" s="41"/>
      <c r="Z102" s="42"/>
      <c r="AA102" s="99">
        <v>156.91216625272733</v>
      </c>
      <c r="AB102" s="42">
        <v>0.2902744754524524</v>
      </c>
      <c r="AC102" s="5">
        <v>-0.1821662527273702</v>
      </c>
      <c r="AD102" s="5">
        <v>-0.062166252727365645</v>
      </c>
      <c r="AE102" s="5">
        <v>-0.11216625272734859</v>
      </c>
      <c r="AF102" s="5">
        <v>-0.051166252727369965</v>
      </c>
      <c r="AG102" s="5"/>
      <c r="AH102" s="5"/>
      <c r="AI102" s="5"/>
      <c r="AJ102" s="5"/>
      <c r="AK102" s="5">
        <v>-0.062166252727365645</v>
      </c>
      <c r="AL102" s="5">
        <v>-0.012166252727354276</v>
      </c>
      <c r="AM102" s="5"/>
      <c r="AN102" s="34"/>
    </row>
    <row r="103" spans="1:40" ht="12.75">
      <c r="A103" s="5">
        <v>3349.6543915782772</v>
      </c>
      <c r="B103" s="5"/>
      <c r="C103" s="30">
        <v>155.1</v>
      </c>
      <c r="D103" s="5">
        <v>155.22</v>
      </c>
      <c r="E103" s="5">
        <v>155.20000000000002</v>
      </c>
      <c r="F103" s="5">
        <v>155.272</v>
      </c>
      <c r="G103" s="5"/>
      <c r="H103" s="5"/>
      <c r="I103" s="5"/>
      <c r="J103" s="5"/>
      <c r="K103" s="5">
        <v>155.24</v>
      </c>
      <c r="L103" s="5">
        <v>155.3</v>
      </c>
      <c r="M103" s="5"/>
      <c r="N103" s="5"/>
      <c r="O103" s="28">
        <v>0.7</v>
      </c>
      <c r="P103" s="41">
        <v>0.9</v>
      </c>
      <c r="Q103" s="41">
        <v>0.6000000000000001</v>
      </c>
      <c r="R103" s="41">
        <v>0.37</v>
      </c>
      <c r="S103" s="41"/>
      <c r="T103" s="41"/>
      <c r="U103" s="41"/>
      <c r="V103" s="41">
        <v>0</v>
      </c>
      <c r="W103" s="41">
        <v>0.6</v>
      </c>
      <c r="X103" s="41">
        <v>0.5</v>
      </c>
      <c r="Y103" s="41"/>
      <c r="Z103" s="42"/>
      <c r="AA103" s="99">
        <v>155.2962019527234</v>
      </c>
      <c r="AB103" s="42">
        <v>0.2939252961968633</v>
      </c>
      <c r="AC103" s="5">
        <v>-0.19620195272341334</v>
      </c>
      <c r="AD103" s="5">
        <v>-0.0762019527234088</v>
      </c>
      <c r="AE103" s="5">
        <v>-0.0962019527233906</v>
      </c>
      <c r="AF103" s="5">
        <v>-0.024201952723416298</v>
      </c>
      <c r="AG103" s="5"/>
      <c r="AH103" s="5"/>
      <c r="AI103" s="5"/>
      <c r="AJ103" s="5"/>
      <c r="AK103" s="5">
        <v>-0.05620195272339856</v>
      </c>
      <c r="AL103" s="5">
        <v>0.003798047276603711</v>
      </c>
      <c r="AM103" s="5"/>
      <c r="AN103" s="34"/>
    </row>
    <row r="104" spans="1:40" ht="12.75">
      <c r="A104" s="5">
        <v>3548.1338923357553</v>
      </c>
      <c r="B104" s="5"/>
      <c r="C104" s="30">
        <v>153.32999999999998</v>
      </c>
      <c r="D104" s="5">
        <v>153.47</v>
      </c>
      <c r="E104" s="5">
        <v>153.5</v>
      </c>
      <c r="F104" s="5">
        <v>153.486</v>
      </c>
      <c r="G104" s="5"/>
      <c r="H104" s="5"/>
      <c r="I104" s="5"/>
      <c r="J104" s="5"/>
      <c r="K104" s="5">
        <v>153.49</v>
      </c>
      <c r="L104" s="5">
        <v>153.5</v>
      </c>
      <c r="M104" s="5"/>
      <c r="N104" s="5"/>
      <c r="O104" s="28">
        <v>0.7</v>
      </c>
      <c r="P104" s="41">
        <v>0.9</v>
      </c>
      <c r="Q104" s="41">
        <v>0.6000000000000001</v>
      </c>
      <c r="R104" s="41">
        <v>0.398</v>
      </c>
      <c r="S104" s="41"/>
      <c r="T104" s="41"/>
      <c r="U104" s="41"/>
      <c r="V104" s="41">
        <v>0</v>
      </c>
      <c r="W104" s="41">
        <v>0.6</v>
      </c>
      <c r="X104" s="41">
        <v>0.5</v>
      </c>
      <c r="Y104" s="41"/>
      <c r="Z104" s="42"/>
      <c r="AA104" s="99">
        <v>153.5735577868173</v>
      </c>
      <c r="AB104" s="42">
        <v>0.2939042584591222</v>
      </c>
      <c r="AC104" s="5">
        <v>-0.2435577868173766</v>
      </c>
      <c r="AD104" s="5">
        <v>-0.10355778681736183</v>
      </c>
      <c r="AE104" s="5">
        <v>-0.07355778681736069</v>
      </c>
      <c r="AF104" s="5">
        <v>-0.0875577868173707</v>
      </c>
      <c r="AG104" s="5"/>
      <c r="AH104" s="5"/>
      <c r="AI104" s="5"/>
      <c r="AJ104" s="5"/>
      <c r="AK104" s="5">
        <v>-0.0835577868173516</v>
      </c>
      <c r="AL104" s="5">
        <v>-0.07355778681736069</v>
      </c>
      <c r="AM104" s="5"/>
      <c r="AN104" s="34"/>
    </row>
    <row r="105" spans="1:40" ht="12.75">
      <c r="A105" s="5">
        <v>3758.374042884442</v>
      </c>
      <c r="B105" s="5"/>
      <c r="C105" s="30">
        <v>151.4</v>
      </c>
      <c r="D105" s="5">
        <v>151.55</v>
      </c>
      <c r="E105" s="5">
        <v>151.5</v>
      </c>
      <c r="F105" s="5">
        <v>151.574</v>
      </c>
      <c r="G105" s="5"/>
      <c r="H105" s="5"/>
      <c r="I105" s="5"/>
      <c r="J105" s="5"/>
      <c r="K105" s="5">
        <v>151.58</v>
      </c>
      <c r="L105" s="5">
        <v>151.6</v>
      </c>
      <c r="M105" s="5"/>
      <c r="N105" s="5"/>
      <c r="O105" s="28">
        <v>0.7</v>
      </c>
      <c r="P105" s="41">
        <v>0.9</v>
      </c>
      <c r="Q105" s="41">
        <v>0.6000000000000001</v>
      </c>
      <c r="R105" s="41">
        <v>0.416</v>
      </c>
      <c r="S105" s="41"/>
      <c r="T105" s="41"/>
      <c r="U105" s="41"/>
      <c r="V105" s="41">
        <v>0</v>
      </c>
      <c r="W105" s="41">
        <v>0.6</v>
      </c>
      <c r="X105" s="41">
        <v>0.5</v>
      </c>
      <c r="Y105" s="41"/>
      <c r="Z105" s="42"/>
      <c r="AA105" s="99">
        <v>151.6062507058402</v>
      </c>
      <c r="AB105" s="42">
        <v>0.2938907210201972</v>
      </c>
      <c r="AC105" s="5">
        <v>-0.20625070584026162</v>
      </c>
      <c r="AD105" s="5">
        <v>-0.05625070584025593</v>
      </c>
      <c r="AE105" s="5">
        <v>-0.1062507058402673</v>
      </c>
      <c r="AF105" s="5">
        <v>-0.03225070584025502</v>
      </c>
      <c r="AG105" s="5"/>
      <c r="AH105" s="5"/>
      <c r="AI105" s="5"/>
      <c r="AJ105" s="5"/>
      <c r="AK105" s="5">
        <v>-0.026250705840254795</v>
      </c>
      <c r="AL105" s="5">
        <v>-0.006250705840272985</v>
      </c>
      <c r="AM105" s="5"/>
      <c r="AN105" s="34"/>
    </row>
    <row r="106" spans="1:40" ht="12.75">
      <c r="A106" s="5">
        <v>3981.0717055349733</v>
      </c>
      <c r="B106" s="5"/>
      <c r="C106" s="30">
        <v>149.31</v>
      </c>
      <c r="D106" s="5">
        <v>149.49</v>
      </c>
      <c r="E106" s="5">
        <v>149.4</v>
      </c>
      <c r="F106" s="5">
        <v>149.478</v>
      </c>
      <c r="G106" s="5"/>
      <c r="H106" s="5"/>
      <c r="I106" s="5"/>
      <c r="J106" s="5"/>
      <c r="K106" s="5">
        <v>149.48</v>
      </c>
      <c r="L106" s="5">
        <v>149.5</v>
      </c>
      <c r="M106" s="5"/>
      <c r="N106" s="5"/>
      <c r="O106" s="28">
        <v>0.7</v>
      </c>
      <c r="P106" s="41">
        <v>0.9</v>
      </c>
      <c r="Q106" s="41">
        <v>0.6000000000000001</v>
      </c>
      <c r="R106" s="41">
        <v>0.435</v>
      </c>
      <c r="S106" s="41"/>
      <c r="T106" s="41"/>
      <c r="U106" s="41"/>
      <c r="V106" s="41">
        <v>0</v>
      </c>
      <c r="W106" s="41">
        <v>0.6</v>
      </c>
      <c r="X106" s="41">
        <v>0.5</v>
      </c>
      <c r="Y106" s="41"/>
      <c r="Z106" s="42"/>
      <c r="AA106" s="99">
        <v>149.47825815935806</v>
      </c>
      <c r="AB106" s="42">
        <v>0.2938784986615901</v>
      </c>
      <c r="AC106" s="5">
        <v>-0.16825815935814603</v>
      </c>
      <c r="AD106" s="5">
        <v>0.01174184064186079</v>
      </c>
      <c r="AE106" s="5">
        <v>-0.07825815935814262</v>
      </c>
      <c r="AF106" s="5">
        <v>-0.0002581593581396646</v>
      </c>
      <c r="AG106" s="5"/>
      <c r="AH106" s="5"/>
      <c r="AI106" s="5"/>
      <c r="AJ106" s="5"/>
      <c r="AK106" s="5">
        <v>0.0017418406418414634</v>
      </c>
      <c r="AL106" s="5">
        <v>0.021741840641851695</v>
      </c>
      <c r="AM106" s="5"/>
      <c r="AN106" s="34"/>
    </row>
    <row r="107" spans="1:40" ht="12.75">
      <c r="A107" s="5">
        <v>4216.965034285823</v>
      </c>
      <c r="B107" s="5"/>
      <c r="C107" s="30">
        <v>146.94</v>
      </c>
      <c r="D107" s="5">
        <v>147.21</v>
      </c>
      <c r="E107" s="5">
        <v>147.1</v>
      </c>
      <c r="F107" s="5">
        <v>147.171</v>
      </c>
      <c r="G107" s="5"/>
      <c r="H107" s="5"/>
      <c r="I107" s="5"/>
      <c r="J107" s="5"/>
      <c r="K107" s="5">
        <v>147.18</v>
      </c>
      <c r="L107" s="5">
        <v>147.2</v>
      </c>
      <c r="M107" s="5"/>
      <c r="N107" s="5"/>
      <c r="O107" s="28">
        <v>0.7</v>
      </c>
      <c r="P107" s="41">
        <v>1</v>
      </c>
      <c r="Q107" s="41">
        <v>0.6000000000000001</v>
      </c>
      <c r="R107" s="41">
        <v>0.457</v>
      </c>
      <c r="S107" s="41"/>
      <c r="T107" s="41"/>
      <c r="U107" s="41"/>
      <c r="V107" s="41">
        <v>0</v>
      </c>
      <c r="W107" s="41">
        <v>0.6</v>
      </c>
      <c r="X107" s="41">
        <v>0.5</v>
      </c>
      <c r="Y107" s="41"/>
      <c r="Z107" s="42"/>
      <c r="AA107" s="99">
        <v>147.18413934153813</v>
      </c>
      <c r="AB107" s="42">
        <v>0.28912051597825417</v>
      </c>
      <c r="AC107" s="5">
        <v>-0.24413934153812988</v>
      </c>
      <c r="AD107" s="5">
        <v>0.025860658461880348</v>
      </c>
      <c r="AE107" s="5">
        <v>-0.0841393415381333</v>
      </c>
      <c r="AF107" s="5">
        <v>-0.01313934153813534</v>
      </c>
      <c r="AG107" s="5"/>
      <c r="AH107" s="5"/>
      <c r="AI107" s="5"/>
      <c r="AJ107" s="5"/>
      <c r="AK107" s="5">
        <v>-0.004139341538120789</v>
      </c>
      <c r="AL107" s="5">
        <v>0.01586065846186102</v>
      </c>
      <c r="AM107" s="5"/>
      <c r="AN107" s="34"/>
    </row>
    <row r="108" spans="1:40" ht="12.75">
      <c r="A108" s="5">
        <v>4466.835921509631</v>
      </c>
      <c r="B108" s="5"/>
      <c r="C108" s="30">
        <v>144.47</v>
      </c>
      <c r="D108" s="5">
        <v>144.7</v>
      </c>
      <c r="E108" s="5">
        <v>144.6</v>
      </c>
      <c r="F108" s="5">
        <v>144.639</v>
      </c>
      <c r="G108" s="5"/>
      <c r="H108" s="5"/>
      <c r="I108" s="5"/>
      <c r="J108" s="5"/>
      <c r="K108" s="5">
        <v>144.67</v>
      </c>
      <c r="L108" s="5">
        <v>144.7</v>
      </c>
      <c r="M108" s="5"/>
      <c r="N108" s="5"/>
      <c r="O108" s="28">
        <v>0.7</v>
      </c>
      <c r="P108" s="41">
        <v>1</v>
      </c>
      <c r="Q108" s="41">
        <v>0.6000000000000001</v>
      </c>
      <c r="R108" s="41">
        <v>0.472</v>
      </c>
      <c r="S108" s="41"/>
      <c r="T108" s="41"/>
      <c r="U108" s="41"/>
      <c r="V108" s="41">
        <v>0</v>
      </c>
      <c r="W108" s="41">
        <v>0.6</v>
      </c>
      <c r="X108" s="41">
        <v>0.5</v>
      </c>
      <c r="Y108" s="41"/>
      <c r="Z108" s="42"/>
      <c r="AA108" s="99">
        <v>144.714226454362</v>
      </c>
      <c r="AB108" s="42">
        <v>0.28911912180110444</v>
      </c>
      <c r="AC108" s="5">
        <v>-0.24422645436200696</v>
      </c>
      <c r="AD108" s="5">
        <v>-0.014226454362017193</v>
      </c>
      <c r="AE108" s="5">
        <v>-0.11422645436201151</v>
      </c>
      <c r="AF108" s="5">
        <v>-0.07522645436199582</v>
      </c>
      <c r="AG108" s="5"/>
      <c r="AH108" s="5"/>
      <c r="AI108" s="5"/>
      <c r="AJ108" s="5"/>
      <c r="AK108" s="5">
        <v>-0.04422645436201833</v>
      </c>
      <c r="AL108" s="5">
        <v>-0.014226454362017193</v>
      </c>
      <c r="AM108" s="5"/>
      <c r="AN108" s="34"/>
    </row>
    <row r="109" spans="1:40" ht="12.75">
      <c r="A109" s="5">
        <v>4731.512589614805</v>
      </c>
      <c r="B109" s="5"/>
      <c r="C109" s="30">
        <v>141.72</v>
      </c>
      <c r="D109" s="5">
        <v>141.92</v>
      </c>
      <c r="E109" s="5">
        <v>141.8</v>
      </c>
      <c r="F109" s="5">
        <v>141.856</v>
      </c>
      <c r="G109" s="5"/>
      <c r="H109" s="5"/>
      <c r="I109" s="5"/>
      <c r="J109" s="5"/>
      <c r="K109" s="5">
        <v>141.86</v>
      </c>
      <c r="L109" s="5">
        <v>141.9</v>
      </c>
      <c r="M109" s="5"/>
      <c r="N109" s="5"/>
      <c r="O109" s="28">
        <v>0.7</v>
      </c>
      <c r="P109" s="41">
        <v>1</v>
      </c>
      <c r="Q109" s="41">
        <v>0.6000000000000001</v>
      </c>
      <c r="R109" s="41">
        <v>0.482</v>
      </c>
      <c r="S109" s="41"/>
      <c r="T109" s="41"/>
      <c r="U109" s="41"/>
      <c r="V109" s="41">
        <v>0</v>
      </c>
      <c r="W109" s="41">
        <v>0.6</v>
      </c>
      <c r="X109" s="41">
        <v>0.5</v>
      </c>
      <c r="Y109" s="41"/>
      <c r="Z109" s="42"/>
      <c r="AA109" s="99">
        <v>141.8928279626779</v>
      </c>
      <c r="AB109" s="42">
        <v>0.28902460593717133</v>
      </c>
      <c r="AC109" s="5">
        <v>-0.17282796267792833</v>
      </c>
      <c r="AD109" s="5">
        <v>0.027172037322060305</v>
      </c>
      <c r="AE109" s="5">
        <v>-0.09282796267791582</v>
      </c>
      <c r="AF109" s="5">
        <v>-0.036827962677932646</v>
      </c>
      <c r="AG109" s="5"/>
      <c r="AH109" s="5"/>
      <c r="AI109" s="5"/>
      <c r="AJ109" s="5"/>
      <c r="AK109" s="5">
        <v>-0.03282796267791355</v>
      </c>
      <c r="AL109" s="5">
        <v>0.007172037322078495</v>
      </c>
      <c r="AM109" s="5"/>
      <c r="AN109" s="34"/>
    </row>
    <row r="110" spans="1:40" ht="12.75">
      <c r="A110" s="5">
        <v>5011.872336272724</v>
      </c>
      <c r="B110" s="5"/>
      <c r="C110" s="30">
        <v>138.64</v>
      </c>
      <c r="D110" s="5">
        <v>138.82</v>
      </c>
      <c r="E110" s="5">
        <v>138.70000000000002</v>
      </c>
      <c r="F110" s="5">
        <v>138.741</v>
      </c>
      <c r="G110" s="5"/>
      <c r="H110" s="5"/>
      <c r="I110" s="5"/>
      <c r="J110" s="5"/>
      <c r="K110" s="5">
        <v>138.77</v>
      </c>
      <c r="L110" s="5">
        <v>138.8</v>
      </c>
      <c r="M110" s="5"/>
      <c r="N110" s="5"/>
      <c r="O110" s="28">
        <v>0.7</v>
      </c>
      <c r="P110" s="41">
        <v>1</v>
      </c>
      <c r="Q110" s="41">
        <v>0.6000000000000001</v>
      </c>
      <c r="R110" s="41">
        <v>0.488</v>
      </c>
      <c r="S110" s="41"/>
      <c r="T110" s="41"/>
      <c r="U110" s="41"/>
      <c r="V110" s="41">
        <v>0</v>
      </c>
      <c r="W110" s="41">
        <v>0.6</v>
      </c>
      <c r="X110" s="41">
        <v>1</v>
      </c>
      <c r="Y110" s="41"/>
      <c r="Z110" s="42"/>
      <c r="AA110" s="99">
        <v>138.85495268541712</v>
      </c>
      <c r="AB110" s="42">
        <v>0.2887714945866139</v>
      </c>
      <c r="AC110" s="5">
        <v>-0.2149526854171313</v>
      </c>
      <c r="AD110" s="5">
        <v>-0.034952685417124485</v>
      </c>
      <c r="AE110" s="5">
        <v>-0.1549526854171006</v>
      </c>
      <c r="AF110" s="5">
        <v>-0.1139526854171038</v>
      </c>
      <c r="AG110" s="5"/>
      <c r="AH110" s="5"/>
      <c r="AI110" s="5"/>
      <c r="AJ110" s="5"/>
      <c r="AK110" s="5">
        <v>-0.08495268541710743</v>
      </c>
      <c r="AL110" s="5">
        <v>-0.054952685417106295</v>
      </c>
      <c r="AM110" s="5"/>
      <c r="AN110" s="34"/>
    </row>
    <row r="111" spans="1:40" ht="12.75">
      <c r="A111" s="5">
        <v>5308.844442309884</v>
      </c>
      <c r="B111" s="5"/>
      <c r="C111" s="30">
        <v>135.19</v>
      </c>
      <c r="D111" s="5">
        <v>135.42</v>
      </c>
      <c r="E111" s="5">
        <v>135.20000000000002</v>
      </c>
      <c r="F111" s="5">
        <v>135.343</v>
      </c>
      <c r="G111" s="5"/>
      <c r="H111" s="5"/>
      <c r="I111" s="5"/>
      <c r="J111" s="5"/>
      <c r="K111" s="5">
        <v>135.39</v>
      </c>
      <c r="L111" s="5">
        <v>135.4</v>
      </c>
      <c r="M111" s="5"/>
      <c r="N111" s="5"/>
      <c r="O111" s="28">
        <v>0.7</v>
      </c>
      <c r="P111" s="41">
        <v>1.1</v>
      </c>
      <c r="Q111" s="41">
        <v>0.6000000000000001</v>
      </c>
      <c r="R111" s="41">
        <v>0.499</v>
      </c>
      <c r="S111" s="41"/>
      <c r="T111" s="41"/>
      <c r="U111" s="41"/>
      <c r="V111" s="41">
        <v>0</v>
      </c>
      <c r="W111" s="41">
        <v>0.6</v>
      </c>
      <c r="X111" s="41">
        <v>1</v>
      </c>
      <c r="Y111" s="41"/>
      <c r="Z111" s="42"/>
      <c r="AA111" s="99">
        <v>135.3829267668393</v>
      </c>
      <c r="AB111" s="42">
        <v>0.2601398464819005</v>
      </c>
      <c r="AC111" s="5">
        <v>-0.19292676683926402</v>
      </c>
      <c r="AD111" s="5">
        <v>0.03707323316072575</v>
      </c>
      <c r="AE111" s="5">
        <v>-0.1829267668392447</v>
      </c>
      <c r="AF111" s="5">
        <v>-0.03992676683927243</v>
      </c>
      <c r="AG111" s="5"/>
      <c r="AH111" s="5"/>
      <c r="AI111" s="5"/>
      <c r="AJ111" s="5"/>
      <c r="AK111" s="5">
        <v>0.007073233160724612</v>
      </c>
      <c r="AL111" s="5">
        <v>0.01707323316074394</v>
      </c>
      <c r="AM111" s="5"/>
      <c r="AN111" s="34"/>
    </row>
    <row r="112" spans="1:40" ht="12.75">
      <c r="A112" s="5">
        <v>5623.41325190349</v>
      </c>
      <c r="B112" s="5"/>
      <c r="C112" s="30">
        <v>131.46</v>
      </c>
      <c r="D112" s="5">
        <v>131.61</v>
      </c>
      <c r="E112" s="5">
        <v>131.5</v>
      </c>
      <c r="F112" s="5">
        <v>131.513</v>
      </c>
      <c r="G112" s="5"/>
      <c r="H112" s="5"/>
      <c r="I112" s="5"/>
      <c r="J112" s="5"/>
      <c r="K112" s="5">
        <v>131.64</v>
      </c>
      <c r="L112" s="5">
        <v>131.7</v>
      </c>
      <c r="M112" s="5"/>
      <c r="N112" s="5"/>
      <c r="O112" s="28">
        <v>0.7</v>
      </c>
      <c r="P112" s="41">
        <v>1.1</v>
      </c>
      <c r="Q112" s="41">
        <v>0.6000000000000001</v>
      </c>
      <c r="R112" s="41">
        <v>0.5</v>
      </c>
      <c r="S112" s="41"/>
      <c r="T112" s="41"/>
      <c r="U112" s="41"/>
      <c r="V112" s="41">
        <v>0</v>
      </c>
      <c r="W112" s="41">
        <v>0.6</v>
      </c>
      <c r="X112" s="41">
        <v>1</v>
      </c>
      <c r="Y112" s="41"/>
      <c r="Z112" s="42"/>
      <c r="AA112" s="99">
        <v>131.61792147274414</v>
      </c>
      <c r="AB112" s="42">
        <v>0.2601391453295207</v>
      </c>
      <c r="AC112" s="5">
        <v>-0.15792147274413537</v>
      </c>
      <c r="AD112" s="5">
        <v>-0.007921472744129687</v>
      </c>
      <c r="AE112" s="5">
        <v>-0.11792147274414333</v>
      </c>
      <c r="AF112" s="5">
        <v>-0.1049214727441381</v>
      </c>
      <c r="AG112" s="5"/>
      <c r="AH112" s="5"/>
      <c r="AI112" s="5"/>
      <c r="AJ112" s="5"/>
      <c r="AK112" s="5">
        <v>0.022078527255843028</v>
      </c>
      <c r="AL112" s="5">
        <v>0.0820785272558453</v>
      </c>
      <c r="AM112" s="5"/>
      <c r="AN112" s="34"/>
    </row>
    <row r="113" spans="1:40" ht="12.75">
      <c r="A113" s="5">
        <v>5956.621435290105</v>
      </c>
      <c r="B113" s="5"/>
      <c r="C113" s="30">
        <v>127.16</v>
      </c>
      <c r="D113" s="5">
        <v>127.44</v>
      </c>
      <c r="E113" s="5">
        <v>127.30000000000001</v>
      </c>
      <c r="F113" s="5">
        <v>127.32</v>
      </c>
      <c r="G113" s="5"/>
      <c r="H113" s="5"/>
      <c r="I113" s="5"/>
      <c r="J113" s="5"/>
      <c r="K113" s="5">
        <v>127.47</v>
      </c>
      <c r="L113" s="5">
        <v>127.5</v>
      </c>
      <c r="M113" s="5"/>
      <c r="N113" s="5"/>
      <c r="O113" s="28">
        <v>0.7</v>
      </c>
      <c r="P113" s="41">
        <v>1.1</v>
      </c>
      <c r="Q113" s="41">
        <v>0.6000000000000001</v>
      </c>
      <c r="R113" s="41">
        <v>0.491</v>
      </c>
      <c r="S113" s="41"/>
      <c r="T113" s="41"/>
      <c r="U113" s="41"/>
      <c r="V113" s="41">
        <v>0</v>
      </c>
      <c r="W113" s="41">
        <v>0.6</v>
      </c>
      <c r="X113" s="41">
        <v>1</v>
      </c>
      <c r="Y113" s="41"/>
      <c r="Z113" s="42"/>
      <c r="AA113" s="99">
        <v>127.43495988240757</v>
      </c>
      <c r="AB113" s="42">
        <v>0.26012662825897115</v>
      </c>
      <c r="AC113" s="5">
        <v>-0.2749598824076145</v>
      </c>
      <c r="AD113" s="5">
        <v>0.00504011759238665</v>
      </c>
      <c r="AE113" s="5">
        <v>-0.1349598824075997</v>
      </c>
      <c r="AF113" s="5">
        <v>-0.1149598824076179</v>
      </c>
      <c r="AG113" s="5"/>
      <c r="AH113" s="5"/>
      <c r="AI113" s="5"/>
      <c r="AJ113" s="5"/>
      <c r="AK113" s="5">
        <v>0.03504011759238779</v>
      </c>
      <c r="AL113" s="5">
        <v>0.06504011759238892</v>
      </c>
      <c r="AM113" s="5"/>
      <c r="AN113" s="34"/>
    </row>
    <row r="114" spans="1:40" ht="12.75">
      <c r="A114" s="5">
        <v>6309.573444801932</v>
      </c>
      <c r="B114" s="5"/>
      <c r="C114" s="30">
        <v>122.6</v>
      </c>
      <c r="D114" s="5">
        <v>122.89</v>
      </c>
      <c r="E114" s="5">
        <v>122.7</v>
      </c>
      <c r="F114" s="5">
        <v>122.726</v>
      </c>
      <c r="G114" s="5"/>
      <c r="H114" s="5"/>
      <c r="I114" s="5"/>
      <c r="J114" s="5"/>
      <c r="K114" s="5">
        <v>122.88</v>
      </c>
      <c r="L114" s="5">
        <v>122.9</v>
      </c>
      <c r="M114" s="5"/>
      <c r="N114" s="5"/>
      <c r="O114" s="28">
        <v>0.6</v>
      </c>
      <c r="P114" s="41">
        <v>1.1</v>
      </c>
      <c r="Q114" s="41">
        <v>0.6000000000000001</v>
      </c>
      <c r="R114" s="41">
        <v>0.49</v>
      </c>
      <c r="S114" s="41"/>
      <c r="T114" s="41"/>
      <c r="U114" s="41"/>
      <c r="V114" s="41">
        <v>0</v>
      </c>
      <c r="W114" s="41">
        <v>0.6</v>
      </c>
      <c r="X114" s="41">
        <v>1</v>
      </c>
      <c r="Y114" s="41"/>
      <c r="Z114" s="42"/>
      <c r="AA114" s="99">
        <v>122.73554281550362</v>
      </c>
      <c r="AB114" s="42">
        <v>0.2421391406939843</v>
      </c>
      <c r="AC114" s="5">
        <v>-0.13554281550359804</v>
      </c>
      <c r="AD114" s="5">
        <v>0.15445718449640822</v>
      </c>
      <c r="AE114" s="5">
        <v>-0.03554281550358951</v>
      </c>
      <c r="AF114" s="5">
        <v>-0.00954281550359326</v>
      </c>
      <c r="AG114" s="5"/>
      <c r="AH114" s="5"/>
      <c r="AI114" s="5"/>
      <c r="AJ114" s="5"/>
      <c r="AK114" s="5">
        <v>0.1444571844964031</v>
      </c>
      <c r="AL114" s="5">
        <v>0.16445718449641333</v>
      </c>
      <c r="AM114" s="5"/>
      <c r="AN114" s="34"/>
    </row>
    <row r="115" spans="1:40" ht="12.75">
      <c r="A115" s="5">
        <v>6683.439175686146</v>
      </c>
      <c r="B115" s="5"/>
      <c r="C115" s="30">
        <v>117.59</v>
      </c>
      <c r="D115" s="5">
        <v>117.85</v>
      </c>
      <c r="E115" s="5">
        <v>117.60000000000001</v>
      </c>
      <c r="F115" s="5">
        <v>117.643</v>
      </c>
      <c r="G115" s="5"/>
      <c r="H115" s="5"/>
      <c r="I115" s="5"/>
      <c r="J115" s="5"/>
      <c r="K115" s="5">
        <v>117.85</v>
      </c>
      <c r="L115" s="5">
        <v>117.9</v>
      </c>
      <c r="M115" s="5"/>
      <c r="N115" s="5"/>
      <c r="O115" s="28">
        <v>0.6</v>
      </c>
      <c r="P115" s="41">
        <v>1.2</v>
      </c>
      <c r="Q115" s="41">
        <v>0.6000000000000001</v>
      </c>
      <c r="R115" s="41">
        <v>0.504</v>
      </c>
      <c r="S115" s="41"/>
      <c r="T115" s="41"/>
      <c r="U115" s="41"/>
      <c r="V115" s="41">
        <v>0</v>
      </c>
      <c r="W115" s="41">
        <v>0.6</v>
      </c>
      <c r="X115" s="41">
        <v>1</v>
      </c>
      <c r="Y115" s="41"/>
      <c r="Z115" s="42"/>
      <c r="AA115" s="99">
        <v>117.6689190730276</v>
      </c>
      <c r="AB115" s="42">
        <v>0.19615939359129322</v>
      </c>
      <c r="AC115" s="5">
        <v>-0.07891907302759193</v>
      </c>
      <c r="AD115" s="5">
        <v>0.18108092697239897</v>
      </c>
      <c r="AE115" s="5">
        <v>-0.06891907302758682</v>
      </c>
      <c r="AF115" s="5">
        <v>-0.025919073027594663</v>
      </c>
      <c r="AG115" s="5"/>
      <c r="AH115" s="5"/>
      <c r="AI115" s="5"/>
      <c r="AJ115" s="5"/>
      <c r="AK115" s="5">
        <v>0.18108092697239897</v>
      </c>
      <c r="AL115" s="5">
        <v>0.23108092697241034</v>
      </c>
      <c r="AM115" s="5"/>
      <c r="AN115" s="34"/>
    </row>
    <row r="116" spans="1:40" ht="12.75">
      <c r="A116" s="5">
        <v>7079.457843841379</v>
      </c>
      <c r="B116" s="5"/>
      <c r="C116" s="30">
        <v>112.04</v>
      </c>
      <c r="D116" s="5">
        <v>112.38</v>
      </c>
      <c r="E116" s="5">
        <v>112.10000000000001</v>
      </c>
      <c r="F116" s="5">
        <v>112.155</v>
      </c>
      <c r="G116" s="5"/>
      <c r="H116" s="5"/>
      <c r="I116" s="5"/>
      <c r="J116" s="5"/>
      <c r="K116" s="5">
        <v>112.39</v>
      </c>
      <c r="L116" s="5">
        <v>112.4</v>
      </c>
      <c r="M116" s="5"/>
      <c r="N116" s="5"/>
      <c r="O116" s="28">
        <v>0.6</v>
      </c>
      <c r="P116" s="41">
        <v>1.2</v>
      </c>
      <c r="Q116" s="41">
        <v>0.6000000000000001</v>
      </c>
      <c r="R116" s="41">
        <v>0.511</v>
      </c>
      <c r="S116" s="41"/>
      <c r="T116" s="41"/>
      <c r="U116" s="41"/>
      <c r="V116" s="41">
        <v>0</v>
      </c>
      <c r="W116" s="41">
        <v>0.6</v>
      </c>
      <c r="X116" s="41">
        <v>1</v>
      </c>
      <c r="Y116" s="41"/>
      <c r="Z116" s="42"/>
      <c r="AA116" s="99">
        <v>112.13993977257769</v>
      </c>
      <c r="AB116" s="42">
        <v>0.21222855758435033</v>
      </c>
      <c r="AC116" s="5">
        <v>-0.09993977257767028</v>
      </c>
      <c r="AD116" s="5">
        <v>0.24006022742231892</v>
      </c>
      <c r="AE116" s="5">
        <v>-0.03993977257766801</v>
      </c>
      <c r="AF116" s="5">
        <v>0.015060227422324601</v>
      </c>
      <c r="AG116" s="5"/>
      <c r="AH116" s="5"/>
      <c r="AI116" s="5"/>
      <c r="AJ116" s="5"/>
      <c r="AK116" s="5">
        <v>0.25006022742232403</v>
      </c>
      <c r="AL116" s="5">
        <v>0.26006022742232915</v>
      </c>
      <c r="AM116" s="5"/>
      <c r="AN116" s="34"/>
    </row>
    <row r="117" spans="1:40" ht="12.75">
      <c r="A117" s="5">
        <v>7498.942093324559</v>
      </c>
      <c r="B117" s="5"/>
      <c r="C117" s="30">
        <v>106.12</v>
      </c>
      <c r="D117" s="5">
        <v>106.49</v>
      </c>
      <c r="E117" s="5">
        <v>106.2</v>
      </c>
      <c r="F117" s="5">
        <v>106.247</v>
      </c>
      <c r="G117" s="5"/>
      <c r="H117" s="5"/>
      <c r="I117" s="5"/>
      <c r="J117" s="5"/>
      <c r="K117" s="5">
        <v>106.51</v>
      </c>
      <c r="L117" s="5">
        <v>106.5</v>
      </c>
      <c r="M117" s="5"/>
      <c r="N117" s="5"/>
      <c r="O117" s="28">
        <v>0.6</v>
      </c>
      <c r="P117" s="41">
        <v>1.2</v>
      </c>
      <c r="Q117" s="41">
        <v>0.7000000000000001</v>
      </c>
      <c r="R117" s="41">
        <v>0.532</v>
      </c>
      <c r="S117" s="41"/>
      <c r="T117" s="41"/>
      <c r="U117" s="41"/>
      <c r="V117" s="41">
        <v>0</v>
      </c>
      <c r="W117" s="41">
        <v>0.6</v>
      </c>
      <c r="X117" s="41">
        <v>1</v>
      </c>
      <c r="Y117" s="41"/>
      <c r="Z117" s="42"/>
      <c r="AA117" s="99">
        <v>106.19481995305867</v>
      </c>
      <c r="AB117" s="42">
        <v>0.21139048519575404</v>
      </c>
      <c r="AC117" s="5">
        <v>-0.07481995305860778</v>
      </c>
      <c r="AD117" s="5">
        <v>0.29518004694138256</v>
      </c>
      <c r="AE117" s="5">
        <v>0.005180046941390515</v>
      </c>
      <c r="AF117" s="5">
        <v>0.05218004694138756</v>
      </c>
      <c r="AG117" s="5"/>
      <c r="AH117" s="5"/>
      <c r="AI117" s="5"/>
      <c r="AJ117" s="5"/>
      <c r="AK117" s="5">
        <v>0.3151800469413928</v>
      </c>
      <c r="AL117" s="5">
        <v>0.3051800469413877</v>
      </c>
      <c r="AM117" s="5"/>
      <c r="AN117" s="34"/>
    </row>
    <row r="118" spans="1:40" ht="12.75">
      <c r="A118" s="5">
        <v>7943.282347242816</v>
      </c>
      <c r="B118" s="5"/>
      <c r="C118" s="30">
        <v>99.96</v>
      </c>
      <c r="D118" s="5">
        <v>100.27</v>
      </c>
      <c r="E118" s="5">
        <v>100</v>
      </c>
      <c r="F118" s="5">
        <v>99.982</v>
      </c>
      <c r="G118" s="5"/>
      <c r="H118" s="5"/>
      <c r="I118" s="5"/>
      <c r="J118" s="5"/>
      <c r="K118" s="5">
        <v>100.31</v>
      </c>
      <c r="L118" s="5">
        <v>100.3</v>
      </c>
      <c r="M118" s="5"/>
      <c r="N118" s="5"/>
      <c r="O118" s="28">
        <v>0.5</v>
      </c>
      <c r="P118" s="41">
        <v>1.3</v>
      </c>
      <c r="Q118" s="41">
        <v>0.8</v>
      </c>
      <c r="R118" s="41">
        <v>0.563</v>
      </c>
      <c r="S118" s="41"/>
      <c r="T118" s="41"/>
      <c r="U118" s="41"/>
      <c r="V118" s="41">
        <v>0</v>
      </c>
      <c r="W118" s="41">
        <v>0.6</v>
      </c>
      <c r="X118" s="41">
        <v>1</v>
      </c>
      <c r="Y118" s="41"/>
      <c r="Z118" s="42"/>
      <c r="AA118" s="99">
        <v>99.91465107608511</v>
      </c>
      <c r="AB118" s="42">
        <v>0.1967705531367193</v>
      </c>
      <c r="AC118" s="5">
        <v>0.04534892391490075</v>
      </c>
      <c r="AD118" s="5">
        <v>0.355348923914903</v>
      </c>
      <c r="AE118" s="5">
        <v>0.085348923914907</v>
      </c>
      <c r="AF118" s="5">
        <v>0.06734892391490632</v>
      </c>
      <c r="AG118" s="5"/>
      <c r="AH118" s="5"/>
      <c r="AI118" s="5"/>
      <c r="AJ118" s="5"/>
      <c r="AK118" s="5">
        <v>0.3953489239149093</v>
      </c>
      <c r="AL118" s="5">
        <v>0.38534892391490416</v>
      </c>
      <c r="AM118" s="5"/>
      <c r="AN118" s="34"/>
    </row>
    <row r="119" spans="1:40" ht="12.75">
      <c r="A119" s="5">
        <v>8413.951416451951</v>
      </c>
      <c r="B119" s="5"/>
      <c r="C119" s="30">
        <v>93.5</v>
      </c>
      <c r="D119" s="5">
        <v>93.81</v>
      </c>
      <c r="E119" s="5">
        <v>93.60000000000001</v>
      </c>
      <c r="F119" s="5">
        <v>93.523</v>
      </c>
      <c r="G119" s="5"/>
      <c r="H119" s="5"/>
      <c r="I119" s="5"/>
      <c r="J119" s="5"/>
      <c r="K119" s="5">
        <v>93.9</v>
      </c>
      <c r="L119" s="5">
        <v>93.8</v>
      </c>
      <c r="M119" s="5"/>
      <c r="N119" s="5"/>
      <c r="O119" s="28">
        <v>0.8</v>
      </c>
      <c r="P119" s="41">
        <v>1.3</v>
      </c>
      <c r="Q119" s="41">
        <v>0.8</v>
      </c>
      <c r="R119" s="41">
        <v>0.614</v>
      </c>
      <c r="S119" s="41"/>
      <c r="T119" s="41"/>
      <c r="U119" s="41"/>
      <c r="V119" s="41">
        <v>0</v>
      </c>
      <c r="W119" s="41">
        <v>0.6</v>
      </c>
      <c r="X119" s="41">
        <v>1</v>
      </c>
      <c r="Y119" s="41"/>
      <c r="Z119" s="42"/>
      <c r="AA119" s="99">
        <v>93.45101646435343</v>
      </c>
      <c r="AB119" s="42">
        <v>0.32089983168477715</v>
      </c>
      <c r="AC119" s="5">
        <v>0.04898353564657043</v>
      </c>
      <c r="AD119" s="5">
        <v>0.3589835356465727</v>
      </c>
      <c r="AE119" s="5">
        <v>0.14898353564657896</v>
      </c>
      <c r="AF119" s="5">
        <v>0.07198353564656657</v>
      </c>
      <c r="AG119" s="5"/>
      <c r="AH119" s="5"/>
      <c r="AI119" s="5"/>
      <c r="AJ119" s="5"/>
      <c r="AK119" s="5">
        <v>0.4489835356465761</v>
      </c>
      <c r="AL119" s="5">
        <v>0.3489835356465676</v>
      </c>
      <c r="AM119" s="5"/>
      <c r="AN119" s="34"/>
    </row>
    <row r="120" spans="1:40" ht="12.75">
      <c r="A120" s="5">
        <v>8912.509381337453</v>
      </c>
      <c r="B120" s="5"/>
      <c r="C120" s="30">
        <v>87.03</v>
      </c>
      <c r="D120" s="5">
        <v>87.39</v>
      </c>
      <c r="E120" s="5">
        <v>87.2</v>
      </c>
      <c r="F120" s="5">
        <v>87.094</v>
      </c>
      <c r="G120" s="5"/>
      <c r="H120" s="5"/>
      <c r="I120" s="5"/>
      <c r="J120" s="5"/>
      <c r="K120" s="5">
        <v>87.44</v>
      </c>
      <c r="L120" s="5">
        <v>87.4</v>
      </c>
      <c r="M120" s="5"/>
      <c r="N120" s="5"/>
      <c r="O120" s="28">
        <v>0.8</v>
      </c>
      <c r="P120" s="41">
        <v>1.3</v>
      </c>
      <c r="Q120" s="41">
        <v>0.8</v>
      </c>
      <c r="R120" s="41">
        <v>0.699</v>
      </c>
      <c r="S120" s="41"/>
      <c r="T120" s="41"/>
      <c r="U120" s="41"/>
      <c r="V120" s="41">
        <v>0</v>
      </c>
      <c r="W120" s="41">
        <v>0.7</v>
      </c>
      <c r="X120" s="41">
        <v>1</v>
      </c>
      <c r="Y120" s="41"/>
      <c r="Z120" s="42"/>
      <c r="AA120" s="99">
        <v>87.05346367361555</v>
      </c>
      <c r="AB120" s="42">
        <v>0.32034667356023877</v>
      </c>
      <c r="AC120" s="5">
        <v>-0.023463673615538028</v>
      </c>
      <c r="AD120" s="5">
        <v>0.3365363263844614</v>
      </c>
      <c r="AE120" s="5">
        <v>0.14653632638446368</v>
      </c>
      <c r="AF120" s="5">
        <v>0.040536326384454924</v>
      </c>
      <c r="AG120" s="5"/>
      <c r="AH120" s="5"/>
      <c r="AI120" s="5"/>
      <c r="AJ120" s="5"/>
      <c r="AK120" s="5">
        <v>0.38653632638445856</v>
      </c>
      <c r="AL120" s="5">
        <v>0.3465363263844665</v>
      </c>
      <c r="AM120" s="5"/>
      <c r="AN120" s="34"/>
    </row>
    <row r="121" spans="1:40" ht="12.75">
      <c r="A121" s="5">
        <v>9440.608762859234</v>
      </c>
      <c r="B121" s="5"/>
      <c r="C121" s="30">
        <v>80.73</v>
      </c>
      <c r="D121" s="5">
        <v>81.41</v>
      </c>
      <c r="E121" s="5">
        <v>81</v>
      </c>
      <c r="F121" s="5">
        <v>80.922</v>
      </c>
      <c r="G121" s="5"/>
      <c r="H121" s="5"/>
      <c r="I121" s="5"/>
      <c r="J121" s="5"/>
      <c r="K121" s="5">
        <v>81.27</v>
      </c>
      <c r="L121" s="5">
        <v>81.2</v>
      </c>
      <c r="M121" s="5"/>
      <c r="N121" s="5"/>
      <c r="O121" s="28">
        <v>0.8</v>
      </c>
      <c r="P121" s="41">
        <v>1.4</v>
      </c>
      <c r="Q121" s="41">
        <v>0.9</v>
      </c>
      <c r="R121" s="41">
        <v>0.838</v>
      </c>
      <c r="S121" s="41"/>
      <c r="T121" s="41"/>
      <c r="U121" s="41"/>
      <c r="V121" s="41">
        <v>0</v>
      </c>
      <c r="W121" s="41">
        <v>0.7</v>
      </c>
      <c r="X121" s="41">
        <v>1</v>
      </c>
      <c r="Y121" s="41"/>
      <c r="Z121" s="42"/>
      <c r="AA121" s="99">
        <v>80.62119738479724</v>
      </c>
      <c r="AB121" s="42">
        <v>0.33488282510772927</v>
      </c>
      <c r="AC121" s="5">
        <v>0.10880261520273393</v>
      </c>
      <c r="AD121" s="5">
        <v>0.7888026152027265</v>
      </c>
      <c r="AE121" s="5">
        <v>0.37880261520272995</v>
      </c>
      <c r="AF121" s="5">
        <v>0.300802615202727</v>
      </c>
      <c r="AG121" s="5"/>
      <c r="AH121" s="5"/>
      <c r="AI121" s="5"/>
      <c r="AJ121" s="5"/>
      <c r="AK121" s="5">
        <v>0.648802615202726</v>
      </c>
      <c r="AL121" s="5">
        <v>0.5788026152027328</v>
      </c>
      <c r="AM121" s="5"/>
      <c r="AN121" s="34"/>
    </row>
    <row r="122" spans="1:40" ht="13.5" thickBot="1">
      <c r="A122" s="6">
        <v>10000</v>
      </c>
      <c r="B122" s="7"/>
      <c r="C122" s="31">
        <v>74.26</v>
      </c>
      <c r="D122" s="6">
        <v>74.94</v>
      </c>
      <c r="E122" s="6">
        <v>74.4</v>
      </c>
      <c r="F122" s="6">
        <v>74.285</v>
      </c>
      <c r="G122" s="6"/>
      <c r="H122" s="6"/>
      <c r="I122" s="6"/>
      <c r="J122" s="6"/>
      <c r="K122" s="6">
        <v>75.19</v>
      </c>
      <c r="L122" s="6">
        <v>74.7</v>
      </c>
      <c r="M122" s="6"/>
      <c r="N122" s="6"/>
      <c r="O122" s="29">
        <v>0.8</v>
      </c>
      <c r="P122" s="7">
        <v>1.6</v>
      </c>
      <c r="Q122" s="7">
        <v>1.1</v>
      </c>
      <c r="R122" s="7">
        <v>1.035</v>
      </c>
      <c r="S122" s="7"/>
      <c r="T122" s="7"/>
      <c r="U122" s="7"/>
      <c r="V122" s="7">
        <v>0</v>
      </c>
      <c r="W122" s="7">
        <v>0.7</v>
      </c>
      <c r="X122" s="7">
        <v>1</v>
      </c>
      <c r="Y122" s="7"/>
      <c r="Z122" s="43"/>
      <c r="AA122" s="100">
        <v>74.28558025014608</v>
      </c>
      <c r="AB122" s="97">
        <v>0.3633778990626154</v>
      </c>
      <c r="AC122" s="7">
        <v>-0.025580250146077788</v>
      </c>
      <c r="AD122" s="7">
        <v>0.6544197498539148</v>
      </c>
      <c r="AE122" s="7">
        <v>0.11441974985392278</v>
      </c>
      <c r="AF122" s="7">
        <v>-0.0005802501460863141</v>
      </c>
      <c r="AG122" s="7"/>
      <c r="AH122" s="7"/>
      <c r="AI122" s="7"/>
      <c r="AJ122" s="7"/>
      <c r="AK122" s="7">
        <v>0.9044197498539148</v>
      </c>
      <c r="AL122" s="7">
        <v>0.41441974985391994</v>
      </c>
      <c r="AM122" s="7"/>
      <c r="AN122" s="43"/>
    </row>
    <row r="123" ht="13.5" thickTop="1"/>
  </sheetData>
  <sheetProtection/>
  <mergeCells count="5">
    <mergeCell ref="AA1:AA2"/>
    <mergeCell ref="AB1:AB2"/>
    <mergeCell ref="C2:N2"/>
    <mergeCell ref="O2:Z2"/>
    <mergeCell ref="AC2:A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9" t="s">
        <v>0</v>
      </c>
      <c r="P2" s="9"/>
      <c r="R2" s="9" t="s">
        <v>1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2.3906806656745516</v>
      </c>
      <c r="C4" s="15"/>
      <c r="D4" s="14">
        <v>2.3906806656745667</v>
      </c>
      <c r="E4" s="15">
        <v>1.0506806656746073</v>
      </c>
      <c r="F4" s="15"/>
      <c r="G4" s="15">
        <v>1.6286806656745614</v>
      </c>
      <c r="H4" s="15"/>
      <c r="I4" s="15"/>
      <c r="J4" s="15"/>
      <c r="K4" s="15"/>
      <c r="L4" s="15"/>
      <c r="M4" s="15">
        <v>1.1006806656752388</v>
      </c>
      <c r="N4" s="15"/>
      <c r="O4" s="15"/>
      <c r="P4" s="14">
        <v>3.2348743822412374</v>
      </c>
      <c r="Q4" s="15"/>
      <c r="R4" s="14">
        <v>3.2348743822412374</v>
      </c>
      <c r="S4" s="15">
        <v>3.1719950898309324</v>
      </c>
      <c r="T4" s="15"/>
      <c r="U4" s="15">
        <v>0.8346123950143226</v>
      </c>
      <c r="V4" s="15"/>
      <c r="W4" s="15"/>
      <c r="X4" s="15"/>
      <c r="Y4" s="15"/>
      <c r="Z4" s="15"/>
      <c r="AA4" s="15">
        <v>4.549895916382214</v>
      </c>
      <c r="AB4" s="15"/>
      <c r="AC4" s="15"/>
      <c r="AD4" s="16"/>
    </row>
    <row r="5" spans="1:30" s="22" customFormat="1" ht="9.75">
      <c r="A5" s="5">
        <v>2.5118864315095797</v>
      </c>
      <c r="B5" s="19">
        <v>1.2241897847886776</v>
      </c>
      <c r="C5" s="20"/>
      <c r="D5" s="19">
        <v>1.2241897847886805</v>
      </c>
      <c r="E5" s="20">
        <v>0.7341897847886544</v>
      </c>
      <c r="F5" s="20"/>
      <c r="G5" s="20">
        <v>0.8921897847886464</v>
      </c>
      <c r="H5" s="20"/>
      <c r="I5" s="20"/>
      <c r="J5" s="20"/>
      <c r="K5" s="20"/>
      <c r="L5" s="20"/>
      <c r="M5" s="20">
        <v>0.5541897847878</v>
      </c>
      <c r="N5" s="20"/>
      <c r="O5" s="20"/>
      <c r="P5" s="19">
        <v>3.2492241216646134</v>
      </c>
      <c r="Q5" s="20"/>
      <c r="R5" s="19">
        <v>3.2492241216646134</v>
      </c>
      <c r="S5" s="20">
        <v>2.7656352971477105</v>
      </c>
      <c r="T5" s="20"/>
      <c r="U5" s="20">
        <v>0.7213477641396729</v>
      </c>
      <c r="V5" s="20"/>
      <c r="W5" s="20"/>
      <c r="X5" s="20"/>
      <c r="Y5" s="20"/>
      <c r="Z5" s="20"/>
      <c r="AA5" s="20">
        <v>4.539684856554396</v>
      </c>
      <c r="AB5" s="20"/>
      <c r="AC5" s="20"/>
      <c r="AD5" s="21"/>
    </row>
    <row r="6" spans="1:30" s="22" customFormat="1" ht="9.75">
      <c r="A6" s="5">
        <v>3.1622776601683764</v>
      </c>
      <c r="B6" s="19">
        <v>1.1827298392910848</v>
      </c>
      <c r="C6" s="20"/>
      <c r="D6" s="19">
        <v>1.1827298392911214</v>
      </c>
      <c r="E6" s="20">
        <v>0.67272983929112</v>
      </c>
      <c r="F6" s="20"/>
      <c r="G6" s="20">
        <v>0.7697298392910995</v>
      </c>
      <c r="H6" s="20"/>
      <c r="I6" s="20"/>
      <c r="J6" s="20"/>
      <c r="K6" s="20"/>
      <c r="L6" s="20"/>
      <c r="M6" s="20">
        <v>0.5027298392917647</v>
      </c>
      <c r="N6" s="20"/>
      <c r="O6" s="20"/>
      <c r="P6" s="19">
        <v>3.2614983342553123</v>
      </c>
      <c r="Q6" s="20"/>
      <c r="R6" s="19">
        <v>3.2614983342553123</v>
      </c>
      <c r="S6" s="20">
        <v>2.457442348080041</v>
      </c>
      <c r="T6" s="20"/>
      <c r="U6" s="20">
        <v>0.6175944414720279</v>
      </c>
      <c r="V6" s="20"/>
      <c r="W6" s="20"/>
      <c r="X6" s="20"/>
      <c r="Y6" s="20"/>
      <c r="Z6" s="20"/>
      <c r="AA6" s="20">
        <v>4.530896477976201</v>
      </c>
      <c r="AB6" s="20"/>
      <c r="AC6" s="20"/>
      <c r="AD6" s="21"/>
    </row>
    <row r="7" spans="1:30" s="22" customFormat="1" ht="9.75">
      <c r="A7" s="5">
        <v>3.98107170553497</v>
      </c>
      <c r="B7" s="19">
        <v>0.8176531883061102</v>
      </c>
      <c r="C7" s="20"/>
      <c r="D7" s="19">
        <v>0.8176531883061113</v>
      </c>
      <c r="E7" s="20">
        <v>0.4776531883060767</v>
      </c>
      <c r="F7" s="20"/>
      <c r="G7" s="20">
        <v>0.5476531883060782</v>
      </c>
      <c r="H7" s="20"/>
      <c r="I7" s="20"/>
      <c r="J7" s="20"/>
      <c r="K7" s="20"/>
      <c r="L7" s="20"/>
      <c r="M7" s="20">
        <v>0.33765318830617813</v>
      </c>
      <c r="N7" s="20"/>
      <c r="O7" s="20"/>
      <c r="P7" s="19">
        <v>1.4447889022575926</v>
      </c>
      <c r="Q7" s="20"/>
      <c r="R7" s="19">
        <v>1.4447889022575926</v>
      </c>
      <c r="S7" s="20">
        <v>2.1422928942769683</v>
      </c>
      <c r="T7" s="20"/>
      <c r="U7" s="20">
        <v>0.4954471161179461</v>
      </c>
      <c r="V7" s="20"/>
      <c r="W7" s="20"/>
      <c r="X7" s="20"/>
      <c r="Y7" s="20"/>
      <c r="Z7" s="20"/>
      <c r="AA7" s="20">
        <v>2.5356298714263463</v>
      </c>
      <c r="AB7" s="20"/>
      <c r="AC7" s="20"/>
      <c r="AD7" s="21"/>
    </row>
    <row r="8" spans="1:30" s="22" customFormat="1" ht="9.75">
      <c r="A8" s="5">
        <v>5.011872336272721</v>
      </c>
      <c r="B8" s="19">
        <v>0.5551274236001973</v>
      </c>
      <c r="C8" s="20"/>
      <c r="D8" s="19">
        <v>0.55512742360018</v>
      </c>
      <c r="E8" s="20">
        <v>0.33512742360017067</v>
      </c>
      <c r="F8" s="20"/>
      <c r="G8" s="20">
        <v>0.3771274236001896</v>
      </c>
      <c r="H8" s="20"/>
      <c r="I8" s="20"/>
      <c r="J8" s="20"/>
      <c r="K8" s="20"/>
      <c r="L8" s="20"/>
      <c r="M8" s="20">
        <v>0.32512742359931235</v>
      </c>
      <c r="N8" s="20"/>
      <c r="O8" s="20"/>
      <c r="P8" s="19">
        <v>1.459568880869741</v>
      </c>
      <c r="Q8" s="20"/>
      <c r="R8" s="19">
        <v>1.459568880869741</v>
      </c>
      <c r="S8" s="20">
        <v>1.935675250543913</v>
      </c>
      <c r="T8" s="20"/>
      <c r="U8" s="20">
        <v>0.4238958310342768</v>
      </c>
      <c r="V8" s="20"/>
      <c r="W8" s="20"/>
      <c r="X8" s="20"/>
      <c r="Y8" s="20"/>
      <c r="Z8" s="20"/>
      <c r="AA8" s="20">
        <v>2.5272195542865368</v>
      </c>
      <c r="AB8" s="20"/>
      <c r="AC8" s="20"/>
      <c r="AD8" s="21"/>
    </row>
    <row r="9" spans="1:30" s="22" customFormat="1" ht="9.75">
      <c r="A9" s="5">
        <v>6.309573444801931</v>
      </c>
      <c r="B9" s="19">
        <v>0.3097878414955346</v>
      </c>
      <c r="C9" s="20"/>
      <c r="D9" s="19">
        <v>0.3097878414955347</v>
      </c>
      <c r="E9" s="20">
        <v>0.2097878414955607</v>
      </c>
      <c r="F9" s="20"/>
      <c r="G9" s="20">
        <v>0.24078784149556548</v>
      </c>
      <c r="H9" s="20"/>
      <c r="I9" s="20"/>
      <c r="J9" s="20"/>
      <c r="K9" s="20"/>
      <c r="L9" s="20"/>
      <c r="M9" s="20">
        <v>0.1397878414957871</v>
      </c>
      <c r="N9" s="20"/>
      <c r="O9" s="20"/>
      <c r="P9" s="19">
        <v>1.4798625183333822</v>
      </c>
      <c r="Q9" s="20"/>
      <c r="R9" s="19">
        <v>1.4798625183333822</v>
      </c>
      <c r="S9" s="20">
        <v>1.7226920728764314</v>
      </c>
      <c r="T9" s="20"/>
      <c r="U9" s="20">
        <v>0.3248953338404488</v>
      </c>
      <c r="V9" s="20"/>
      <c r="W9" s="20"/>
      <c r="X9" s="20"/>
      <c r="Y9" s="20"/>
      <c r="Z9" s="20"/>
      <c r="AA9" s="20">
        <v>2.5154856346143775</v>
      </c>
      <c r="AB9" s="20"/>
      <c r="AC9" s="20"/>
      <c r="AD9" s="21"/>
    </row>
    <row r="10" spans="1:30" s="22" customFormat="1" ht="9.75">
      <c r="A10" s="5">
        <v>7.943282347242812</v>
      </c>
      <c r="B10" s="19">
        <v>0.2419916248974232</v>
      </c>
      <c r="C10" s="20"/>
      <c r="D10" s="19">
        <v>0.24199162489743684</v>
      </c>
      <c r="E10" s="20">
        <v>0.19199162489744936</v>
      </c>
      <c r="F10" s="20"/>
      <c r="G10" s="20">
        <v>0.20799162489741313</v>
      </c>
      <c r="H10" s="20"/>
      <c r="I10" s="20"/>
      <c r="J10" s="20"/>
      <c r="K10" s="20"/>
      <c r="L10" s="20"/>
      <c r="M10" s="20">
        <v>0.16199162489751365</v>
      </c>
      <c r="N10" s="20"/>
      <c r="O10" s="20"/>
      <c r="P10" s="19">
        <v>0.7759482982268123</v>
      </c>
      <c r="Q10" s="20"/>
      <c r="R10" s="19">
        <v>0.7759482982268123</v>
      </c>
      <c r="S10" s="20">
        <v>1.6162661313326105</v>
      </c>
      <c r="T10" s="20"/>
      <c r="U10" s="20">
        <v>0.2640837126611228</v>
      </c>
      <c r="V10" s="20"/>
      <c r="W10" s="20"/>
      <c r="X10" s="20"/>
      <c r="Y10" s="20"/>
      <c r="Z10" s="20"/>
      <c r="AA10" s="20">
        <v>1.5173385275846925</v>
      </c>
      <c r="AB10" s="20"/>
      <c r="AC10" s="20"/>
      <c r="AD10" s="21"/>
    </row>
    <row r="11" spans="1:30" s="22" customFormat="1" ht="9.75">
      <c r="A11" s="5">
        <v>9.999999999999995</v>
      </c>
      <c r="B11" s="19">
        <v>0.135194903183816</v>
      </c>
      <c r="C11" s="20"/>
      <c r="D11" s="19">
        <v>0.13519490318381835</v>
      </c>
      <c r="E11" s="20">
        <v>0.1251949031838927</v>
      </c>
      <c r="F11" s="20"/>
      <c r="G11" s="20">
        <v>0.1341949031838419</v>
      </c>
      <c r="H11" s="20"/>
      <c r="I11" s="20"/>
      <c r="J11" s="20"/>
      <c r="K11" s="20"/>
      <c r="L11" s="20"/>
      <c r="M11" s="20">
        <v>0.06519490318365673</v>
      </c>
      <c r="N11" s="20"/>
      <c r="O11" s="20"/>
      <c r="P11" s="19">
        <v>0.7837436031094772</v>
      </c>
      <c r="Q11" s="20"/>
      <c r="R11" s="19">
        <v>0.7837436031094772</v>
      </c>
      <c r="S11" s="20">
        <v>1.4143722840807311</v>
      </c>
      <c r="T11" s="20"/>
      <c r="U11" s="20">
        <v>0.22828262740678487</v>
      </c>
      <c r="V11" s="20"/>
      <c r="W11" s="20"/>
      <c r="X11" s="20"/>
      <c r="Y11" s="20"/>
      <c r="Z11" s="20"/>
      <c r="AA11" s="20">
        <v>1.5134229276629003</v>
      </c>
      <c r="AB11" s="20"/>
      <c r="AC11" s="20"/>
      <c r="AD11" s="21"/>
    </row>
    <row r="12" spans="1:30" s="22" customFormat="1" ht="9.75">
      <c r="A12" s="5">
        <v>12.589254117941676</v>
      </c>
      <c r="B12" s="19">
        <v>0.1098977968251802</v>
      </c>
      <c r="C12" s="20"/>
      <c r="D12" s="19">
        <v>0.10989779682524788</v>
      </c>
      <c r="E12" s="20">
        <v>0.13989779682524178</v>
      </c>
      <c r="F12" s="20"/>
      <c r="G12" s="20">
        <v>0.14989779682523388</v>
      </c>
      <c r="H12" s="20"/>
      <c r="I12" s="20"/>
      <c r="J12" s="20"/>
      <c r="K12" s="20"/>
      <c r="L12" s="20"/>
      <c r="M12" s="20">
        <v>0.06989779682521481</v>
      </c>
      <c r="N12" s="20"/>
      <c r="O12" s="20"/>
      <c r="P12" s="19">
        <v>0.7893827425466228</v>
      </c>
      <c r="Q12" s="20"/>
      <c r="R12" s="19">
        <v>0.7893827425466228</v>
      </c>
      <c r="S12" s="20">
        <v>1.2131736150767343</v>
      </c>
      <c r="T12" s="20"/>
      <c r="U12" s="20">
        <v>0.1970944451737602</v>
      </c>
      <c r="V12" s="20"/>
      <c r="W12" s="20"/>
      <c r="X12" s="20"/>
      <c r="Y12" s="20"/>
      <c r="Z12" s="20"/>
      <c r="AA12" s="20">
        <v>1.5105595719197413</v>
      </c>
      <c r="AB12" s="20"/>
      <c r="AC12" s="20"/>
      <c r="AD12" s="21"/>
    </row>
    <row r="13" spans="1:30" s="22" customFormat="1" ht="9.75">
      <c r="A13" s="5">
        <v>15.848931924611128</v>
      </c>
      <c r="B13" s="19">
        <v>0.08669305491858381</v>
      </c>
      <c r="C13" s="20"/>
      <c r="D13" s="19">
        <v>0.0866930549186009</v>
      </c>
      <c r="E13" s="20">
        <v>0.12669305491856603</v>
      </c>
      <c r="F13" s="20"/>
      <c r="G13" s="20">
        <v>0.1416930549185673</v>
      </c>
      <c r="H13" s="20"/>
      <c r="I13" s="20"/>
      <c r="J13" s="20"/>
      <c r="K13" s="20"/>
      <c r="L13" s="20"/>
      <c r="M13" s="20">
        <v>0.08669305491780313</v>
      </c>
      <c r="N13" s="20"/>
      <c r="O13" s="20"/>
      <c r="P13" s="19">
        <v>0.4847562280512435</v>
      </c>
      <c r="Q13" s="20"/>
      <c r="R13" s="19">
        <v>0.4847562280512435</v>
      </c>
      <c r="S13" s="20">
        <v>1.1130631388108014</v>
      </c>
      <c r="T13" s="20"/>
      <c r="U13" s="20">
        <v>0.18349537045754866</v>
      </c>
      <c r="V13" s="20"/>
      <c r="W13" s="20"/>
      <c r="X13" s="20"/>
      <c r="Y13" s="20"/>
      <c r="Z13" s="20"/>
      <c r="AA13" s="20">
        <v>1.0143517885720679</v>
      </c>
      <c r="AB13" s="20"/>
      <c r="AC13" s="20"/>
      <c r="AD13" s="21"/>
    </row>
    <row r="14" spans="1:30" s="22" customFormat="1" ht="9.75">
      <c r="A14" s="5">
        <v>19.95262314968879</v>
      </c>
      <c r="B14" s="19">
        <v>0.07852306334262948</v>
      </c>
      <c r="C14" s="20">
        <v>0.2685230633426272</v>
      </c>
      <c r="D14" s="19">
        <v>0.07852306334261698</v>
      </c>
      <c r="E14" s="20">
        <v>0.06852306334264971</v>
      </c>
      <c r="F14" s="20">
        <v>0.26852306334263343</v>
      </c>
      <c r="G14" s="20">
        <v>0.07552306334264902</v>
      </c>
      <c r="H14" s="20"/>
      <c r="I14" s="20"/>
      <c r="J14" s="20"/>
      <c r="K14" s="20"/>
      <c r="L14" s="20">
        <v>-0.22147693665743087</v>
      </c>
      <c r="M14" s="20">
        <v>0.06852306334227945</v>
      </c>
      <c r="N14" s="20"/>
      <c r="O14" s="20"/>
      <c r="P14" s="19">
        <v>0.4872262654598112</v>
      </c>
      <c r="Q14" s="20">
        <v>1.5960543329579713</v>
      </c>
      <c r="R14" s="19">
        <v>0.4845510938344975</v>
      </c>
      <c r="S14" s="20">
        <v>1.0550816773861198</v>
      </c>
      <c r="T14" s="20">
        <v>1.5082420724393506</v>
      </c>
      <c r="U14" s="20">
        <v>0.34141081698725984</v>
      </c>
      <c r="V14" s="20"/>
      <c r="W14" s="20"/>
      <c r="X14" s="20"/>
      <c r="Y14" s="20"/>
      <c r="Z14" s="20">
        <v>0.6026585649900845</v>
      </c>
      <c r="AA14" s="20">
        <v>1.05508167738612</v>
      </c>
      <c r="AB14" s="20"/>
      <c r="AC14" s="20"/>
      <c r="AD14" s="21"/>
    </row>
    <row r="15" spans="1:30" s="22" customFormat="1" ht="9.75">
      <c r="A15" s="5">
        <v>21.13489039836647</v>
      </c>
      <c r="B15" s="19">
        <v>0.005641547218914411</v>
      </c>
      <c r="C15" s="20">
        <v>0.16564154721893942</v>
      </c>
      <c r="D15" s="19">
        <v>0.005641547218943301</v>
      </c>
      <c r="E15" s="20">
        <v>-0.004358452780947525</v>
      </c>
      <c r="F15" s="20">
        <v>0.1656415472189309</v>
      </c>
      <c r="G15" s="20">
        <v>0.0036415472189299325</v>
      </c>
      <c r="H15" s="20"/>
      <c r="I15" s="20"/>
      <c r="J15" s="20"/>
      <c r="K15" s="20"/>
      <c r="L15" s="20">
        <v>-0.2543584527809833</v>
      </c>
      <c r="M15" s="20">
        <v>-0.03435845278194261</v>
      </c>
      <c r="N15" s="20"/>
      <c r="O15" s="20"/>
      <c r="P15" s="19">
        <v>0.48901612807210026</v>
      </c>
      <c r="Q15" s="20">
        <v>1.596601632691959</v>
      </c>
      <c r="R15" s="19">
        <v>0.486350801682204</v>
      </c>
      <c r="S15" s="20">
        <v>1.054640664393707</v>
      </c>
      <c r="T15" s="20">
        <v>1.5088212249424593</v>
      </c>
      <c r="U15" s="20">
        <v>0.34004548371181087</v>
      </c>
      <c r="V15" s="20"/>
      <c r="W15" s="20"/>
      <c r="X15" s="20"/>
      <c r="Y15" s="20"/>
      <c r="Z15" s="20">
        <v>0.6018861445429688</v>
      </c>
      <c r="AA15" s="20">
        <v>1.0546406643937074</v>
      </c>
      <c r="AB15" s="20"/>
      <c r="AC15" s="20"/>
      <c r="AD15" s="21"/>
    </row>
    <row r="16" spans="1:30" s="22" customFormat="1" ht="9.75">
      <c r="A16" s="5">
        <v>22.38721138568339</v>
      </c>
      <c r="B16" s="19">
        <v>0.008989007257326875</v>
      </c>
      <c r="C16" s="20">
        <v>0.12898900725733142</v>
      </c>
      <c r="D16" s="19">
        <v>0.008489007257336553</v>
      </c>
      <c r="E16" s="20">
        <v>-0.002010992742737701</v>
      </c>
      <c r="F16" s="20">
        <v>0.13348900725732882</v>
      </c>
      <c r="G16" s="20">
        <v>0.008989007257324433</v>
      </c>
      <c r="H16" s="20"/>
      <c r="I16" s="20"/>
      <c r="J16" s="20"/>
      <c r="K16" s="20"/>
      <c r="L16" s="20">
        <v>-0.2620109927427069</v>
      </c>
      <c r="M16" s="20">
        <v>0.03798900725750918</v>
      </c>
      <c r="N16" s="20"/>
      <c r="O16" s="20"/>
      <c r="P16" s="19">
        <v>0.48948330121483263</v>
      </c>
      <c r="Q16" s="20">
        <v>1.4965272807965013</v>
      </c>
      <c r="R16" s="19">
        <v>0.4864893336132546</v>
      </c>
      <c r="S16" s="20">
        <v>1.0539136987583066</v>
      </c>
      <c r="T16" s="20">
        <v>1.4152418294494098</v>
      </c>
      <c r="U16" s="20">
        <v>0.3362113686810946</v>
      </c>
      <c r="V16" s="20"/>
      <c r="W16" s="20"/>
      <c r="X16" s="20"/>
      <c r="Y16" s="20"/>
      <c r="Z16" s="20">
        <v>0.6006114254910702</v>
      </c>
      <c r="AA16" s="20">
        <v>1.053913698758307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-0.0025545381788560917</v>
      </c>
      <c r="C17" s="20">
        <v>0.08744546182114732</v>
      </c>
      <c r="D17" s="19">
        <v>-0.004251370758002932</v>
      </c>
      <c r="E17" s="20">
        <v>0.004051796662731818</v>
      </c>
      <c r="F17" s="20">
        <v>0.10074862924196618</v>
      </c>
      <c r="G17" s="20">
        <v>0.020051796662827942</v>
      </c>
      <c r="H17" s="20"/>
      <c r="I17" s="20"/>
      <c r="J17" s="20"/>
      <c r="K17" s="20"/>
      <c r="L17" s="20">
        <v>-0.22594820333712257</v>
      </c>
      <c r="M17" s="20">
        <v>0.014051796663488042</v>
      </c>
      <c r="N17" s="20"/>
      <c r="O17" s="20"/>
      <c r="P17" s="19">
        <v>0.48963716681932823</v>
      </c>
      <c r="Q17" s="20">
        <v>1.3963325374461695</v>
      </c>
      <c r="R17" s="19">
        <v>0.48625002912326115</v>
      </c>
      <c r="S17" s="20">
        <v>1.0531477246975636</v>
      </c>
      <c r="T17" s="20">
        <v>1.321579436935654</v>
      </c>
      <c r="U17" s="20">
        <v>0.3333843578149025</v>
      </c>
      <c r="V17" s="20"/>
      <c r="W17" s="20"/>
      <c r="X17" s="20"/>
      <c r="Y17" s="20"/>
      <c r="Z17" s="20">
        <v>0.599266326465667</v>
      </c>
      <c r="AA17" s="20">
        <v>1.0531477246975631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-0.009613003168624346</v>
      </c>
      <c r="C18" s="20">
        <v>0.13038699683139043</v>
      </c>
      <c r="D18" s="19">
        <v>-0.007450841006503483</v>
      </c>
      <c r="E18" s="20">
        <v>0.004711321155576124</v>
      </c>
      <c r="F18" s="20">
        <v>0.10754915899357369</v>
      </c>
      <c r="G18" s="20">
        <v>-0.0012886788444058772</v>
      </c>
      <c r="H18" s="20"/>
      <c r="I18" s="20"/>
      <c r="J18" s="20"/>
      <c r="K18" s="20"/>
      <c r="L18" s="20">
        <v>-0.23528867884434881</v>
      </c>
      <c r="M18" s="20">
        <v>-0.015288678844417695</v>
      </c>
      <c r="N18" s="20"/>
      <c r="O18" s="20"/>
      <c r="P18" s="19">
        <v>0.38727773441930424</v>
      </c>
      <c r="Q18" s="20">
        <v>1.296141984343131</v>
      </c>
      <c r="R18" s="19">
        <v>0.3844661039856055</v>
      </c>
      <c r="S18" s="20">
        <v>0.9515304625210063</v>
      </c>
      <c r="T18" s="20">
        <v>1.1991249863046394</v>
      </c>
      <c r="U18" s="20">
        <v>0.31524470036059293</v>
      </c>
      <c r="V18" s="20"/>
      <c r="W18" s="20"/>
      <c r="X18" s="20"/>
      <c r="Y18" s="20"/>
      <c r="Z18" s="20">
        <v>0.5877161058754813</v>
      </c>
      <c r="AA18" s="20">
        <v>1.0466184696943963</v>
      </c>
      <c r="AB18" s="20"/>
      <c r="AC18" s="20"/>
      <c r="AD18" s="21"/>
    </row>
    <row r="19" spans="1:30" s="22" customFormat="1" ht="9.75">
      <c r="A19" s="5">
        <v>26.60725059798809</v>
      </c>
      <c r="B19" s="19">
        <v>-0.020545220062871294</v>
      </c>
      <c r="C19" s="20">
        <v>0.09945477993713325</v>
      </c>
      <c r="D19" s="19">
        <v>-0.02270738222506954</v>
      </c>
      <c r="E19" s="20">
        <v>-0.014869544387222692</v>
      </c>
      <c r="F19" s="20">
        <v>0.1222926177750147</v>
      </c>
      <c r="G19" s="20">
        <v>0.009130455612783382</v>
      </c>
      <c r="H19" s="20"/>
      <c r="I19" s="20"/>
      <c r="J19" s="20"/>
      <c r="K19" s="20"/>
      <c r="L19" s="20">
        <v>-0.25486954438722065</v>
      </c>
      <c r="M19" s="20">
        <v>-0.05486954438567865</v>
      </c>
      <c r="N19" s="20"/>
      <c r="O19" s="20"/>
      <c r="P19" s="19">
        <v>0.38742053984927777</v>
      </c>
      <c r="Q19" s="20">
        <v>1.296184660724353</v>
      </c>
      <c r="R19" s="19">
        <v>0.3846099533735796</v>
      </c>
      <c r="S19" s="20">
        <v>0.9515087916345072</v>
      </c>
      <c r="T19" s="20">
        <v>1.199171115354376</v>
      </c>
      <c r="U19" s="20">
        <v>0.3109099235433955</v>
      </c>
      <c r="V19" s="20"/>
      <c r="W19" s="20"/>
      <c r="X19" s="20"/>
      <c r="Y19" s="20"/>
      <c r="Z19" s="20">
        <v>0.587681019395522</v>
      </c>
      <c r="AA19" s="20">
        <v>1.0465987677031532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-0.01924386335755912</v>
      </c>
      <c r="C20" s="20">
        <v>0.0807561366424352</v>
      </c>
      <c r="D20" s="19">
        <v>-0.02174386335762055</v>
      </c>
      <c r="E20" s="20">
        <v>-0.00424386335761463</v>
      </c>
      <c r="F20" s="20">
        <v>0.10325613664241537</v>
      </c>
      <c r="G20" s="20">
        <v>-0.020243863357633566</v>
      </c>
      <c r="H20" s="20"/>
      <c r="I20" s="20"/>
      <c r="J20" s="20"/>
      <c r="K20" s="20"/>
      <c r="L20" s="20">
        <v>-0.2342438633576679</v>
      </c>
      <c r="M20" s="20">
        <v>0.02575613664165662</v>
      </c>
      <c r="N20" s="20"/>
      <c r="O20" s="20"/>
      <c r="P20" s="19">
        <v>0.3875139161317105</v>
      </c>
      <c r="Q20" s="20">
        <v>1.1958959131946787</v>
      </c>
      <c r="R20" s="19">
        <v>0.38426310823158594</v>
      </c>
      <c r="S20" s="20">
        <v>0.9507817019761258</v>
      </c>
      <c r="T20" s="20">
        <v>1.107676048541726</v>
      </c>
      <c r="U20" s="20">
        <v>0.31094990724008675</v>
      </c>
      <c r="V20" s="20"/>
      <c r="W20" s="20"/>
      <c r="X20" s="20"/>
      <c r="Y20" s="20"/>
      <c r="Z20" s="20">
        <v>0.5865030646233816</v>
      </c>
      <c r="AA20" s="20">
        <v>1.0459377824768639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-0.011785481918195728</v>
      </c>
      <c r="C21" s="20">
        <v>0.14821451808180086</v>
      </c>
      <c r="D21" s="19">
        <v>-0.009449715494781569</v>
      </c>
      <c r="E21" s="20">
        <v>0.0028860509285385193</v>
      </c>
      <c r="F21" s="20">
        <v>0.13055028450522435</v>
      </c>
      <c r="G21" s="20">
        <v>0.02088605092857444</v>
      </c>
      <c r="H21" s="20"/>
      <c r="I21" s="20"/>
      <c r="J21" s="20"/>
      <c r="K21" s="20"/>
      <c r="L21" s="20">
        <v>-0.2071139490714067</v>
      </c>
      <c r="M21" s="20">
        <v>0.0128860509285645</v>
      </c>
      <c r="N21" s="20"/>
      <c r="O21" s="20"/>
      <c r="P21" s="19">
        <v>0.3878041688788442</v>
      </c>
      <c r="Q21" s="20">
        <v>1.0956240565996218</v>
      </c>
      <c r="R21" s="19">
        <v>0.38400777668623803</v>
      </c>
      <c r="S21" s="20">
        <v>0.9498511189369652</v>
      </c>
      <c r="T21" s="20">
        <v>1.0162753001326874</v>
      </c>
      <c r="U21" s="20">
        <v>0.3061668632393202</v>
      </c>
      <c r="V21" s="20"/>
      <c r="W21" s="20"/>
      <c r="X21" s="20"/>
      <c r="Y21" s="20"/>
      <c r="Z21" s="20">
        <v>0.5849932889750146</v>
      </c>
      <c r="AA21" s="20">
        <v>1.045091932868016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-0.011151934500105654</v>
      </c>
      <c r="C22" s="20">
        <v>0.1188480654998898</v>
      </c>
      <c r="D22" s="19">
        <v>-0.009984051288416704</v>
      </c>
      <c r="E22" s="20">
        <v>0.011183831923238217</v>
      </c>
      <c r="F22" s="20">
        <v>0.11001594871153234</v>
      </c>
      <c r="G22" s="20">
        <v>0.03618383192319151</v>
      </c>
      <c r="H22" s="20"/>
      <c r="I22" s="20"/>
      <c r="J22" s="20"/>
      <c r="K22" s="20"/>
      <c r="L22" s="20">
        <v>-0.19881616807687694</v>
      </c>
      <c r="M22" s="20">
        <v>0.001183831923860608</v>
      </c>
      <c r="N22" s="20"/>
      <c r="O22" s="20"/>
      <c r="P22" s="19">
        <v>0.38842793931920905</v>
      </c>
      <c r="Q22" s="20">
        <v>1.0958450000085629</v>
      </c>
      <c r="R22" s="19">
        <v>0.3846217109121426</v>
      </c>
      <c r="S22" s="20">
        <v>0.8557948250445049</v>
      </c>
      <c r="T22" s="20">
        <v>1.0161673424715905</v>
      </c>
      <c r="U22" s="20">
        <v>0.30552542050205045</v>
      </c>
      <c r="V22" s="20"/>
      <c r="W22" s="20"/>
      <c r="X22" s="20"/>
      <c r="Y22" s="20"/>
      <c r="Z22" s="20">
        <v>0.5023791223497996</v>
      </c>
      <c r="AA22" s="20">
        <v>0.5851365503649156</v>
      </c>
      <c r="AB22" s="20"/>
      <c r="AC22" s="20"/>
      <c r="AD22" s="21"/>
    </row>
    <row r="23" spans="1:30" s="22" customFormat="1" ht="9.75">
      <c r="A23" s="5">
        <v>33.49654391578276</v>
      </c>
      <c r="B23" s="19">
        <v>-0.011150579950310657</v>
      </c>
      <c r="C23" s="20">
        <v>0.09884942004970299</v>
      </c>
      <c r="D23" s="19">
        <v>-0.010460924777934455</v>
      </c>
      <c r="E23" s="20">
        <v>0.020228730394510844</v>
      </c>
      <c r="F23" s="20">
        <v>0.09453907522212279</v>
      </c>
      <c r="G23" s="20">
        <v>0.03322873039439748</v>
      </c>
      <c r="H23" s="20"/>
      <c r="I23" s="20"/>
      <c r="J23" s="20"/>
      <c r="K23" s="20"/>
      <c r="L23" s="20">
        <v>-0.1797712696055477</v>
      </c>
      <c r="M23" s="20">
        <v>-0.009771269605065802</v>
      </c>
      <c r="N23" s="20"/>
      <c r="O23" s="20"/>
      <c r="P23" s="19">
        <v>0.39056817109404623</v>
      </c>
      <c r="Q23" s="20">
        <v>0.996264772172412</v>
      </c>
      <c r="R23" s="19">
        <v>0.38609379201206295</v>
      </c>
      <c r="S23" s="20">
        <v>0.8541878975495546</v>
      </c>
      <c r="T23" s="20">
        <v>0.9256339352848332</v>
      </c>
      <c r="U23" s="20">
        <v>0.3007955523609504</v>
      </c>
      <c r="V23" s="20"/>
      <c r="W23" s="20"/>
      <c r="X23" s="20"/>
      <c r="Y23" s="20"/>
      <c r="Z23" s="20">
        <v>0.499636832429445</v>
      </c>
      <c r="AA23" s="20">
        <v>0.5827838058149252</v>
      </c>
      <c r="AB23" s="20"/>
      <c r="AC23" s="20"/>
      <c r="AD23" s="21"/>
    </row>
    <row r="24" spans="1:30" s="22" customFormat="1" ht="9.75">
      <c r="A24" s="5">
        <v>35.48133892335755</v>
      </c>
      <c r="B24" s="19">
        <v>0.008589296698801263</v>
      </c>
      <c r="C24" s="20">
        <v>0.07858929669879444</v>
      </c>
      <c r="D24" s="19">
        <v>0.008589296698712558</v>
      </c>
      <c r="E24" s="20">
        <v>0.028589296698812845</v>
      </c>
      <c r="F24" s="20">
        <v>0.07858929669880925</v>
      </c>
      <c r="G24" s="20">
        <v>0.04458929669868505</v>
      </c>
      <c r="H24" s="20"/>
      <c r="I24" s="20"/>
      <c r="J24" s="20"/>
      <c r="K24" s="20"/>
      <c r="L24" s="20">
        <v>-0.17141070330123262</v>
      </c>
      <c r="M24" s="20">
        <v>-0.021410703301411687</v>
      </c>
      <c r="N24" s="20"/>
      <c r="O24" s="20"/>
      <c r="P24" s="19">
        <v>0.3906640666337079</v>
      </c>
      <c r="Q24" s="20">
        <v>0.996302370246496</v>
      </c>
      <c r="R24" s="19">
        <v>0.38619079859221406</v>
      </c>
      <c r="S24" s="20">
        <v>0.8541716657247818</v>
      </c>
      <c r="T24" s="20">
        <v>0.925674402172775</v>
      </c>
      <c r="U24" s="20">
        <v>0.30116147583488867</v>
      </c>
      <c r="V24" s="20"/>
      <c r="W24" s="20"/>
      <c r="X24" s="20"/>
      <c r="Y24" s="20"/>
      <c r="Z24" s="20">
        <v>0.49960908170993856</v>
      </c>
      <c r="AA24" s="20">
        <v>0.5827600145231724</v>
      </c>
      <c r="AB24" s="20"/>
      <c r="AC24" s="20"/>
      <c r="AD24" s="21"/>
    </row>
    <row r="25" spans="1:30" s="22" customFormat="1" ht="9.75">
      <c r="A25" s="5">
        <v>37.58374042884441</v>
      </c>
      <c r="B25" s="19">
        <v>0.0019145084147282887</v>
      </c>
      <c r="C25" s="20">
        <v>0.05191450841473966</v>
      </c>
      <c r="D25" s="19">
        <v>0.001089766146665916</v>
      </c>
      <c r="E25" s="20">
        <v>0.03026502387863364</v>
      </c>
      <c r="F25" s="20">
        <v>0.05608976614669283</v>
      </c>
      <c r="G25" s="20">
        <v>0.04326502387853097</v>
      </c>
      <c r="H25" s="20"/>
      <c r="I25" s="20"/>
      <c r="J25" s="20"/>
      <c r="K25" s="20"/>
      <c r="L25" s="20">
        <v>-0.16973497612136126</v>
      </c>
      <c r="M25" s="20">
        <v>0.06026502387911992</v>
      </c>
      <c r="N25" s="20"/>
      <c r="O25" s="20"/>
      <c r="P25" s="19">
        <v>0.3907863697536381</v>
      </c>
      <c r="Q25" s="20">
        <v>0.8959430711742946</v>
      </c>
      <c r="R25" s="19">
        <v>0.38543251155346187</v>
      </c>
      <c r="S25" s="20">
        <v>0.8525556377967951</v>
      </c>
      <c r="T25" s="20">
        <v>0.8343897495267305</v>
      </c>
      <c r="U25" s="20">
        <v>0.2958498192311425</v>
      </c>
      <c r="V25" s="20"/>
      <c r="W25" s="20"/>
      <c r="X25" s="20"/>
      <c r="Y25" s="20"/>
      <c r="Z25" s="20">
        <v>0.496841137124433</v>
      </c>
      <c r="AA25" s="20">
        <v>0.5803887624162782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-0.019055250872924034</v>
      </c>
      <c r="C26" s="20">
        <v>0.020944749127068008</v>
      </c>
      <c r="D26" s="19">
        <v>-0.019879993140931345</v>
      </c>
      <c r="E26" s="20">
        <v>0.009295264590969868</v>
      </c>
      <c r="F26" s="20">
        <v>0.025120006859011865</v>
      </c>
      <c r="G26" s="20">
        <v>0.017295264591122177</v>
      </c>
      <c r="H26" s="20"/>
      <c r="I26" s="20"/>
      <c r="J26" s="20"/>
      <c r="K26" s="20"/>
      <c r="L26" s="20">
        <v>-0.18070473540887336</v>
      </c>
      <c r="M26" s="20">
        <v>0.029295264591624355</v>
      </c>
      <c r="N26" s="20"/>
      <c r="O26" s="20"/>
      <c r="P26" s="19">
        <v>0.3914141594967755</v>
      </c>
      <c r="Q26" s="20">
        <v>0.8962170742931465</v>
      </c>
      <c r="R26" s="19">
        <v>0.38606900734421756</v>
      </c>
      <c r="S26" s="20">
        <v>0.8524490334745775</v>
      </c>
      <c r="T26" s="20">
        <v>0.8346839591034564</v>
      </c>
      <c r="U26" s="20">
        <v>0.2958214912269573</v>
      </c>
      <c r="V26" s="20"/>
      <c r="W26" s="20"/>
      <c r="X26" s="20"/>
      <c r="Y26" s="20"/>
      <c r="Z26" s="20">
        <v>0.49665818695732844</v>
      </c>
      <c r="AA26" s="20">
        <v>0.5802321558408668</v>
      </c>
      <c r="AB26" s="20"/>
      <c r="AC26" s="20"/>
      <c r="AD26" s="21"/>
    </row>
    <row r="27" spans="1:30" s="22" customFormat="1" ht="9.75">
      <c r="A27" s="5">
        <v>42.16965034285823</v>
      </c>
      <c r="B27" s="19">
        <v>-0.010039775942345841</v>
      </c>
      <c r="C27" s="20">
        <v>0.1099602240576587</v>
      </c>
      <c r="D27" s="19">
        <v>-0.0010397759424797337</v>
      </c>
      <c r="E27" s="20">
        <v>0.027960224057601565</v>
      </c>
      <c r="F27" s="20">
        <v>0.07396022405763952</v>
      </c>
      <c r="G27" s="20">
        <v>0.03896022405742744</v>
      </c>
      <c r="H27" s="20"/>
      <c r="I27" s="20"/>
      <c r="J27" s="20"/>
      <c r="K27" s="20"/>
      <c r="L27" s="20">
        <v>-0.14203977594259667</v>
      </c>
      <c r="M27" s="20">
        <v>0.03796022405808723</v>
      </c>
      <c r="N27" s="20"/>
      <c r="O27" s="20"/>
      <c r="P27" s="19">
        <v>0.3916808563010592</v>
      </c>
      <c r="Q27" s="20">
        <v>0.7958730383627348</v>
      </c>
      <c r="R27" s="19">
        <v>0.3851947911545075</v>
      </c>
      <c r="S27" s="20">
        <v>0.8503291421634677</v>
      </c>
      <c r="T27" s="20">
        <v>0.7434998562407856</v>
      </c>
      <c r="U27" s="20">
        <v>0.2894626919180759</v>
      </c>
      <c r="V27" s="20"/>
      <c r="W27" s="20"/>
      <c r="X27" s="20"/>
      <c r="Y27" s="20"/>
      <c r="Z27" s="20">
        <v>0.4930108011113538</v>
      </c>
      <c r="AA27" s="20">
        <v>0.5771132038105334</v>
      </c>
      <c r="AB27" s="20"/>
      <c r="AC27" s="20"/>
      <c r="AD27" s="21"/>
    </row>
    <row r="28" spans="1:30" s="22" customFormat="1" ht="9.75">
      <c r="A28" s="5">
        <v>44.66835921509632</v>
      </c>
      <c r="B28" s="19">
        <v>0.005577534373941262</v>
      </c>
      <c r="C28" s="20">
        <v>0.09557753437394467</v>
      </c>
      <c r="D28" s="19">
        <v>0.012577534373907386</v>
      </c>
      <c r="E28" s="20">
        <v>0.039577534373987616</v>
      </c>
      <c r="F28" s="20">
        <v>0.06757753437395174</v>
      </c>
      <c r="G28" s="20">
        <v>0.04957753437389067</v>
      </c>
      <c r="H28" s="20"/>
      <c r="I28" s="20"/>
      <c r="J28" s="20"/>
      <c r="K28" s="20"/>
      <c r="L28" s="20">
        <v>-0.13042246562609597</v>
      </c>
      <c r="M28" s="20">
        <v>0.03957753437368559</v>
      </c>
      <c r="N28" s="20"/>
      <c r="O28" s="20"/>
      <c r="P28" s="19">
        <v>0.3918277671478892</v>
      </c>
      <c r="Q28" s="20">
        <v>0.79594534932249</v>
      </c>
      <c r="R28" s="19">
        <v>0.38534417479434413</v>
      </c>
      <c r="S28" s="20">
        <v>0.8503040894341121</v>
      </c>
      <c r="T28" s="20">
        <v>0.7435772603740908</v>
      </c>
      <c r="U28" s="20">
        <v>0.2892975017319963</v>
      </c>
      <c r="V28" s="20"/>
      <c r="W28" s="20"/>
      <c r="X28" s="20"/>
      <c r="Y28" s="20"/>
      <c r="Z28" s="20">
        <v>0.4929675897139429</v>
      </c>
      <c r="AA28" s="20">
        <v>0.5770762900244428</v>
      </c>
      <c r="AB28" s="20"/>
      <c r="AC28" s="20"/>
      <c r="AD28" s="21"/>
    </row>
    <row r="29" spans="1:30" s="22" customFormat="1" ht="9.75">
      <c r="A29" s="5">
        <v>47.31512589614804</v>
      </c>
      <c r="B29" s="19">
        <v>0.006427749193107957</v>
      </c>
      <c r="C29" s="20">
        <v>0.08642774919309204</v>
      </c>
      <c r="D29" s="19">
        <v>0.0015046722699692482</v>
      </c>
      <c r="E29" s="20">
        <v>0.026581595346950492</v>
      </c>
      <c r="F29" s="20">
        <v>0.1015046722700158</v>
      </c>
      <c r="G29" s="20">
        <v>0.03558159534692064</v>
      </c>
      <c r="H29" s="20"/>
      <c r="I29" s="20"/>
      <c r="J29" s="20"/>
      <c r="K29" s="20"/>
      <c r="L29" s="20">
        <v>-0.14341840465311745</v>
      </c>
      <c r="M29" s="20">
        <v>0.016581595347896994</v>
      </c>
      <c r="N29" s="20"/>
      <c r="O29" s="20"/>
      <c r="P29" s="19">
        <v>0.3918532458120136</v>
      </c>
      <c r="Q29" s="20">
        <v>0.6953768519683483</v>
      </c>
      <c r="R29" s="19">
        <v>0.3837792498497038</v>
      </c>
      <c r="S29" s="20">
        <v>0.8479758469043357</v>
      </c>
      <c r="T29" s="20">
        <v>0.6517775699467402</v>
      </c>
      <c r="U29" s="20">
        <v>0.2836054247244317</v>
      </c>
      <c r="V29" s="20"/>
      <c r="W29" s="20"/>
      <c r="X29" s="20"/>
      <c r="Y29" s="20"/>
      <c r="Z29" s="20">
        <v>0.48894072946843486</v>
      </c>
      <c r="AA29" s="20">
        <v>0.5736401632845494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-0.46623682447565784</v>
      </c>
      <c r="C30" s="20">
        <v>0.0837631755243251</v>
      </c>
      <c r="D30" s="19">
        <v>-0.41208297832187923</v>
      </c>
      <c r="E30" s="20">
        <v>-0.32792913216795805</v>
      </c>
      <c r="F30" s="20">
        <v>-0.08208297832180207</v>
      </c>
      <c r="G30" s="20">
        <v>-0.36092913216803174</v>
      </c>
      <c r="H30" s="20"/>
      <c r="I30" s="20"/>
      <c r="J30" s="20"/>
      <c r="K30" s="20"/>
      <c r="L30" s="20">
        <v>-0.5079291321680696</v>
      </c>
      <c r="M30" s="20">
        <v>-0.3479291321681361</v>
      </c>
      <c r="N30" s="20"/>
      <c r="O30" s="20"/>
      <c r="P30" s="19">
        <v>0.39201783074577284</v>
      </c>
      <c r="Q30" s="20">
        <v>0.6954696108548678</v>
      </c>
      <c r="R30" s="19">
        <v>0.38394729584203663</v>
      </c>
      <c r="S30" s="20">
        <v>0.75433154514105</v>
      </c>
      <c r="T30" s="20">
        <v>0.6518765328303271</v>
      </c>
      <c r="U30" s="20">
        <v>0.28339386019263685</v>
      </c>
      <c r="V30" s="20"/>
      <c r="W30" s="20"/>
      <c r="X30" s="20"/>
      <c r="Y30" s="20"/>
      <c r="Z30" s="20">
        <v>0.48889270806065815</v>
      </c>
      <c r="AA30" s="20">
        <v>0.5735992329099504</v>
      </c>
      <c r="AB30" s="20"/>
      <c r="AC30" s="20"/>
      <c r="AD30" s="21"/>
    </row>
    <row r="31" spans="1:30" s="22" customFormat="1" ht="9.75">
      <c r="A31" s="5">
        <v>53.08844442309883</v>
      </c>
      <c r="B31" s="19">
        <v>-0.0107770119097097</v>
      </c>
      <c r="C31" s="20">
        <v>0.049222988090292574</v>
      </c>
      <c r="D31" s="19">
        <v>-0.018161627294381474</v>
      </c>
      <c r="E31" s="20">
        <v>0.014453757321062966</v>
      </c>
      <c r="F31" s="20">
        <v>0.07183837270568287</v>
      </c>
      <c r="G31" s="20">
        <v>0.03445375732096142</v>
      </c>
      <c r="H31" s="20"/>
      <c r="I31" s="20"/>
      <c r="J31" s="20"/>
      <c r="K31" s="20"/>
      <c r="L31" s="20">
        <v>-0.15554624267916828</v>
      </c>
      <c r="M31" s="20">
        <v>-0.005546242679151853</v>
      </c>
      <c r="N31" s="20"/>
      <c r="O31" s="20"/>
      <c r="P31" s="19">
        <v>0.39282546873296287</v>
      </c>
      <c r="Q31" s="20">
        <v>0.6959251747747539</v>
      </c>
      <c r="R31" s="19">
        <v>0.3847718742931494</v>
      </c>
      <c r="S31" s="20">
        <v>0.7541786067524694</v>
      </c>
      <c r="T31" s="20">
        <v>0.6523625397871486</v>
      </c>
      <c r="U31" s="20">
        <v>0.2820804333573958</v>
      </c>
      <c r="V31" s="20"/>
      <c r="W31" s="20"/>
      <c r="X31" s="20"/>
      <c r="Y31" s="20"/>
      <c r="Z31" s="20">
        <v>0.4886567004381464</v>
      </c>
      <c r="AA31" s="20">
        <v>0.5733980911052075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-0.025779482271417464</v>
      </c>
      <c r="C32" s="20">
        <v>0.03422051772858481</v>
      </c>
      <c r="D32" s="19">
        <v>-0.03316409765594459</v>
      </c>
      <c r="E32" s="20">
        <v>0.009451286959415038</v>
      </c>
      <c r="F32" s="20">
        <v>0.05683590234397337</v>
      </c>
      <c r="G32" s="20">
        <v>0.013451286959552581</v>
      </c>
      <c r="H32" s="20"/>
      <c r="I32" s="20"/>
      <c r="J32" s="20"/>
      <c r="K32" s="20"/>
      <c r="L32" s="20">
        <v>-0.1505487130404787</v>
      </c>
      <c r="M32" s="20">
        <v>-0.02054871304111729</v>
      </c>
      <c r="N32" s="20"/>
      <c r="O32" s="20"/>
      <c r="P32" s="19">
        <v>0.39369113825224866</v>
      </c>
      <c r="Q32" s="20">
        <v>0.6964141816034127</v>
      </c>
      <c r="R32" s="19">
        <v>0.3856556218961967</v>
      </c>
      <c r="S32" s="20">
        <v>0.7540142951674422</v>
      </c>
      <c r="T32" s="20">
        <v>0.6528841756166391</v>
      </c>
      <c r="U32" s="20">
        <v>0.2811077325810414</v>
      </c>
      <c r="V32" s="20"/>
      <c r="W32" s="20"/>
      <c r="X32" s="20"/>
      <c r="Y32" s="20"/>
      <c r="Z32" s="20">
        <v>0.4884030684965589</v>
      </c>
      <c r="AA32" s="20">
        <v>0.5731819582967134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-0.01911431957390164</v>
      </c>
      <c r="C33" s="20">
        <v>0.030885680426081308</v>
      </c>
      <c r="D33" s="19">
        <v>-0.014498934958476754</v>
      </c>
      <c r="E33" s="20">
        <v>0.04011644965692844</v>
      </c>
      <c r="F33" s="20">
        <v>0.02050106504153273</v>
      </c>
      <c r="G33" s="20">
        <v>0.049116449656952804</v>
      </c>
      <c r="H33" s="20"/>
      <c r="I33" s="20"/>
      <c r="J33" s="20"/>
      <c r="K33" s="20"/>
      <c r="L33" s="20">
        <v>-0.11988355034312805</v>
      </c>
      <c r="M33" s="20">
        <v>0.010116449655408373</v>
      </c>
      <c r="N33" s="20"/>
      <c r="O33" s="20"/>
      <c r="P33" s="19">
        <v>0.39371451863681267</v>
      </c>
      <c r="Q33" s="20">
        <v>0.5958280978482108</v>
      </c>
      <c r="R33" s="19">
        <v>0.3836444384291997</v>
      </c>
      <c r="S33" s="20">
        <v>0.7498455861408065</v>
      </c>
      <c r="T33" s="20">
        <v>0.5615884015505719</v>
      </c>
      <c r="U33" s="20">
        <v>0.2695707755949252</v>
      </c>
      <c r="V33" s="20"/>
      <c r="W33" s="20"/>
      <c r="X33" s="20"/>
      <c r="Y33" s="20"/>
      <c r="Z33" s="20">
        <v>0.4819423233695602</v>
      </c>
      <c r="AA33" s="20">
        <v>0.5676868882181896</v>
      </c>
      <c r="AB33" s="20"/>
      <c r="AC33" s="20"/>
      <c r="AD33" s="21"/>
    </row>
    <row r="34" spans="1:30" s="22" customFormat="1" ht="9.75">
      <c r="A34" s="5">
        <v>63.0957344480193</v>
      </c>
      <c r="B34" s="19">
        <v>-0.03370504406163377</v>
      </c>
      <c r="C34" s="20">
        <v>0.016294955938349176</v>
      </c>
      <c r="D34" s="19">
        <v>-0.027551197907668655</v>
      </c>
      <c r="E34" s="20">
        <v>0.01860264824607015</v>
      </c>
      <c r="F34" s="20">
        <v>0.0024488020922097615</v>
      </c>
      <c r="G34" s="20">
        <v>0.02060264824610524</v>
      </c>
      <c r="H34" s="20"/>
      <c r="I34" s="20"/>
      <c r="J34" s="20"/>
      <c r="K34" s="20"/>
      <c r="L34" s="20">
        <v>-0.13139735175369846</v>
      </c>
      <c r="M34" s="20">
        <v>-0.011397351753221974</v>
      </c>
      <c r="N34" s="20"/>
      <c r="O34" s="20"/>
      <c r="P34" s="19">
        <v>0.3944259738044309</v>
      </c>
      <c r="Q34" s="20">
        <v>0.5962984561539411</v>
      </c>
      <c r="R34" s="19">
        <v>0.38437453318841563</v>
      </c>
      <c r="S34" s="20">
        <v>0.749709487492139</v>
      </c>
      <c r="T34" s="20">
        <v>0.5620874125812486</v>
      </c>
      <c r="U34" s="20">
        <v>0.26905076776646775</v>
      </c>
      <c r="V34" s="20"/>
      <c r="W34" s="20"/>
      <c r="X34" s="20"/>
      <c r="Y34" s="20"/>
      <c r="Z34" s="20">
        <v>0.4817305425605954</v>
      </c>
      <c r="AA34" s="20">
        <v>0.5675071062424903</v>
      </c>
      <c r="AB34" s="20"/>
      <c r="AC34" s="20"/>
      <c r="AD34" s="21"/>
    </row>
    <row r="35" spans="1:30" s="22" customFormat="1" ht="9.75">
      <c r="A35" s="5">
        <v>66.83439175686146</v>
      </c>
      <c r="B35" s="19">
        <v>-0.03294469542768752</v>
      </c>
      <c r="C35" s="20">
        <v>0.017055304572295427</v>
      </c>
      <c r="D35" s="19">
        <v>-0.02832931081230432</v>
      </c>
      <c r="E35" s="20">
        <v>0.016286073803047443</v>
      </c>
      <c r="F35" s="20">
        <v>0.006670689187674618</v>
      </c>
      <c r="G35" s="20">
        <v>0.026286073803080935</v>
      </c>
      <c r="H35" s="20"/>
      <c r="I35" s="20"/>
      <c r="J35" s="20"/>
      <c r="K35" s="20"/>
      <c r="L35" s="20">
        <v>-0.12371392619679311</v>
      </c>
      <c r="M35" s="20">
        <v>-0.0037139261977848933</v>
      </c>
      <c r="N35" s="20"/>
      <c r="O35" s="20"/>
      <c r="P35" s="19">
        <v>0.3945566173457456</v>
      </c>
      <c r="Q35" s="20">
        <v>0.5963848793282045</v>
      </c>
      <c r="R35" s="19">
        <v>0.3845085918982253</v>
      </c>
      <c r="S35" s="20">
        <v>0.7496844664920727</v>
      </c>
      <c r="T35" s="20">
        <v>0.5621790950062322</v>
      </c>
      <c r="U35" s="20">
        <v>0.26891597070368156</v>
      </c>
      <c r="V35" s="20"/>
      <c r="W35" s="20"/>
      <c r="X35" s="20"/>
      <c r="Y35" s="20"/>
      <c r="Z35" s="20">
        <v>0.4816916018569385</v>
      </c>
      <c r="AA35" s="20">
        <v>0.5674740516530289</v>
      </c>
      <c r="AB35" s="20"/>
      <c r="AC35" s="20"/>
      <c r="AD35" s="21"/>
    </row>
    <row r="36" spans="1:30" s="22" customFormat="1" ht="9.75">
      <c r="A36" s="5">
        <v>70.7945784384138</v>
      </c>
      <c r="B36" s="19">
        <v>-0.030882646908764855</v>
      </c>
      <c r="C36" s="20">
        <v>0.019117353091218092</v>
      </c>
      <c r="D36" s="19">
        <v>-0.026267262293311586</v>
      </c>
      <c r="E36" s="20">
        <v>0.01834812232200076</v>
      </c>
      <c r="F36" s="20">
        <v>0.008732737706657268</v>
      </c>
      <c r="G36" s="20">
        <v>0.023348122322187952</v>
      </c>
      <c r="H36" s="20"/>
      <c r="I36" s="20"/>
      <c r="J36" s="20"/>
      <c r="K36" s="20"/>
      <c r="L36" s="20">
        <v>-0.13165187767788647</v>
      </c>
      <c r="M36" s="20">
        <v>-0.001651877677365567</v>
      </c>
      <c r="N36" s="20"/>
      <c r="O36" s="20"/>
      <c r="P36" s="19">
        <v>0.39545324099970297</v>
      </c>
      <c r="Q36" s="20">
        <v>0.59697844669399</v>
      </c>
      <c r="R36" s="19">
        <v>0.3854285910118864</v>
      </c>
      <c r="S36" s="20">
        <v>0.7495124979287632</v>
      </c>
      <c r="T36" s="20">
        <v>0.5628087387273569</v>
      </c>
      <c r="U36" s="20">
        <v>0.2685013678762442</v>
      </c>
      <c r="V36" s="20"/>
      <c r="W36" s="20"/>
      <c r="X36" s="20"/>
      <c r="Y36" s="20"/>
      <c r="Z36" s="20">
        <v>0.48142391356414177</v>
      </c>
      <c r="AA36" s="20">
        <v>0.5672468462242992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-0.027788776367884793</v>
      </c>
      <c r="C37" s="20">
        <v>0.022211223632098154</v>
      </c>
      <c r="D37" s="19">
        <v>-0.021634930214063</v>
      </c>
      <c r="E37" s="20">
        <v>0.004518915939802476</v>
      </c>
      <c r="F37" s="20">
        <v>0.00836506978594733</v>
      </c>
      <c r="G37" s="20">
        <v>0.010518915939998647</v>
      </c>
      <c r="H37" s="20"/>
      <c r="I37" s="20"/>
      <c r="J37" s="20"/>
      <c r="K37" s="20"/>
      <c r="L37" s="20">
        <v>-0.13548108406021836</v>
      </c>
      <c r="M37" s="20">
        <v>-0.005481084060106321</v>
      </c>
      <c r="N37" s="20"/>
      <c r="O37" s="20"/>
      <c r="P37" s="19">
        <v>0.39561702279291777</v>
      </c>
      <c r="Q37" s="20">
        <v>0.5970869523976654</v>
      </c>
      <c r="R37" s="19">
        <v>0.38559663078892553</v>
      </c>
      <c r="S37" s="20">
        <v>0.7494810388518053</v>
      </c>
      <c r="T37" s="20">
        <v>0.562923830810387</v>
      </c>
      <c r="U37" s="20">
        <v>0.26834833257984236</v>
      </c>
      <c r="V37" s="20"/>
      <c r="W37" s="20"/>
      <c r="X37" s="20"/>
      <c r="Y37" s="20"/>
      <c r="Z37" s="20">
        <v>0.4813749345347989</v>
      </c>
      <c r="AA37" s="20">
        <v>0.56720527818276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-0.028931312899374007</v>
      </c>
      <c r="C38" s="20">
        <v>0.031068687100628267</v>
      </c>
      <c r="D38" s="19">
        <v>-0.022777466745535695</v>
      </c>
      <c r="E38" s="20">
        <v>0.0033763794083286475</v>
      </c>
      <c r="F38" s="20">
        <v>0.01722253325445686</v>
      </c>
      <c r="G38" s="20">
        <v>0.009376379408213993</v>
      </c>
      <c r="H38" s="20"/>
      <c r="I38" s="20"/>
      <c r="J38" s="20"/>
      <c r="K38" s="20"/>
      <c r="L38" s="20">
        <v>-0.13662362059177344</v>
      </c>
      <c r="M38" s="20">
        <v>0.0033763794070128905</v>
      </c>
      <c r="N38" s="20"/>
      <c r="O38" s="20"/>
      <c r="P38" s="19">
        <v>0.3958109195167872</v>
      </c>
      <c r="Q38" s="20">
        <v>0.5972154418706239</v>
      </c>
      <c r="R38" s="19">
        <v>0.38579556368750995</v>
      </c>
      <c r="S38" s="20">
        <v>0.6570129180974462</v>
      </c>
      <c r="T38" s="20">
        <v>0.563060116310358</v>
      </c>
      <c r="U38" s="20">
        <v>0.26837841669352136</v>
      </c>
      <c r="V38" s="20"/>
      <c r="W38" s="20"/>
      <c r="X38" s="20"/>
      <c r="Y38" s="20"/>
      <c r="Z38" s="20">
        <v>0.48131691695484924</v>
      </c>
      <c r="AA38" s="20">
        <v>0.5671560407391618</v>
      </c>
      <c r="AB38" s="20"/>
      <c r="AC38" s="20"/>
      <c r="AD38" s="21"/>
    </row>
    <row r="39" spans="1:30" s="22" customFormat="1" ht="9.75">
      <c r="A39" s="5">
        <v>84.13951416451947</v>
      </c>
      <c r="B39" s="19">
        <v>-0.015145085157456606</v>
      </c>
      <c r="C39" s="20">
        <v>0.03485491484252634</v>
      </c>
      <c r="D39" s="19">
        <v>-0.015145085157397282</v>
      </c>
      <c r="E39" s="20">
        <v>0.0248549148425677</v>
      </c>
      <c r="F39" s="20">
        <v>0.03485491484254301</v>
      </c>
      <c r="G39" s="20">
        <v>0.028854914842668868</v>
      </c>
      <c r="H39" s="20"/>
      <c r="I39" s="20"/>
      <c r="J39" s="20"/>
      <c r="K39" s="20"/>
      <c r="L39" s="20">
        <v>-0.11514508515746795</v>
      </c>
      <c r="M39" s="20">
        <v>0.03485491484258518</v>
      </c>
      <c r="N39" s="20"/>
      <c r="O39" s="20"/>
      <c r="P39" s="19">
        <v>0.396116230138283</v>
      </c>
      <c r="Q39" s="20">
        <v>0.5974178334959254</v>
      </c>
      <c r="R39" s="19">
        <v>0.3861087939055572</v>
      </c>
      <c r="S39" s="20">
        <v>0.6569459434506744</v>
      </c>
      <c r="T39" s="20">
        <v>0.563274780502087</v>
      </c>
      <c r="U39" s="20">
        <v>0.26808016080325064</v>
      </c>
      <c r="V39" s="20"/>
      <c r="W39" s="20"/>
      <c r="X39" s="20"/>
      <c r="Y39" s="20"/>
      <c r="Z39" s="20">
        <v>0.4812254904057938</v>
      </c>
      <c r="AA39" s="20">
        <v>0.5670784536695936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-0.021551326700148365</v>
      </c>
      <c r="C40" s="20">
        <v>0.04844867329984481</v>
      </c>
      <c r="D40" s="19">
        <v>-0.021551326700087452</v>
      </c>
      <c r="E40" s="20">
        <v>0.018448673299859678</v>
      </c>
      <c r="F40" s="20">
        <v>0.04844867329985554</v>
      </c>
      <c r="G40" s="20">
        <v>0.02944867329989296</v>
      </c>
      <c r="H40" s="20"/>
      <c r="I40" s="20"/>
      <c r="J40" s="20"/>
      <c r="K40" s="20"/>
      <c r="L40" s="20">
        <v>-0.10155132669988165</v>
      </c>
      <c r="M40" s="20">
        <v>0.048448673301752614</v>
      </c>
      <c r="N40" s="20"/>
      <c r="O40" s="20"/>
      <c r="P40" s="19">
        <v>0.3961678914474837</v>
      </c>
      <c r="Q40" s="20">
        <v>0.5974520886346831</v>
      </c>
      <c r="R40" s="19">
        <v>0.38616179402704265</v>
      </c>
      <c r="S40" s="20">
        <v>0.6569346049525772</v>
      </c>
      <c r="T40" s="20">
        <v>0.5633111118952427</v>
      </c>
      <c r="U40" s="20">
        <v>0.2679329677068478</v>
      </c>
      <c r="V40" s="20"/>
      <c r="W40" s="20"/>
      <c r="X40" s="20"/>
      <c r="Y40" s="20"/>
      <c r="Z40" s="20">
        <v>0.48121001151700765</v>
      </c>
      <c r="AA40" s="20">
        <v>0.5670653182695953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-0.006944820156263631</v>
      </c>
      <c r="C41" s="20">
        <v>-0.03694482015626477</v>
      </c>
      <c r="D41" s="19">
        <v>-0.023867897079290667</v>
      </c>
      <c r="E41" s="20">
        <v>-0.010790974002407926</v>
      </c>
      <c r="F41" s="20">
        <v>0.0011321029206262177</v>
      </c>
      <c r="G41" s="20">
        <v>0.006209025997465149</v>
      </c>
      <c r="H41" s="20"/>
      <c r="I41" s="20"/>
      <c r="J41" s="20"/>
      <c r="K41" s="20"/>
      <c r="L41" s="20">
        <v>-0.130790974002422</v>
      </c>
      <c r="M41" s="20">
        <v>0.039209025996882335</v>
      </c>
      <c r="N41" s="20"/>
      <c r="O41" s="20"/>
      <c r="P41" s="19">
        <v>0.39705309012767936</v>
      </c>
      <c r="Q41" s="20">
        <v>0.5980394271115734</v>
      </c>
      <c r="R41" s="19">
        <v>0.3869606430251785</v>
      </c>
      <c r="S41" s="20">
        <v>0.657306873453368</v>
      </c>
      <c r="T41" s="20">
        <v>0.5635543737404136</v>
      </c>
      <c r="U41" s="20">
        <v>0.2687904869764591</v>
      </c>
      <c r="V41" s="20"/>
      <c r="W41" s="20"/>
      <c r="X41" s="20"/>
      <c r="Y41" s="20"/>
      <c r="Z41" s="20">
        <v>0.48171809794634246</v>
      </c>
      <c r="AA41" s="20">
        <v>0.5674965426229867</v>
      </c>
      <c r="AB41" s="20"/>
      <c r="AC41" s="20"/>
      <c r="AD41" s="21"/>
    </row>
    <row r="42" spans="1:30" s="22" customFormat="1" ht="9.75">
      <c r="A42" s="5">
        <v>100</v>
      </c>
      <c r="B42" s="19">
        <v>-0.016418270359167764</v>
      </c>
      <c r="C42" s="20">
        <v>-0.016418270359167764</v>
      </c>
      <c r="D42" s="19">
        <v>-0.017956731897534713</v>
      </c>
      <c r="E42" s="20">
        <v>0.030504806564114893</v>
      </c>
      <c r="F42" s="20">
        <v>-0.012956731897427964</v>
      </c>
      <c r="G42" s="20">
        <v>0.03450480656385887</v>
      </c>
      <c r="H42" s="20"/>
      <c r="I42" s="20"/>
      <c r="J42" s="20"/>
      <c r="K42" s="20"/>
      <c r="L42" s="20">
        <v>-0.1394951934361493</v>
      </c>
      <c r="M42" s="20">
        <v>-0.009495193436676756</v>
      </c>
      <c r="N42" s="20"/>
      <c r="O42" s="20"/>
      <c r="P42" s="19">
        <v>0.39723751655424017</v>
      </c>
      <c r="Q42" s="20">
        <v>0.5981618882528209</v>
      </c>
      <c r="R42" s="19">
        <v>0.3871498772164352</v>
      </c>
      <c r="S42" s="20">
        <v>0.5674504515650328</v>
      </c>
      <c r="T42" s="20">
        <v>0.5636843268534181</v>
      </c>
      <c r="U42" s="20">
        <v>0.2688047897292006</v>
      </c>
      <c r="V42" s="20"/>
      <c r="W42" s="20"/>
      <c r="X42" s="20"/>
      <c r="Y42" s="20"/>
      <c r="Z42" s="20">
        <v>0.48166379870336934</v>
      </c>
      <c r="AA42" s="20">
        <v>0.5674504515650339</v>
      </c>
      <c r="AB42" s="20"/>
      <c r="AC42" s="20"/>
      <c r="AD42" s="21"/>
    </row>
    <row r="43" spans="1:30" s="22" customFormat="1" ht="9.75">
      <c r="A43" s="5">
        <v>105.92537251772887</v>
      </c>
      <c r="B43" s="19">
        <v>-0.027461125566134115</v>
      </c>
      <c r="C43" s="20">
        <v>0.002538874433867022</v>
      </c>
      <c r="D43" s="19">
        <v>-0.024384202489131715</v>
      </c>
      <c r="E43" s="20">
        <v>-0.0013072794122794232</v>
      </c>
      <c r="F43" s="20">
        <v>-0.0043842024891140394</v>
      </c>
      <c r="G43" s="20">
        <v>0.010692720587805878</v>
      </c>
      <c r="H43" s="20"/>
      <c r="I43" s="20"/>
      <c r="J43" s="20"/>
      <c r="K43" s="20"/>
      <c r="L43" s="20">
        <v>-0.12130727941248035</v>
      </c>
      <c r="M43" s="20">
        <v>-0.011307279413105033</v>
      </c>
      <c r="N43" s="20"/>
      <c r="O43" s="20"/>
      <c r="P43" s="19">
        <v>0.39773752536585516</v>
      </c>
      <c r="Q43" s="20">
        <v>0.5984940593557753</v>
      </c>
      <c r="R43" s="19">
        <v>0.38766289731501896</v>
      </c>
      <c r="S43" s="20">
        <v>0.5673253649736518</v>
      </c>
      <c r="T43" s="20">
        <v>0.5640368027586189</v>
      </c>
      <c r="U43" s="20">
        <v>0.26860206578224094</v>
      </c>
      <c r="V43" s="20"/>
      <c r="W43" s="20"/>
      <c r="X43" s="20"/>
      <c r="Y43" s="20"/>
      <c r="Z43" s="20">
        <v>0.48151642728206817</v>
      </c>
      <c r="AA43" s="20">
        <v>0.567325364973653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-0.016067497923359042</v>
      </c>
      <c r="C44" s="20">
        <v>0.03393250207665233</v>
      </c>
      <c r="D44" s="19">
        <v>-0.014529036384941926</v>
      </c>
      <c r="E44" s="20">
        <v>0.017009425153581344</v>
      </c>
      <c r="F44" s="20">
        <v>0.03047096361510753</v>
      </c>
      <c r="G44" s="20">
        <v>0.031009425153400386</v>
      </c>
      <c r="H44" s="20"/>
      <c r="I44" s="20"/>
      <c r="J44" s="20"/>
      <c r="K44" s="20"/>
      <c r="L44" s="20">
        <v>-0.10299057484636215</v>
      </c>
      <c r="M44" s="20">
        <v>0.02700942515475722</v>
      </c>
      <c r="N44" s="20"/>
      <c r="O44" s="20"/>
      <c r="P44" s="19">
        <v>0.3978642914066349</v>
      </c>
      <c r="Q44" s="20">
        <v>0.5985783109806967</v>
      </c>
      <c r="R44" s="19">
        <v>0.38779295667536867</v>
      </c>
      <c r="S44" s="20">
        <v>0.5672936226786685</v>
      </c>
      <c r="T44" s="20">
        <v>0.5641262005602244</v>
      </c>
      <c r="U44" s="20">
        <v>0.2683114875138365</v>
      </c>
      <c r="V44" s="20"/>
      <c r="W44" s="20"/>
      <c r="X44" s="20"/>
      <c r="Y44" s="20"/>
      <c r="Z44" s="20">
        <v>0.4814790279252956</v>
      </c>
      <c r="AA44" s="20">
        <v>0.5672936226786669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-0.020140372257259287</v>
      </c>
      <c r="C45" s="20">
        <v>-0.0401403722572411</v>
      </c>
      <c r="D45" s="19">
        <v>-0.03552498764187341</v>
      </c>
      <c r="E45" s="20">
        <v>-0.010909603026494389</v>
      </c>
      <c r="F45" s="20">
        <v>-0.005524987641850893</v>
      </c>
      <c r="G45" s="20">
        <v>-0.0009096030264746942</v>
      </c>
      <c r="H45" s="20"/>
      <c r="I45" s="20"/>
      <c r="J45" s="20"/>
      <c r="K45" s="20"/>
      <c r="L45" s="20">
        <v>-0.12090960302654515</v>
      </c>
      <c r="M45" s="20">
        <v>0.029090396972718906</v>
      </c>
      <c r="N45" s="20"/>
      <c r="O45" s="20"/>
      <c r="P45" s="19">
        <v>0.3978642914066349</v>
      </c>
      <c r="Q45" s="20">
        <v>0.5985783109806967</v>
      </c>
      <c r="R45" s="19">
        <v>0.38779295667536856</v>
      </c>
      <c r="S45" s="20">
        <v>0.5672936226786685</v>
      </c>
      <c r="T45" s="20">
        <v>0.5641262005602243</v>
      </c>
      <c r="U45" s="20">
        <v>0.2691599047627406</v>
      </c>
      <c r="V45" s="20"/>
      <c r="W45" s="20"/>
      <c r="X45" s="20"/>
      <c r="Y45" s="20"/>
      <c r="Z45" s="20">
        <v>0.4814790279252957</v>
      </c>
      <c r="AA45" s="20">
        <v>0.5672936226786688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-0.009473536872434352</v>
      </c>
      <c r="C46" s="20">
        <v>-0.009473536872434352</v>
      </c>
      <c r="D46" s="19">
        <v>-0.01101199841092526</v>
      </c>
      <c r="E46" s="20">
        <v>0.02744954005065132</v>
      </c>
      <c r="F46" s="20">
        <v>-0.006011998410894841</v>
      </c>
      <c r="G46" s="20">
        <v>0.03244954005072776</v>
      </c>
      <c r="H46" s="20"/>
      <c r="I46" s="20"/>
      <c r="J46" s="20"/>
      <c r="K46" s="20"/>
      <c r="L46" s="20">
        <v>-0.08255045994948242</v>
      </c>
      <c r="M46" s="20">
        <v>-0.0025504599484336794</v>
      </c>
      <c r="N46" s="20"/>
      <c r="O46" s="20"/>
      <c r="P46" s="19">
        <v>0.39786577961574054</v>
      </c>
      <c r="Q46" s="20">
        <v>0.5985793001676896</v>
      </c>
      <c r="R46" s="19">
        <v>0.38779448353446405</v>
      </c>
      <c r="S46" s="20">
        <v>0.5672932499595664</v>
      </c>
      <c r="T46" s="20">
        <v>0.5641272501583766</v>
      </c>
      <c r="U46" s="20">
        <v>0.26847277599355773</v>
      </c>
      <c r="V46" s="20"/>
      <c r="W46" s="20"/>
      <c r="X46" s="20"/>
      <c r="Y46" s="20"/>
      <c r="Z46" s="20">
        <v>0.48147858877595673</v>
      </c>
      <c r="AA46" s="20">
        <v>0.5672932499595658</v>
      </c>
      <c r="AB46" s="20"/>
      <c r="AC46" s="20"/>
      <c r="AD46" s="21"/>
    </row>
    <row r="47" spans="1:30" s="22" customFormat="1" ht="9.75">
      <c r="A47" s="5">
        <v>133.35214321633237</v>
      </c>
      <c r="B47" s="19">
        <v>-0.029087186251729236</v>
      </c>
      <c r="C47" s="20">
        <v>0.020912813748282133</v>
      </c>
      <c r="D47" s="19">
        <v>-0.02908718625168715</v>
      </c>
      <c r="E47" s="20">
        <v>0.010912813748287212</v>
      </c>
      <c r="F47" s="20">
        <v>0.02091281374828404</v>
      </c>
      <c r="G47" s="20">
        <v>0.012912813748346807</v>
      </c>
      <c r="H47" s="20"/>
      <c r="I47" s="20"/>
      <c r="J47" s="20"/>
      <c r="K47" s="20"/>
      <c r="L47" s="20">
        <v>-0.08908718625181174</v>
      </c>
      <c r="M47" s="20">
        <v>0.02091281374710843</v>
      </c>
      <c r="N47" s="20"/>
      <c r="O47" s="20"/>
      <c r="P47" s="19">
        <v>0.39802691575592797</v>
      </c>
      <c r="Q47" s="20">
        <v>0.5986864168044708</v>
      </c>
      <c r="R47" s="19">
        <v>0.3879598027330889</v>
      </c>
      <c r="S47" s="20">
        <v>0.5672528840267761</v>
      </c>
      <c r="T47" s="20">
        <v>0.5642409072800263</v>
      </c>
      <c r="U47" s="20">
        <v>0.2686556056305078</v>
      </c>
      <c r="V47" s="20"/>
      <c r="W47" s="20"/>
      <c r="X47" s="20"/>
      <c r="Y47" s="20"/>
      <c r="Z47" s="20">
        <v>0.48143102770458707</v>
      </c>
      <c r="AA47" s="20">
        <v>0.5672528840267766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-0.018450418909566224</v>
      </c>
      <c r="C48" s="20">
        <v>-0.038450418909548034</v>
      </c>
      <c r="D48" s="19">
        <v>-0.021527341986513265</v>
      </c>
      <c r="E48" s="20">
        <v>0.0353957349366128</v>
      </c>
      <c r="F48" s="20">
        <v>-0.031527341986478497</v>
      </c>
      <c r="G48" s="20">
        <v>0.021395734936541788</v>
      </c>
      <c r="H48" s="20"/>
      <c r="I48" s="20"/>
      <c r="J48" s="20"/>
      <c r="K48" s="20"/>
      <c r="L48" s="20">
        <v>-0.07460426506343948</v>
      </c>
      <c r="M48" s="20">
        <v>0.07539573493674093</v>
      </c>
      <c r="N48" s="20"/>
      <c r="O48" s="20"/>
      <c r="P48" s="19">
        <v>0.39802691575592797</v>
      </c>
      <c r="Q48" s="20">
        <v>0.5986864168044708</v>
      </c>
      <c r="R48" s="19">
        <v>0.38795980273308883</v>
      </c>
      <c r="S48" s="20">
        <v>0.5672528840267759</v>
      </c>
      <c r="T48" s="20">
        <v>0.5642409072800263</v>
      </c>
      <c r="U48" s="20">
        <v>0.2747668728880811</v>
      </c>
      <c r="V48" s="20"/>
      <c r="W48" s="20"/>
      <c r="X48" s="20"/>
      <c r="Y48" s="20"/>
      <c r="Z48" s="20">
        <v>0.4814310277045869</v>
      </c>
      <c r="AA48" s="20">
        <v>0.5672528840267757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-0.022149253731356566</v>
      </c>
      <c r="C49" s="20">
        <v>-0.0021492537313463345</v>
      </c>
      <c r="D49" s="19">
        <v>-0.020610792192836153</v>
      </c>
      <c r="E49" s="20">
        <v>0.0009276693455952337</v>
      </c>
      <c r="F49" s="20">
        <v>-0.005610792192912918</v>
      </c>
      <c r="G49" s="20">
        <v>-0.02007233065436366</v>
      </c>
      <c r="H49" s="20"/>
      <c r="I49" s="20"/>
      <c r="J49" s="20"/>
      <c r="K49" s="20"/>
      <c r="L49" s="20">
        <v>-0.09907233065436946</v>
      </c>
      <c r="M49" s="20">
        <v>-0.00907233065450288</v>
      </c>
      <c r="N49" s="20"/>
      <c r="O49" s="20"/>
      <c r="P49" s="19">
        <v>0.3986159423675813</v>
      </c>
      <c r="Q49" s="20">
        <v>0.5990781831360535</v>
      </c>
      <c r="R49" s="19">
        <v>0.3885640904408378</v>
      </c>
      <c r="S49" s="20">
        <v>0.5671051644331366</v>
      </c>
      <c r="T49" s="20">
        <v>0.5646565728755892</v>
      </c>
      <c r="U49" s="20">
        <v>0.2708731576342238</v>
      </c>
      <c r="V49" s="20"/>
      <c r="W49" s="20"/>
      <c r="X49" s="20"/>
      <c r="Y49" s="20"/>
      <c r="Z49" s="20">
        <v>0.48125696621112407</v>
      </c>
      <c r="AA49" s="20">
        <v>0.5671051644331365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-0.01656119402986178</v>
      </c>
      <c r="C50" s="20">
        <v>0.04343880597014049</v>
      </c>
      <c r="D50" s="19">
        <v>-0.016561194029747112</v>
      </c>
      <c r="E50" s="20">
        <v>0.013438805970150194</v>
      </c>
      <c r="F50" s="20">
        <v>0.04343880597014988</v>
      </c>
      <c r="G50" s="20">
        <v>0.017438805970190492</v>
      </c>
      <c r="H50" s="20"/>
      <c r="I50" s="20"/>
      <c r="J50" s="20"/>
      <c r="K50" s="20"/>
      <c r="L50" s="20">
        <v>-0.08656119402960769</v>
      </c>
      <c r="M50" s="20">
        <v>0.043438805973739496</v>
      </c>
      <c r="N50" s="20"/>
      <c r="O50" s="20"/>
      <c r="P50" s="19">
        <v>0.3986159423675813</v>
      </c>
      <c r="Q50" s="20">
        <v>0.5990781831360535</v>
      </c>
      <c r="R50" s="19">
        <v>0.38856409044083773</v>
      </c>
      <c r="S50" s="20">
        <v>0.5671051644331365</v>
      </c>
      <c r="T50" s="20">
        <v>0.5646565728755892</v>
      </c>
      <c r="U50" s="20">
        <v>0.2681366583045574</v>
      </c>
      <c r="V50" s="20"/>
      <c r="W50" s="20"/>
      <c r="X50" s="20"/>
      <c r="Y50" s="20"/>
      <c r="Z50" s="20">
        <v>0.48125696621112424</v>
      </c>
      <c r="AA50" s="20">
        <v>0.5671051644331351</v>
      </c>
      <c r="AB50" s="20"/>
      <c r="AC50" s="20"/>
      <c r="AD50" s="21"/>
    </row>
    <row r="51" spans="1:30" s="22" customFormat="1" ht="9.75">
      <c r="A51" s="5">
        <v>167.880401812256</v>
      </c>
      <c r="B51" s="19">
        <v>-0.01835121535179951</v>
      </c>
      <c r="C51" s="20">
        <v>-0.008351215351808605</v>
      </c>
      <c r="D51" s="19">
        <v>-0.02142813842880828</v>
      </c>
      <c r="E51" s="20">
        <v>0.02549493849400082</v>
      </c>
      <c r="F51" s="20">
        <v>-0.0014281384288007573</v>
      </c>
      <c r="G51" s="20">
        <v>0.032494938494014684</v>
      </c>
      <c r="H51" s="20"/>
      <c r="I51" s="20"/>
      <c r="J51" s="20"/>
      <c r="K51" s="20"/>
      <c r="L51" s="20">
        <v>-0.07450506150591227</v>
      </c>
      <c r="M51" s="20">
        <v>0.005494938493125806</v>
      </c>
      <c r="N51" s="20"/>
      <c r="O51" s="20"/>
      <c r="P51" s="19">
        <v>0.3986159423675813</v>
      </c>
      <c r="Q51" s="20">
        <v>0.5990781831360535</v>
      </c>
      <c r="R51" s="19">
        <v>0.3885640904408377</v>
      </c>
      <c r="S51" s="20">
        <v>0.5671051644331367</v>
      </c>
      <c r="T51" s="20">
        <v>0.5646565728755891</v>
      </c>
      <c r="U51" s="20">
        <v>0.268201915591099</v>
      </c>
      <c r="V51" s="20"/>
      <c r="W51" s="20"/>
      <c r="X51" s="20"/>
      <c r="Y51" s="20"/>
      <c r="Z51" s="20">
        <v>0.48125696621112407</v>
      </c>
      <c r="AA51" s="20">
        <v>0.5671051644331372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-0.022708873897272497</v>
      </c>
      <c r="C52" s="20">
        <v>0.04729112610272068</v>
      </c>
      <c r="D52" s="19">
        <v>-0.019631950820304667</v>
      </c>
      <c r="E52" s="20">
        <v>-0.0065550277433944655</v>
      </c>
      <c r="F52" s="20">
        <v>0.04036804917961161</v>
      </c>
      <c r="G52" s="20">
        <v>0.0054449722567979295</v>
      </c>
      <c r="H52" s="20"/>
      <c r="I52" s="20"/>
      <c r="J52" s="20"/>
      <c r="K52" s="20"/>
      <c r="L52" s="20">
        <v>-0.09655502774328403</v>
      </c>
      <c r="M52" s="20">
        <v>0.03344497225836116</v>
      </c>
      <c r="N52" s="20"/>
      <c r="O52" s="20"/>
      <c r="P52" s="19">
        <v>0.39879721305431887</v>
      </c>
      <c r="Q52" s="20">
        <v>0.5991988126990003</v>
      </c>
      <c r="R52" s="19">
        <v>0.38875004824490045</v>
      </c>
      <c r="S52" s="20">
        <v>0.5670596525837898</v>
      </c>
      <c r="T52" s="20">
        <v>0.5647845544292996</v>
      </c>
      <c r="U52" s="20">
        <v>0.26810566869883323</v>
      </c>
      <c r="V52" s="20"/>
      <c r="W52" s="20"/>
      <c r="X52" s="20"/>
      <c r="Y52" s="20"/>
      <c r="Z52" s="20">
        <v>0.48120333497228446</v>
      </c>
      <c r="AA52" s="20">
        <v>0.567059652583789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-0.02474401364074197</v>
      </c>
      <c r="C53" s="20">
        <v>0.005255986359259168</v>
      </c>
      <c r="D53" s="19">
        <v>-0.02628247517915828</v>
      </c>
      <c r="E53" s="20">
        <v>0.022179063282181024</v>
      </c>
      <c r="F53" s="20">
        <v>0.008717524820841165</v>
      </c>
      <c r="G53" s="20">
        <v>0.026179063282282755</v>
      </c>
      <c r="H53" s="20"/>
      <c r="I53" s="20"/>
      <c r="J53" s="20"/>
      <c r="K53" s="20"/>
      <c r="L53" s="20">
        <v>-0.07782093671768331</v>
      </c>
      <c r="M53" s="20">
        <v>0.01217906328197621</v>
      </c>
      <c r="N53" s="20"/>
      <c r="O53" s="20"/>
      <c r="P53" s="19">
        <v>0.39879721305431887</v>
      </c>
      <c r="Q53" s="20">
        <v>0.5991988126990003</v>
      </c>
      <c r="R53" s="19">
        <v>0.38875004824490056</v>
      </c>
      <c r="S53" s="20">
        <v>0.5670596525837899</v>
      </c>
      <c r="T53" s="20">
        <v>0.5647845544292996</v>
      </c>
      <c r="U53" s="20">
        <v>0.26824736641474883</v>
      </c>
      <c r="V53" s="20"/>
      <c r="W53" s="20"/>
      <c r="X53" s="20"/>
      <c r="Y53" s="20"/>
      <c r="Z53" s="20">
        <v>0.4812033349722847</v>
      </c>
      <c r="AA53" s="20">
        <v>0.56705965258379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-0.021022858884464313</v>
      </c>
      <c r="C54" s="20">
        <v>-0.031022858884455218</v>
      </c>
      <c r="D54" s="19">
        <v>-0.022561320422939516</v>
      </c>
      <c r="E54" s="20">
        <v>0.025900218038612328</v>
      </c>
      <c r="F54" s="20">
        <v>-0.027561320422879683</v>
      </c>
      <c r="G54" s="20">
        <v>0.03190021803868623</v>
      </c>
      <c r="H54" s="20"/>
      <c r="I54" s="20"/>
      <c r="J54" s="20"/>
      <c r="K54" s="20"/>
      <c r="L54" s="20">
        <v>-0.06409978196136315</v>
      </c>
      <c r="M54" s="20">
        <v>-0.02409978196061162</v>
      </c>
      <c r="N54" s="20"/>
      <c r="O54" s="20"/>
      <c r="P54" s="19">
        <v>0.3990112742168431</v>
      </c>
      <c r="Q54" s="20">
        <v>0.5993413025581907</v>
      </c>
      <c r="R54" s="19">
        <v>0.3886902260645881</v>
      </c>
      <c r="S54" s="20">
        <v>0.5687154901848088</v>
      </c>
      <c r="T54" s="20">
        <v>0.5639613039140913</v>
      </c>
      <c r="U54" s="20">
        <v>0.27173021321919105</v>
      </c>
      <c r="V54" s="20"/>
      <c r="W54" s="20"/>
      <c r="X54" s="20"/>
      <c r="Y54" s="20"/>
      <c r="Z54" s="20">
        <v>0.4831535043608263</v>
      </c>
      <c r="AA54" s="20">
        <v>0.5687154901848074</v>
      </c>
      <c r="AB54" s="20"/>
      <c r="AC54" s="20"/>
      <c r="AD54" s="21"/>
    </row>
    <row r="55" spans="1:30" s="22" customFormat="1" ht="9.75">
      <c r="A55" s="5">
        <v>211.34890398366468</v>
      </c>
      <c r="B55" s="19">
        <v>-0.023490399268524698</v>
      </c>
      <c r="C55" s="20">
        <v>0.036509600731477576</v>
      </c>
      <c r="D55" s="19">
        <v>-0.026567322345348386</v>
      </c>
      <c r="E55" s="20">
        <v>0.030355754577944472</v>
      </c>
      <c r="F55" s="20">
        <v>0.043432677654585514</v>
      </c>
      <c r="G55" s="20">
        <v>0.03535575457785255</v>
      </c>
      <c r="H55" s="20"/>
      <c r="I55" s="20"/>
      <c r="J55" s="20"/>
      <c r="K55" s="20"/>
      <c r="L55" s="20">
        <v>-0.05964424542222727</v>
      </c>
      <c r="M55" s="20">
        <v>0.05035575457726066</v>
      </c>
      <c r="N55" s="20"/>
      <c r="O55" s="20"/>
      <c r="P55" s="19">
        <v>0.3990112742168431</v>
      </c>
      <c r="Q55" s="20">
        <v>0.5993413025581907</v>
      </c>
      <c r="R55" s="19">
        <v>0.38869022606458803</v>
      </c>
      <c r="S55" s="20">
        <v>0.5687154901848085</v>
      </c>
      <c r="T55" s="20">
        <v>0.5639613039140914</v>
      </c>
      <c r="U55" s="20">
        <v>0.2718056452249419</v>
      </c>
      <c r="V55" s="20"/>
      <c r="W55" s="20"/>
      <c r="X55" s="20"/>
      <c r="Y55" s="20"/>
      <c r="Z55" s="20">
        <v>0.4831535043608262</v>
      </c>
      <c r="AA55" s="20">
        <v>0.5687154901848093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-0.020489606827197804</v>
      </c>
      <c r="C56" s="20">
        <v>0.009510393172803333</v>
      </c>
      <c r="D56" s="19">
        <v>-0.022028068365622152</v>
      </c>
      <c r="E56" s="20">
        <v>0.026433470095979322</v>
      </c>
      <c r="F56" s="20">
        <v>0.012971931634395556</v>
      </c>
      <c r="G56" s="20">
        <v>0.034433470095915984</v>
      </c>
      <c r="H56" s="20"/>
      <c r="I56" s="20"/>
      <c r="J56" s="20"/>
      <c r="K56" s="20"/>
      <c r="L56" s="20">
        <v>-0.06356652990424265</v>
      </c>
      <c r="M56" s="20">
        <v>0.0164334700957252</v>
      </c>
      <c r="N56" s="20"/>
      <c r="O56" s="20"/>
      <c r="P56" s="19">
        <v>0.3990112742168431</v>
      </c>
      <c r="Q56" s="20">
        <v>0.5993413025581907</v>
      </c>
      <c r="R56" s="19">
        <v>0.38869022606458814</v>
      </c>
      <c r="S56" s="20">
        <v>0.5687154901848086</v>
      </c>
      <c r="T56" s="20">
        <v>0.5639613039140915</v>
      </c>
      <c r="U56" s="20">
        <v>0.271884734356578</v>
      </c>
      <c r="V56" s="20"/>
      <c r="W56" s="20"/>
      <c r="X56" s="20"/>
      <c r="Y56" s="20"/>
      <c r="Z56" s="20">
        <v>0.4831535043608262</v>
      </c>
      <c r="AA56" s="20">
        <v>0.5687154901848089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-0.020600304785148182</v>
      </c>
      <c r="C57" s="20">
        <v>-0.010600304785128856</v>
      </c>
      <c r="D57" s="19">
        <v>-0.023677227861984795</v>
      </c>
      <c r="E57" s="20">
        <v>0.033245849061049354</v>
      </c>
      <c r="F57" s="20">
        <v>-0.003677227862041259</v>
      </c>
      <c r="G57" s="20">
        <v>0.04024584906115511</v>
      </c>
      <c r="H57" s="20"/>
      <c r="I57" s="20"/>
      <c r="J57" s="20"/>
      <c r="K57" s="20"/>
      <c r="L57" s="20">
        <v>-0.056754150938840994</v>
      </c>
      <c r="M57" s="20">
        <v>0.003245849061794609</v>
      </c>
      <c r="N57" s="20"/>
      <c r="O57" s="20"/>
      <c r="P57" s="19">
        <v>0.3990112742168431</v>
      </c>
      <c r="Q57" s="20">
        <v>0.5993413025581907</v>
      </c>
      <c r="R57" s="19">
        <v>0.3886902260645881</v>
      </c>
      <c r="S57" s="20">
        <v>0.5687154901848085</v>
      </c>
      <c r="T57" s="20">
        <v>0.5639613039140914</v>
      </c>
      <c r="U57" s="20">
        <v>0.27205387109200824</v>
      </c>
      <c r="V57" s="20"/>
      <c r="W57" s="20"/>
      <c r="X57" s="20"/>
      <c r="Y57" s="20"/>
      <c r="Z57" s="20">
        <v>0.4831535043608264</v>
      </c>
      <c r="AA57" s="20">
        <v>0.5687154901848078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-0.05476983512889433</v>
      </c>
      <c r="C58" s="20">
        <v>-0.02476983512889319</v>
      </c>
      <c r="D58" s="19">
        <v>-0.050154450513563646</v>
      </c>
      <c r="E58" s="20">
        <v>0.004460934101765632</v>
      </c>
      <c r="F58" s="20">
        <v>-0.03515445051355088</v>
      </c>
      <c r="G58" s="20">
        <v>0.010460934101807115</v>
      </c>
      <c r="H58" s="20"/>
      <c r="I58" s="20"/>
      <c r="J58" s="20"/>
      <c r="K58" s="20"/>
      <c r="L58" s="20">
        <v>-0.08553906589814046</v>
      </c>
      <c r="M58" s="20">
        <v>-0.04553906589867307</v>
      </c>
      <c r="N58" s="20"/>
      <c r="O58" s="20"/>
      <c r="P58" s="19">
        <v>0.39903460669997753</v>
      </c>
      <c r="Q58" s="20">
        <v>0.5993568364039954</v>
      </c>
      <c r="R58" s="19">
        <v>0.38871417806686387</v>
      </c>
      <c r="S58" s="20">
        <v>0.48314696332820356</v>
      </c>
      <c r="T58" s="20">
        <v>0.5639778122448962</v>
      </c>
      <c r="U58" s="20">
        <v>0.27391784931483476</v>
      </c>
      <c r="V58" s="20"/>
      <c r="W58" s="20"/>
      <c r="X58" s="20"/>
      <c r="Y58" s="20"/>
      <c r="Z58" s="20">
        <v>0.48314696332820367</v>
      </c>
      <c r="AA58" s="20">
        <v>0.5687099332465231</v>
      </c>
      <c r="AB58" s="20"/>
      <c r="AC58" s="20"/>
      <c r="AD58" s="21"/>
    </row>
    <row r="59" spans="1:30" s="22" customFormat="1" ht="9.75">
      <c r="A59" s="5">
        <v>266.07250597988093</v>
      </c>
      <c r="B59" s="19">
        <v>-0.03320890602017812</v>
      </c>
      <c r="C59" s="20">
        <v>-0.03320890602017812</v>
      </c>
      <c r="D59" s="19">
        <v>-0.033208906020205306</v>
      </c>
      <c r="E59" s="20">
        <v>0.02679109397972235</v>
      </c>
      <c r="F59" s="20">
        <v>-0.033208906020200754</v>
      </c>
      <c r="G59" s="20">
        <v>0.024791093979781822</v>
      </c>
      <c r="H59" s="20"/>
      <c r="I59" s="20"/>
      <c r="J59" s="20"/>
      <c r="K59" s="20"/>
      <c r="L59" s="20">
        <v>-0.05320890602033302</v>
      </c>
      <c r="M59" s="20">
        <v>0.06679109398037762</v>
      </c>
      <c r="N59" s="20"/>
      <c r="O59" s="20"/>
      <c r="P59" s="19">
        <v>0.39917752841760684</v>
      </c>
      <c r="Q59" s="20">
        <v>0.5994519990738119</v>
      </c>
      <c r="R59" s="19">
        <v>0.3888608929676281</v>
      </c>
      <c r="S59" s="20">
        <v>0.4831068863471125</v>
      </c>
      <c r="T59" s="20">
        <v>0.5640789435477295</v>
      </c>
      <c r="U59" s="20">
        <v>0.27279344500189495</v>
      </c>
      <c r="V59" s="20"/>
      <c r="W59" s="20"/>
      <c r="X59" s="20"/>
      <c r="Y59" s="20"/>
      <c r="Z59" s="20">
        <v>0.4831068863471127</v>
      </c>
      <c r="AA59" s="20">
        <v>0.5686758862796989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-0.023529543033959044</v>
      </c>
      <c r="C60" s="20">
        <v>-0.03352954303394995</v>
      </c>
      <c r="D60" s="19">
        <v>-0.025068004572339427</v>
      </c>
      <c r="E60" s="20">
        <v>0.033393533889325554</v>
      </c>
      <c r="F60" s="20">
        <v>-0.030068004572327094</v>
      </c>
      <c r="G60" s="20">
        <v>0.04239353388928857</v>
      </c>
      <c r="H60" s="20"/>
      <c r="I60" s="20"/>
      <c r="J60" s="20"/>
      <c r="K60" s="20"/>
      <c r="L60" s="20">
        <v>-0.046606466110695195</v>
      </c>
      <c r="M60" s="20">
        <v>0.07339353388944435</v>
      </c>
      <c r="N60" s="20"/>
      <c r="O60" s="20"/>
      <c r="P60" s="19">
        <v>0.39917752841760684</v>
      </c>
      <c r="Q60" s="20">
        <v>0.5994519990738119</v>
      </c>
      <c r="R60" s="19">
        <v>0.38886089296762816</v>
      </c>
      <c r="S60" s="20">
        <v>0.48310688634711263</v>
      </c>
      <c r="T60" s="20">
        <v>0.5640789435477297</v>
      </c>
      <c r="U60" s="20">
        <v>0.2722522059341337</v>
      </c>
      <c r="V60" s="20"/>
      <c r="W60" s="20"/>
      <c r="X60" s="20"/>
      <c r="Y60" s="20"/>
      <c r="Z60" s="20">
        <v>0.48310688634711235</v>
      </c>
      <c r="AA60" s="20">
        <v>0.5686758862796999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-0.037216127916366304</v>
      </c>
      <c r="C61" s="20">
        <v>-0.027216127916346977</v>
      </c>
      <c r="D61" s="19">
        <v>-0.0387545894548072</v>
      </c>
      <c r="E61" s="20">
        <v>0.039706949006919706</v>
      </c>
      <c r="F61" s="20">
        <v>-0.023754589454645984</v>
      </c>
      <c r="G61" s="20">
        <v>0.04570694900676752</v>
      </c>
      <c r="H61" s="20"/>
      <c r="I61" s="20"/>
      <c r="J61" s="20"/>
      <c r="K61" s="20"/>
      <c r="L61" s="20">
        <v>-0.04029305099318436</v>
      </c>
      <c r="M61" s="20">
        <v>0.07970694900812</v>
      </c>
      <c r="N61" s="20"/>
      <c r="O61" s="20"/>
      <c r="P61" s="19">
        <v>0.3993768448041746</v>
      </c>
      <c r="Q61" s="20">
        <v>0.5995847431062082</v>
      </c>
      <c r="R61" s="19">
        <v>0.38906549455294753</v>
      </c>
      <c r="S61" s="20">
        <v>0.4830509660984935</v>
      </c>
      <c r="T61" s="20">
        <v>0.564220009859692</v>
      </c>
      <c r="U61" s="20">
        <v>0.27246694450646286</v>
      </c>
      <c r="V61" s="20"/>
      <c r="W61" s="20"/>
      <c r="X61" s="20"/>
      <c r="Y61" s="20"/>
      <c r="Z61" s="20">
        <v>0.4830509660984935</v>
      </c>
      <c r="AA61" s="20">
        <v>0.5686283811494877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-0.03538194257600935</v>
      </c>
      <c r="C62" s="20">
        <v>-0.015381942575999119</v>
      </c>
      <c r="D62" s="19">
        <v>-0.03230501949905511</v>
      </c>
      <c r="E62" s="20">
        <v>0.02077190357783533</v>
      </c>
      <c r="F62" s="20">
        <v>-0.022305019499056236</v>
      </c>
      <c r="G62" s="20">
        <v>0.026771903577926037</v>
      </c>
      <c r="H62" s="20"/>
      <c r="I62" s="20"/>
      <c r="J62" s="20"/>
      <c r="K62" s="20"/>
      <c r="L62" s="20">
        <v>-0.04922809642216408</v>
      </c>
      <c r="M62" s="20">
        <v>0.07077190357867164</v>
      </c>
      <c r="N62" s="20"/>
      <c r="O62" s="20"/>
      <c r="P62" s="19">
        <v>0.3993768448041746</v>
      </c>
      <c r="Q62" s="20">
        <v>0.5995847431062082</v>
      </c>
      <c r="R62" s="19">
        <v>0.38906549455294753</v>
      </c>
      <c r="S62" s="20">
        <v>0.48305096609849363</v>
      </c>
      <c r="T62" s="20">
        <v>0.5642200098596921</v>
      </c>
      <c r="U62" s="20">
        <v>0.2726944001051139</v>
      </c>
      <c r="V62" s="20"/>
      <c r="W62" s="20"/>
      <c r="X62" s="20"/>
      <c r="Y62" s="20"/>
      <c r="Z62" s="20">
        <v>0.4830509660984936</v>
      </c>
      <c r="AA62" s="20">
        <v>0.5686283811494877</v>
      </c>
      <c r="AB62" s="20"/>
      <c r="AC62" s="20"/>
      <c r="AD62" s="21"/>
    </row>
    <row r="63" spans="1:30" s="22" customFormat="1" ht="9.75">
      <c r="A63" s="5">
        <v>334.9654391578277</v>
      </c>
      <c r="B63" s="19">
        <v>-0.034725448745064114</v>
      </c>
      <c r="C63" s="20">
        <v>0.005274551254927928</v>
      </c>
      <c r="D63" s="19">
        <v>-0.031648525668162814</v>
      </c>
      <c r="E63" s="20">
        <v>0.03142839740870618</v>
      </c>
      <c r="F63" s="20">
        <v>-0.0016485256681303315</v>
      </c>
      <c r="G63" s="20">
        <v>0.030428397408670507</v>
      </c>
      <c r="H63" s="20"/>
      <c r="I63" s="20"/>
      <c r="J63" s="20"/>
      <c r="K63" s="20"/>
      <c r="L63" s="20">
        <v>-0.04857160259121488</v>
      </c>
      <c r="M63" s="20">
        <v>-0.008571602591394884</v>
      </c>
      <c r="N63" s="20"/>
      <c r="O63" s="20"/>
      <c r="P63" s="19">
        <v>0.3993768448041746</v>
      </c>
      <c r="Q63" s="20">
        <v>0.5995847431062082</v>
      </c>
      <c r="R63" s="19">
        <v>0.3890654945529474</v>
      </c>
      <c r="S63" s="20">
        <v>0.4830509660984935</v>
      </c>
      <c r="T63" s="20">
        <v>0.5642200098596921</v>
      </c>
      <c r="U63" s="20">
        <v>0.27281355510437516</v>
      </c>
      <c r="V63" s="20"/>
      <c r="W63" s="20"/>
      <c r="X63" s="20"/>
      <c r="Y63" s="20"/>
      <c r="Z63" s="20">
        <v>0.4830509660984934</v>
      </c>
      <c r="AA63" s="20">
        <v>0.5686283811494881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-0.013930583849003142</v>
      </c>
      <c r="C64" s="20">
        <v>0.036069416150979805</v>
      </c>
      <c r="D64" s="19">
        <v>-0.010853660772057868</v>
      </c>
      <c r="E64" s="20">
        <v>0.03222326230486351</v>
      </c>
      <c r="F64" s="20">
        <v>0.029146339227923947</v>
      </c>
      <c r="G64" s="20">
        <v>0.040223262304883003</v>
      </c>
      <c r="H64" s="20"/>
      <c r="I64" s="20"/>
      <c r="J64" s="20"/>
      <c r="K64" s="20"/>
      <c r="L64" s="20">
        <v>-0.03777673769511583</v>
      </c>
      <c r="M64" s="20">
        <v>0.02222326230442076</v>
      </c>
      <c r="N64" s="20"/>
      <c r="O64" s="20"/>
      <c r="P64" s="19">
        <v>0.3993768448041746</v>
      </c>
      <c r="Q64" s="20">
        <v>0.5995847431062082</v>
      </c>
      <c r="R64" s="19">
        <v>0.3890654945529475</v>
      </c>
      <c r="S64" s="20">
        <v>0.4830509660984934</v>
      </c>
      <c r="T64" s="20">
        <v>0.5642200098596923</v>
      </c>
      <c r="U64" s="20">
        <v>0.27306269582037007</v>
      </c>
      <c r="V64" s="20"/>
      <c r="W64" s="20"/>
      <c r="X64" s="20"/>
      <c r="Y64" s="20"/>
      <c r="Z64" s="20">
        <v>0.4830509660984935</v>
      </c>
      <c r="AA64" s="20">
        <v>0.5686283811494891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-0.01582350001919508</v>
      </c>
      <c r="C65" s="20">
        <v>-0.025823500019185985</v>
      </c>
      <c r="D65" s="19">
        <v>-0.02505426924993878</v>
      </c>
      <c r="E65" s="20">
        <v>-0.004285038480746895</v>
      </c>
      <c r="F65" s="20">
        <v>-0.005054269249966176</v>
      </c>
      <c r="G65" s="20">
        <v>-0.0022850384806731698</v>
      </c>
      <c r="H65" s="20"/>
      <c r="I65" s="20"/>
      <c r="J65" s="20"/>
      <c r="K65" s="20"/>
      <c r="L65" s="20">
        <v>-0.07428503848070163</v>
      </c>
      <c r="M65" s="20">
        <v>0.01571496151953292</v>
      </c>
      <c r="N65" s="20"/>
      <c r="O65" s="20"/>
      <c r="P65" s="19">
        <v>0.3993768448041746</v>
      </c>
      <c r="Q65" s="20">
        <v>0.5995847431062082</v>
      </c>
      <c r="R65" s="19">
        <v>0.38807759937802</v>
      </c>
      <c r="S65" s="20">
        <v>0.4901191549773163</v>
      </c>
      <c r="T65" s="20">
        <v>0.5607651526868564</v>
      </c>
      <c r="U65" s="20">
        <v>0.2856322567142558</v>
      </c>
      <c r="V65" s="20"/>
      <c r="W65" s="20"/>
      <c r="X65" s="20"/>
      <c r="Y65" s="20"/>
      <c r="Z65" s="20">
        <v>0.49011915497731634</v>
      </c>
      <c r="AA65" s="20">
        <v>0.5746449217348735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-0.0019404235692093152</v>
      </c>
      <c r="C66" s="20">
        <v>0.018059576430800917</v>
      </c>
      <c r="D66" s="19">
        <v>-0.00040196203081487275</v>
      </c>
      <c r="E66" s="20">
        <v>0.05113649950741501</v>
      </c>
      <c r="F66" s="20">
        <v>0.014598037969200782</v>
      </c>
      <c r="G66" s="20">
        <v>0.05513649950757207</v>
      </c>
      <c r="H66" s="20"/>
      <c r="I66" s="20"/>
      <c r="J66" s="20"/>
      <c r="K66" s="20"/>
      <c r="L66" s="20">
        <v>-0.018863500492499942</v>
      </c>
      <c r="M66" s="20">
        <v>0.01113649950755536</v>
      </c>
      <c r="N66" s="20"/>
      <c r="O66" s="20"/>
      <c r="P66" s="19">
        <v>0.3993768448041746</v>
      </c>
      <c r="Q66" s="20">
        <v>0.5995847431062082</v>
      </c>
      <c r="R66" s="19">
        <v>0.38807759937802</v>
      </c>
      <c r="S66" s="20">
        <v>0.49011915497731623</v>
      </c>
      <c r="T66" s="20">
        <v>0.5607651526868564</v>
      </c>
      <c r="U66" s="20">
        <v>0.28603633698479397</v>
      </c>
      <c r="V66" s="20"/>
      <c r="W66" s="20"/>
      <c r="X66" s="20"/>
      <c r="Y66" s="20"/>
      <c r="Z66" s="20">
        <v>0.49011915497731623</v>
      </c>
      <c r="AA66" s="20">
        <v>0.5746449217348731</v>
      </c>
      <c r="AB66" s="20"/>
      <c r="AC66" s="20"/>
      <c r="AD66" s="21"/>
    </row>
    <row r="67" spans="1:30" s="22" customFormat="1" ht="9.75">
      <c r="A67" s="5">
        <v>421.6965034285823</v>
      </c>
      <c r="B67" s="19">
        <v>-0.022813852481107233</v>
      </c>
      <c r="C67" s="20">
        <v>-0.022813852481107233</v>
      </c>
      <c r="D67" s="19">
        <v>-0.027429237096424464</v>
      </c>
      <c r="E67" s="20">
        <v>-0.012044621711826404</v>
      </c>
      <c r="F67" s="20">
        <v>-0.012429237096357602</v>
      </c>
      <c r="G67" s="20">
        <v>-0.012044621711806987</v>
      </c>
      <c r="H67" s="20"/>
      <c r="I67" s="20"/>
      <c r="J67" s="20"/>
      <c r="K67" s="20"/>
      <c r="L67" s="20">
        <v>-0.08204462171180528</v>
      </c>
      <c r="M67" s="20">
        <v>-0.0020446217115475908</v>
      </c>
      <c r="N67" s="20"/>
      <c r="O67" s="20"/>
      <c r="P67" s="19">
        <v>0.3993768448041746</v>
      </c>
      <c r="Q67" s="20">
        <v>0.5995847431062082</v>
      </c>
      <c r="R67" s="19">
        <v>0.3880775993780201</v>
      </c>
      <c r="S67" s="20">
        <v>0.49011915497731634</v>
      </c>
      <c r="T67" s="20">
        <v>0.5607651526868564</v>
      </c>
      <c r="U67" s="20">
        <v>0.2863228703329138</v>
      </c>
      <c r="V67" s="20"/>
      <c r="W67" s="20"/>
      <c r="X67" s="20"/>
      <c r="Y67" s="20"/>
      <c r="Z67" s="20">
        <v>0.49011915497731623</v>
      </c>
      <c r="AA67" s="20">
        <v>0.5746449217348729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-0.025992389591436904</v>
      </c>
      <c r="C68" s="20">
        <v>-0.05599238959143804</v>
      </c>
      <c r="D68" s="19">
        <v>-0.030607774206867343</v>
      </c>
      <c r="E68" s="20">
        <v>-0.0052231588223402405</v>
      </c>
      <c r="F68" s="20">
        <v>-0.045607774206793725</v>
      </c>
      <c r="G68" s="20">
        <v>0.0017768411777884493</v>
      </c>
      <c r="H68" s="20"/>
      <c r="I68" s="20"/>
      <c r="J68" s="20"/>
      <c r="K68" s="20"/>
      <c r="L68" s="20">
        <v>-0.07522315882229572</v>
      </c>
      <c r="M68" s="20">
        <v>-0.035223158822554924</v>
      </c>
      <c r="N68" s="20"/>
      <c r="O68" s="20"/>
      <c r="P68" s="19">
        <v>0.3993768448041746</v>
      </c>
      <c r="Q68" s="20">
        <v>0.5995847431062082</v>
      </c>
      <c r="R68" s="19">
        <v>0.38807759937802006</v>
      </c>
      <c r="S68" s="20">
        <v>0.4901191549773163</v>
      </c>
      <c r="T68" s="20">
        <v>0.5607651526868563</v>
      </c>
      <c r="U68" s="20">
        <v>0.28677828731561694</v>
      </c>
      <c r="V68" s="20"/>
      <c r="W68" s="20"/>
      <c r="X68" s="20"/>
      <c r="Y68" s="20"/>
      <c r="Z68" s="20">
        <v>0.49011915497731623</v>
      </c>
      <c r="AA68" s="20">
        <v>0.5746449217348731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-0.01805281162319261</v>
      </c>
      <c r="C69" s="20">
        <v>0.021947188376827853</v>
      </c>
      <c r="D69" s="19">
        <v>-0.010360503930898596</v>
      </c>
      <c r="E69" s="20">
        <v>0.04733180376144657</v>
      </c>
      <c r="F69" s="20">
        <v>0.004639496069086891</v>
      </c>
      <c r="G69" s="20">
        <v>0.051331803761385325</v>
      </c>
      <c r="H69" s="20"/>
      <c r="I69" s="20"/>
      <c r="J69" s="20"/>
      <c r="K69" s="20"/>
      <c r="L69" s="20">
        <v>-0.022668196238650497</v>
      </c>
      <c r="M69" s="20">
        <v>0.08733180376115962</v>
      </c>
      <c r="N69" s="20"/>
      <c r="O69" s="20"/>
      <c r="P69" s="19">
        <v>0.3993768448041746</v>
      </c>
      <c r="Q69" s="20">
        <v>0.5995847431062082</v>
      </c>
      <c r="R69" s="19">
        <v>0.38807759937802017</v>
      </c>
      <c r="S69" s="20">
        <v>0.4901191549773163</v>
      </c>
      <c r="T69" s="20">
        <v>0.5607651526868566</v>
      </c>
      <c r="U69" s="20">
        <v>0.28709891340037946</v>
      </c>
      <c r="V69" s="20"/>
      <c r="W69" s="20"/>
      <c r="X69" s="20"/>
      <c r="Y69" s="20"/>
      <c r="Z69" s="20">
        <v>0.49011915497731623</v>
      </c>
      <c r="AA69" s="20">
        <v>0.5746449217348731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-0.018050231113960535</v>
      </c>
      <c r="C70" s="20">
        <v>0.011949768886040602</v>
      </c>
      <c r="D70" s="19">
        <v>-0.022665615729326072</v>
      </c>
      <c r="E70" s="20">
        <v>0.012718999655366974</v>
      </c>
      <c r="F70" s="20">
        <v>0.022334384270661468</v>
      </c>
      <c r="G70" s="20">
        <v>0.015718999655421454</v>
      </c>
      <c r="H70" s="20"/>
      <c r="I70" s="20"/>
      <c r="J70" s="20"/>
      <c r="K70" s="20"/>
      <c r="L70" s="20">
        <v>-0.04728100034468223</v>
      </c>
      <c r="M70" s="20">
        <v>0.03271899965550733</v>
      </c>
      <c r="N70" s="20"/>
      <c r="O70" s="20"/>
      <c r="P70" s="19">
        <v>0.3993770951711532</v>
      </c>
      <c r="Q70" s="20">
        <v>0.5995849098729457</v>
      </c>
      <c r="R70" s="19">
        <v>0.38807785703466474</v>
      </c>
      <c r="S70" s="20">
        <v>0.4901190984520399</v>
      </c>
      <c r="T70" s="20">
        <v>0.5607653309982028</v>
      </c>
      <c r="U70" s="20">
        <v>0.28760516453541024</v>
      </c>
      <c r="V70" s="20"/>
      <c r="W70" s="20"/>
      <c r="X70" s="20"/>
      <c r="Y70" s="20"/>
      <c r="Z70" s="20">
        <v>0.4901190984520399</v>
      </c>
      <c r="AA70" s="20">
        <v>0.5746448735240232</v>
      </c>
      <c r="AB70" s="20"/>
      <c r="AC70" s="20"/>
      <c r="AD70" s="21"/>
    </row>
    <row r="71" spans="1:30" s="22" customFormat="1" ht="9.75">
      <c r="A71" s="5">
        <v>530.8844442309884</v>
      </c>
      <c r="B71" s="19">
        <v>-0.024866636144906806</v>
      </c>
      <c r="C71" s="20">
        <v>0.015133363855085236</v>
      </c>
      <c r="D71" s="19">
        <v>-0.028964996800635714</v>
      </c>
      <c r="E71" s="20">
        <v>0.0169366425435452</v>
      </c>
      <c r="F71" s="20">
        <v>0.021035003199324293</v>
      </c>
      <c r="G71" s="20">
        <v>0.017936642543563572</v>
      </c>
      <c r="H71" s="20"/>
      <c r="I71" s="20"/>
      <c r="J71" s="20"/>
      <c r="K71" s="20"/>
      <c r="L71" s="20">
        <v>-0.04306335745649381</v>
      </c>
      <c r="M71" s="20">
        <v>0.026936642543870796</v>
      </c>
      <c r="N71" s="20"/>
      <c r="O71" s="20"/>
      <c r="P71" s="19">
        <v>0.4995935943917255</v>
      </c>
      <c r="Q71" s="20">
        <v>0.5996613707395566</v>
      </c>
      <c r="R71" s="19">
        <v>0.4807036509036878</v>
      </c>
      <c r="S71" s="20">
        <v>0.5165025176902176</v>
      </c>
      <c r="T71" s="20">
        <v>0.5667409755108882</v>
      </c>
      <c r="U71" s="20">
        <v>0.33103451599543776</v>
      </c>
      <c r="V71" s="20"/>
      <c r="W71" s="20"/>
      <c r="X71" s="20"/>
      <c r="Y71" s="20"/>
      <c r="Z71" s="20">
        <v>0.5165025176902177</v>
      </c>
      <c r="AA71" s="20">
        <v>0.5973063290978365</v>
      </c>
      <c r="AB71" s="20"/>
      <c r="AC71" s="20"/>
      <c r="AD71" s="21"/>
    </row>
    <row r="72" spans="1:30" s="22" customFormat="1" ht="9.75">
      <c r="A72" s="5">
        <v>562.341325190349</v>
      </c>
      <c r="B72" s="19">
        <v>-0.02788310960937679</v>
      </c>
      <c r="C72" s="20">
        <v>0.032116890390625485</v>
      </c>
      <c r="D72" s="19">
        <v>-0.029932289937290312</v>
      </c>
      <c r="E72" s="20">
        <v>0.018018529734786015</v>
      </c>
      <c r="F72" s="20">
        <v>0.03506771006278071</v>
      </c>
      <c r="G72" s="20">
        <v>0.020018529734864364</v>
      </c>
      <c r="H72" s="20"/>
      <c r="I72" s="20"/>
      <c r="J72" s="20"/>
      <c r="K72" s="20"/>
      <c r="L72" s="20">
        <v>-0.04198147026517867</v>
      </c>
      <c r="M72" s="20">
        <v>0.03801852973520464</v>
      </c>
      <c r="N72" s="20"/>
      <c r="O72" s="20"/>
      <c r="P72" s="19">
        <v>0.4995935943917255</v>
      </c>
      <c r="Q72" s="20">
        <v>0.5996613707395566</v>
      </c>
      <c r="R72" s="19">
        <v>0.4807036509036879</v>
      </c>
      <c r="S72" s="20">
        <v>0.5165025176902178</v>
      </c>
      <c r="T72" s="20">
        <v>0.5667409755108881</v>
      </c>
      <c r="U72" s="20">
        <v>0.3316984334909252</v>
      </c>
      <c r="V72" s="20"/>
      <c r="W72" s="20"/>
      <c r="X72" s="20"/>
      <c r="Y72" s="20"/>
      <c r="Z72" s="20">
        <v>0.516502517690218</v>
      </c>
      <c r="AA72" s="20">
        <v>0.5973063290978369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-0.026300637272441918</v>
      </c>
      <c r="C73" s="20">
        <v>-0.03630063727243282</v>
      </c>
      <c r="D73" s="19">
        <v>-0.028349817600333206</v>
      </c>
      <c r="E73" s="20">
        <v>0.0396010020717708</v>
      </c>
      <c r="F73" s="20">
        <v>-0.033349817600302735</v>
      </c>
      <c r="G73" s="20">
        <v>0.03760100207174816</v>
      </c>
      <c r="H73" s="20"/>
      <c r="I73" s="20"/>
      <c r="J73" s="20"/>
      <c r="K73" s="20"/>
      <c r="L73" s="20">
        <v>-0.020398997928306375</v>
      </c>
      <c r="M73" s="20">
        <v>0.06960100207087484</v>
      </c>
      <c r="N73" s="20"/>
      <c r="O73" s="20"/>
      <c r="P73" s="19">
        <v>0.4995935943917255</v>
      </c>
      <c r="Q73" s="20">
        <v>0.5996613707395566</v>
      </c>
      <c r="R73" s="19">
        <v>0.48070365090368783</v>
      </c>
      <c r="S73" s="20">
        <v>0.5165025176902178</v>
      </c>
      <c r="T73" s="20">
        <v>0.5667409755108883</v>
      </c>
      <c r="U73" s="20">
        <v>0.33204796457791125</v>
      </c>
      <c r="V73" s="20"/>
      <c r="W73" s="20"/>
      <c r="X73" s="20"/>
      <c r="Y73" s="20"/>
      <c r="Z73" s="20">
        <v>0.5165025176902178</v>
      </c>
      <c r="AA73" s="20">
        <v>0.597306329097838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-0.024059935664780596</v>
      </c>
      <c r="C74" s="20">
        <v>0.005940064335220541</v>
      </c>
      <c r="D74" s="19">
        <v>-0.024059935664764092</v>
      </c>
      <c r="E74" s="20">
        <v>0.03594006433517988</v>
      </c>
      <c r="F74" s="20">
        <v>0.005940064335221937</v>
      </c>
      <c r="G74" s="20">
        <v>0.04094006433525998</v>
      </c>
      <c r="H74" s="20"/>
      <c r="I74" s="20"/>
      <c r="J74" s="20"/>
      <c r="K74" s="20"/>
      <c r="L74" s="20">
        <v>-0.014059935664761351</v>
      </c>
      <c r="M74" s="20">
        <v>0.0059400643354270135</v>
      </c>
      <c r="N74" s="20"/>
      <c r="O74" s="20"/>
      <c r="P74" s="19">
        <v>0.4995935943917255</v>
      </c>
      <c r="Q74" s="20">
        <v>0.5996613707395566</v>
      </c>
      <c r="R74" s="19">
        <v>0.48070365090368783</v>
      </c>
      <c r="S74" s="20">
        <v>0.5165025176902178</v>
      </c>
      <c r="T74" s="20">
        <v>0.5667409755108881</v>
      </c>
      <c r="U74" s="20">
        <v>0.33278198686277133</v>
      </c>
      <c r="V74" s="20"/>
      <c r="W74" s="20"/>
      <c r="X74" s="20"/>
      <c r="Y74" s="20"/>
      <c r="Z74" s="20">
        <v>0.5165025176902176</v>
      </c>
      <c r="AA74" s="20">
        <v>0.5973063290978372</v>
      </c>
      <c r="AB74" s="20"/>
      <c r="AC74" s="20"/>
      <c r="AD74" s="21"/>
    </row>
    <row r="75" spans="1:30" s="22" customFormat="1" ht="9.75">
      <c r="A75" s="5">
        <v>668.3439175686145</v>
      </c>
      <c r="B75" s="19">
        <v>-0.034215946733667124</v>
      </c>
      <c r="C75" s="20">
        <v>-0.034215946733667124</v>
      </c>
      <c r="D75" s="19">
        <v>-0.050609389356628925</v>
      </c>
      <c r="E75" s="20">
        <v>0.0029971680204754</v>
      </c>
      <c r="F75" s="20">
        <v>-0.010609389356741234</v>
      </c>
      <c r="G75" s="20">
        <v>0.001997168020395384</v>
      </c>
      <c r="H75" s="20"/>
      <c r="I75" s="20"/>
      <c r="J75" s="20"/>
      <c r="K75" s="20"/>
      <c r="L75" s="20">
        <v>-0.0570028319796141</v>
      </c>
      <c r="M75" s="20">
        <v>0.01299716802038132</v>
      </c>
      <c r="N75" s="20"/>
      <c r="O75" s="20"/>
      <c r="P75" s="19">
        <v>0.4995935943917255</v>
      </c>
      <c r="Q75" s="20">
        <v>0.5996613707395566</v>
      </c>
      <c r="R75" s="19">
        <v>0.48070365090368794</v>
      </c>
      <c r="S75" s="20">
        <v>0.5165025176902177</v>
      </c>
      <c r="T75" s="20">
        <v>0.5667409755108881</v>
      </c>
      <c r="U75" s="20">
        <v>0.3335623641544918</v>
      </c>
      <c r="V75" s="20"/>
      <c r="W75" s="20"/>
      <c r="X75" s="20"/>
      <c r="Y75" s="20"/>
      <c r="Z75" s="20">
        <v>0.5165025176902177</v>
      </c>
      <c r="AA75" s="20">
        <v>0.5973063290978373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-0.03675842695594156</v>
      </c>
      <c r="C76" s="20">
        <v>-0.05675842695595179</v>
      </c>
      <c r="D76" s="19">
        <v>-0.04905350892317148</v>
      </c>
      <c r="E76" s="20">
        <v>0.008651409109474152</v>
      </c>
      <c r="F76" s="20">
        <v>-0.03905350892320002</v>
      </c>
      <c r="G76" s="20">
        <v>0.003651409109497646</v>
      </c>
      <c r="H76" s="20"/>
      <c r="I76" s="20"/>
      <c r="J76" s="20"/>
      <c r="K76" s="20"/>
      <c r="L76" s="20">
        <v>-0.05134859089050426</v>
      </c>
      <c r="M76" s="20">
        <v>-0.021348590890274615</v>
      </c>
      <c r="N76" s="20"/>
      <c r="O76" s="20"/>
      <c r="P76" s="19">
        <v>0.4995935943917255</v>
      </c>
      <c r="Q76" s="20">
        <v>0.5996613707395566</v>
      </c>
      <c r="R76" s="19">
        <v>0.48070365090368794</v>
      </c>
      <c r="S76" s="20">
        <v>0.5165025176902177</v>
      </c>
      <c r="T76" s="20">
        <v>0.5667409755108881</v>
      </c>
      <c r="U76" s="20">
        <v>0.3346025265599975</v>
      </c>
      <c r="V76" s="20"/>
      <c r="W76" s="20"/>
      <c r="X76" s="20"/>
      <c r="Y76" s="20"/>
      <c r="Z76" s="20">
        <v>0.5165025176902177</v>
      </c>
      <c r="AA76" s="20">
        <v>0.5973063290978371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-0.043775700926005356</v>
      </c>
      <c r="C77" s="20">
        <v>-0.06377570092598717</v>
      </c>
      <c r="D77" s="19">
        <v>-0.04172652059815718</v>
      </c>
      <c r="E77" s="20">
        <v>-0.01967734027018821</v>
      </c>
      <c r="F77" s="20">
        <v>-0.06672652059813618</v>
      </c>
      <c r="G77" s="20">
        <v>-0.01567734027025096</v>
      </c>
      <c r="H77" s="20"/>
      <c r="I77" s="20"/>
      <c r="J77" s="20"/>
      <c r="K77" s="20"/>
      <c r="L77" s="20">
        <v>-0.07967734027022075</v>
      </c>
      <c r="M77" s="20">
        <v>0.030322659730180546</v>
      </c>
      <c r="N77" s="20"/>
      <c r="O77" s="20"/>
      <c r="P77" s="19">
        <v>0.4995935943917255</v>
      </c>
      <c r="Q77" s="20">
        <v>0.5996613707395566</v>
      </c>
      <c r="R77" s="19">
        <v>0.48070365090368794</v>
      </c>
      <c r="S77" s="20">
        <v>0.5165025176902176</v>
      </c>
      <c r="T77" s="20">
        <v>0.566740975510888</v>
      </c>
      <c r="U77" s="20">
        <v>0.3357139418915065</v>
      </c>
      <c r="V77" s="20"/>
      <c r="W77" s="20"/>
      <c r="X77" s="20"/>
      <c r="Y77" s="20"/>
      <c r="Z77" s="20">
        <v>0.5165025176902177</v>
      </c>
      <c r="AA77" s="20">
        <v>0.5973063290978368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-0.04171285617428566</v>
      </c>
      <c r="C78" s="20">
        <v>-0.05171285617427657</v>
      </c>
      <c r="D78" s="19">
        <v>-0.047860397157851724</v>
      </c>
      <c r="E78" s="20">
        <v>0.015992061858532032</v>
      </c>
      <c r="F78" s="20">
        <v>-0.04286039715789954</v>
      </c>
      <c r="G78" s="20">
        <v>0.021992061858521324</v>
      </c>
      <c r="H78" s="20"/>
      <c r="I78" s="20"/>
      <c r="J78" s="20"/>
      <c r="K78" s="20"/>
      <c r="L78" s="20">
        <v>-0.034007938141391414</v>
      </c>
      <c r="M78" s="20">
        <v>0.0659920618588153</v>
      </c>
      <c r="N78" s="20"/>
      <c r="O78" s="20"/>
      <c r="P78" s="19">
        <v>0.4995935943917255</v>
      </c>
      <c r="Q78" s="20">
        <v>0.5996613707395566</v>
      </c>
      <c r="R78" s="19">
        <v>0.47156846957595394</v>
      </c>
      <c r="S78" s="20">
        <v>0.5628002782339685</v>
      </c>
      <c r="T78" s="20">
        <v>0.5505966915974213</v>
      </c>
      <c r="U78" s="20">
        <v>0.40411032303101646</v>
      </c>
      <c r="V78" s="20"/>
      <c r="W78" s="20"/>
      <c r="X78" s="20"/>
      <c r="Y78" s="20"/>
      <c r="Z78" s="20">
        <v>0.5628002782339685</v>
      </c>
      <c r="AA78" s="20">
        <v>0.6377649670374129</v>
      </c>
      <c r="AB78" s="20"/>
      <c r="AC78" s="20"/>
      <c r="AD78" s="21"/>
    </row>
    <row r="79" spans="1:30" s="22" customFormat="1" ht="9.75">
      <c r="A79" s="5">
        <v>841.395141645195</v>
      </c>
      <c r="B79" s="19">
        <v>-0.03128993315917228</v>
      </c>
      <c r="C79" s="20">
        <v>-0.021289933159181373</v>
      </c>
      <c r="D79" s="19">
        <v>-0.03538829381494424</v>
      </c>
      <c r="E79" s="20">
        <v>0.030513345529382653</v>
      </c>
      <c r="F79" s="20">
        <v>-0.01538829381487798</v>
      </c>
      <c r="G79" s="20">
        <v>0.03151334552930104</v>
      </c>
      <c r="H79" s="20"/>
      <c r="I79" s="20"/>
      <c r="J79" s="20"/>
      <c r="K79" s="20"/>
      <c r="L79" s="20">
        <v>-0.019486654470694996</v>
      </c>
      <c r="M79" s="20">
        <v>-0.009486654470368679</v>
      </c>
      <c r="N79" s="20"/>
      <c r="O79" s="20"/>
      <c r="P79" s="19">
        <v>0.4995935943917255</v>
      </c>
      <c r="Q79" s="20">
        <v>0.5996613707395566</v>
      </c>
      <c r="R79" s="19">
        <v>0.471568469575954</v>
      </c>
      <c r="S79" s="20">
        <v>0.5628002782339684</v>
      </c>
      <c r="T79" s="20">
        <v>0.5505966915974215</v>
      </c>
      <c r="U79" s="20">
        <v>0.4051421394772856</v>
      </c>
      <c r="V79" s="20"/>
      <c r="W79" s="20"/>
      <c r="X79" s="20"/>
      <c r="Y79" s="20"/>
      <c r="Z79" s="20">
        <v>0.5628002782339686</v>
      </c>
      <c r="AA79" s="20">
        <v>0.6377649670374124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-0.09252082327714106</v>
      </c>
      <c r="C80" s="20">
        <v>-0.06252082327713993</v>
      </c>
      <c r="D80" s="19">
        <v>-0.0966191839329309</v>
      </c>
      <c r="E80" s="20">
        <v>-0.050717544588671226</v>
      </c>
      <c r="F80" s="20">
        <v>-0.056619183932912924</v>
      </c>
      <c r="G80" s="20">
        <v>-0.04271754458866396</v>
      </c>
      <c r="H80" s="20"/>
      <c r="I80" s="20"/>
      <c r="J80" s="20"/>
      <c r="K80" s="20"/>
      <c r="L80" s="20">
        <v>-0.09071754458874491</v>
      </c>
      <c r="M80" s="20">
        <v>-0.05071754458861938</v>
      </c>
      <c r="N80" s="20"/>
      <c r="O80" s="20"/>
      <c r="P80" s="19">
        <v>0.4995935943917255</v>
      </c>
      <c r="Q80" s="20">
        <v>0.5996613707395566</v>
      </c>
      <c r="R80" s="19">
        <v>0.47156846957595405</v>
      </c>
      <c r="S80" s="20">
        <v>0.5628002782339688</v>
      </c>
      <c r="T80" s="20">
        <v>0.5505966915974212</v>
      </c>
      <c r="U80" s="20">
        <v>0.4062328804764977</v>
      </c>
      <c r="V80" s="20"/>
      <c r="W80" s="20"/>
      <c r="X80" s="20"/>
      <c r="Y80" s="20"/>
      <c r="Z80" s="20">
        <v>0.5628002782339686</v>
      </c>
      <c r="AA80" s="20">
        <v>0.6377649670374126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-0.03842534848249102</v>
      </c>
      <c r="C81" s="20">
        <v>0.011574651517520351</v>
      </c>
      <c r="D81" s="19">
        <v>-0.01998272553170468</v>
      </c>
      <c r="E81" s="20">
        <v>0.008459897419084325</v>
      </c>
      <c r="F81" s="20">
        <v>-0.014982725531672882</v>
      </c>
      <c r="G81" s="20">
        <v>0.007459897419064532</v>
      </c>
      <c r="H81" s="20"/>
      <c r="I81" s="20"/>
      <c r="J81" s="20"/>
      <c r="K81" s="20"/>
      <c r="L81" s="20">
        <v>-0.041540102580889415</v>
      </c>
      <c r="M81" s="20">
        <v>0.058459897419274785</v>
      </c>
      <c r="N81" s="20"/>
      <c r="O81" s="20"/>
      <c r="P81" s="19">
        <v>0.4995935943917255</v>
      </c>
      <c r="Q81" s="20">
        <v>0.5996613707395566</v>
      </c>
      <c r="R81" s="19">
        <v>0.47156846957595405</v>
      </c>
      <c r="S81" s="20">
        <v>0.5628002782339684</v>
      </c>
      <c r="T81" s="20">
        <v>0.5505966915974214</v>
      </c>
      <c r="U81" s="20">
        <v>0.4073820727280872</v>
      </c>
      <c r="V81" s="20"/>
      <c r="W81" s="20"/>
      <c r="X81" s="20"/>
      <c r="Y81" s="20"/>
      <c r="Z81" s="20">
        <v>0.5628002782339684</v>
      </c>
      <c r="AA81" s="20">
        <v>0.6377649670374128</v>
      </c>
      <c r="AB81" s="20"/>
      <c r="AC81" s="20"/>
      <c r="AD81" s="21"/>
    </row>
    <row r="82" spans="1:30" s="22" customFormat="1" ht="9.75">
      <c r="A82" s="5">
        <v>1000</v>
      </c>
      <c r="B82" s="19">
        <v>-0.09604369504276633</v>
      </c>
      <c r="C82" s="20">
        <v>0.01395630495721889</v>
      </c>
      <c r="D82" s="19">
        <v>-0.08784697373127605</v>
      </c>
      <c r="E82" s="20">
        <v>-0.03965025241980749</v>
      </c>
      <c r="F82" s="20">
        <v>0.0021530262686802323</v>
      </c>
      <c r="G82" s="20">
        <v>-0.03365025241981219</v>
      </c>
      <c r="H82" s="20"/>
      <c r="I82" s="20"/>
      <c r="J82" s="20"/>
      <c r="K82" s="20"/>
      <c r="L82" s="20">
        <v>-0.08965025241981604</v>
      </c>
      <c r="M82" s="20">
        <v>-0.009650252419952108</v>
      </c>
      <c r="N82" s="20"/>
      <c r="O82" s="20"/>
      <c r="P82" s="19">
        <v>0.49942840311414277</v>
      </c>
      <c r="Q82" s="20">
        <v>0.5995237525212347</v>
      </c>
      <c r="R82" s="19">
        <v>0.471393457504563</v>
      </c>
      <c r="S82" s="20">
        <v>0.5627911075106473</v>
      </c>
      <c r="T82" s="20">
        <v>0.5504468067651264</v>
      </c>
      <c r="U82" s="20">
        <v>0.4090755806609104</v>
      </c>
      <c r="V82" s="20"/>
      <c r="W82" s="20"/>
      <c r="X82" s="20"/>
      <c r="Y82" s="20"/>
      <c r="Z82" s="20">
        <v>0.5627911075106473</v>
      </c>
      <c r="AA82" s="20">
        <v>0.6377568742813058</v>
      </c>
      <c r="AB82" s="20"/>
      <c r="AC82" s="20"/>
      <c r="AD82" s="21"/>
    </row>
    <row r="83" spans="1:30" s="22" customFormat="1" ht="9.75">
      <c r="A83" s="5">
        <v>1059.253725177289</v>
      </c>
      <c r="B83" s="19">
        <v>-0.026118287477800095</v>
      </c>
      <c r="C83" s="20">
        <v>-0.05611828747780123</v>
      </c>
      <c r="D83" s="19">
        <v>-0.06111828747784953</v>
      </c>
      <c r="E83" s="20">
        <v>-0.02611828747783992</v>
      </c>
      <c r="F83" s="20">
        <v>-0.021118287477893388</v>
      </c>
      <c r="G83" s="20">
        <v>-0.016118287477940117</v>
      </c>
      <c r="H83" s="20"/>
      <c r="I83" s="20"/>
      <c r="J83" s="20"/>
      <c r="K83" s="20"/>
      <c r="L83" s="20">
        <v>-0.06611828747787628</v>
      </c>
      <c r="M83" s="20">
        <v>0.01388171252205261</v>
      </c>
      <c r="N83" s="20"/>
      <c r="O83" s="20"/>
      <c r="P83" s="19">
        <v>0.5995230884193171</v>
      </c>
      <c r="Q83" s="20">
        <v>0.5995230884193171</v>
      </c>
      <c r="R83" s="19">
        <v>0.5582232678469441</v>
      </c>
      <c r="S83" s="20">
        <v>0.6642462531276814</v>
      </c>
      <c r="T83" s="20">
        <v>0.5582232678469439</v>
      </c>
      <c r="U83" s="20">
        <v>0.4509136112318675</v>
      </c>
      <c r="V83" s="20"/>
      <c r="W83" s="20"/>
      <c r="X83" s="20"/>
      <c r="Y83" s="20"/>
      <c r="Z83" s="20">
        <v>0.5926407721328023</v>
      </c>
      <c r="AA83" s="20">
        <v>0.6642462531276813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-0.07988380064350054</v>
      </c>
      <c r="C84" s="20">
        <v>0.0001161993564835484</v>
      </c>
      <c r="D84" s="19">
        <v>-0.06738380064353279</v>
      </c>
      <c r="E84" s="20">
        <v>0.015116199356491876</v>
      </c>
      <c r="F84" s="20">
        <v>-0.012383800643508414</v>
      </c>
      <c r="G84" s="20">
        <v>0.01811619935652946</v>
      </c>
      <c r="H84" s="20"/>
      <c r="I84" s="20"/>
      <c r="J84" s="20"/>
      <c r="K84" s="20"/>
      <c r="L84" s="20">
        <v>-0.03488380064347306</v>
      </c>
      <c r="M84" s="20">
        <v>0.07511619935643933</v>
      </c>
      <c r="N84" s="20"/>
      <c r="O84" s="20"/>
      <c r="P84" s="19">
        <v>0.5995230884193171</v>
      </c>
      <c r="Q84" s="20">
        <v>0.5995230884193171</v>
      </c>
      <c r="R84" s="19">
        <v>0.5582232678469441</v>
      </c>
      <c r="S84" s="20">
        <v>0.6642462531276813</v>
      </c>
      <c r="T84" s="20">
        <v>0.5582232678469441</v>
      </c>
      <c r="U84" s="20">
        <v>0.45241472654431114</v>
      </c>
      <c r="V84" s="20"/>
      <c r="W84" s="20"/>
      <c r="X84" s="20"/>
      <c r="Y84" s="20"/>
      <c r="Z84" s="20">
        <v>0.5926407721328015</v>
      </c>
      <c r="AA84" s="20">
        <v>0.6642462531276817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-0.0352664258979587</v>
      </c>
      <c r="C85" s="20">
        <v>-0.015266425897976887</v>
      </c>
      <c r="D85" s="19">
        <v>-0.0452664258979581</v>
      </c>
      <c r="E85" s="20">
        <v>-0.02526642589792308</v>
      </c>
      <c r="F85" s="20">
        <v>-0.005266425897917887</v>
      </c>
      <c r="G85" s="20">
        <v>-0.007266425897948315</v>
      </c>
      <c r="H85" s="20"/>
      <c r="I85" s="20"/>
      <c r="J85" s="20"/>
      <c r="K85" s="20"/>
      <c r="L85" s="20">
        <v>-0.055266425897943595</v>
      </c>
      <c r="M85" s="20">
        <v>0.004733574102535431</v>
      </c>
      <c r="N85" s="20"/>
      <c r="O85" s="20"/>
      <c r="P85" s="19">
        <v>0.5995230884193171</v>
      </c>
      <c r="Q85" s="20">
        <v>0.5995230884193171</v>
      </c>
      <c r="R85" s="19">
        <v>0.5582232678469441</v>
      </c>
      <c r="S85" s="20">
        <v>0.6642462531276814</v>
      </c>
      <c r="T85" s="20">
        <v>0.558223267846944</v>
      </c>
      <c r="U85" s="20">
        <v>0.45453172033881606</v>
      </c>
      <c r="V85" s="20"/>
      <c r="W85" s="20"/>
      <c r="X85" s="20"/>
      <c r="Y85" s="20"/>
      <c r="Z85" s="20">
        <v>0.592640772132802</v>
      </c>
      <c r="AA85" s="20">
        <v>0.6642462531276806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-0.057233620067023594</v>
      </c>
      <c r="C86" s="20">
        <v>0.00276637993297868</v>
      </c>
      <c r="D86" s="19">
        <v>-0.06473362006703633</v>
      </c>
      <c r="E86" s="20">
        <v>0.007766379932964763</v>
      </c>
      <c r="F86" s="20">
        <v>0.010266379932946414</v>
      </c>
      <c r="G86" s="20">
        <v>0.021766379932922464</v>
      </c>
      <c r="H86" s="20"/>
      <c r="I86" s="20"/>
      <c r="J86" s="20"/>
      <c r="K86" s="20"/>
      <c r="L86" s="20">
        <v>-0.02223362006708201</v>
      </c>
      <c r="M86" s="20">
        <v>0.017766379932974086</v>
      </c>
      <c r="N86" s="20"/>
      <c r="O86" s="20"/>
      <c r="P86" s="19">
        <v>0.5995230884193171</v>
      </c>
      <c r="Q86" s="20">
        <v>0.5995230884193171</v>
      </c>
      <c r="R86" s="19">
        <v>0.5582232678469441</v>
      </c>
      <c r="S86" s="20">
        <v>0.6642462531276814</v>
      </c>
      <c r="T86" s="20">
        <v>0.5582232678469439</v>
      </c>
      <c r="U86" s="20">
        <v>0.4562050907148712</v>
      </c>
      <c r="V86" s="20"/>
      <c r="W86" s="20"/>
      <c r="X86" s="20"/>
      <c r="Y86" s="20"/>
      <c r="Z86" s="20">
        <v>0.6642462531276809</v>
      </c>
      <c r="AA86" s="20">
        <v>0.6642462531276812</v>
      </c>
      <c r="AB86" s="20"/>
      <c r="AC86" s="20"/>
      <c r="AD86" s="21"/>
    </row>
    <row r="87" spans="1:30" s="22" customFormat="1" ht="9.75">
      <c r="A87" s="5">
        <v>1333.5214321633239</v>
      </c>
      <c r="B87" s="19">
        <v>-0.07402408562614937</v>
      </c>
      <c r="C87" s="20">
        <v>-0.044024085626148235</v>
      </c>
      <c r="D87" s="19">
        <v>-0.0940240856261745</v>
      </c>
      <c r="E87" s="20">
        <v>-0.03402408562611854</v>
      </c>
      <c r="F87" s="20">
        <v>-0.024024085626183328</v>
      </c>
      <c r="G87" s="20">
        <v>-0.02302408562620195</v>
      </c>
      <c r="H87" s="20"/>
      <c r="I87" s="20"/>
      <c r="J87" s="20"/>
      <c r="K87" s="20"/>
      <c r="L87" s="20">
        <v>-0.06402408562615121</v>
      </c>
      <c r="M87" s="20">
        <v>-0.0040240856262714255</v>
      </c>
      <c r="N87" s="20"/>
      <c r="O87" s="20"/>
      <c r="P87" s="19">
        <v>0.5995230884193171</v>
      </c>
      <c r="Q87" s="20">
        <v>0.5995230884193171</v>
      </c>
      <c r="R87" s="19">
        <v>0.5582232678469441</v>
      </c>
      <c r="S87" s="20">
        <v>0.6642462531276814</v>
      </c>
      <c r="T87" s="20">
        <v>0.5582232678469442</v>
      </c>
      <c r="U87" s="20">
        <v>0.4591547503774341</v>
      </c>
      <c r="V87" s="20"/>
      <c r="W87" s="20"/>
      <c r="X87" s="20"/>
      <c r="Y87" s="20"/>
      <c r="Z87" s="20">
        <v>0.6642462531276814</v>
      </c>
      <c r="AA87" s="20">
        <v>0.6642462531276812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-0.07442910237051592</v>
      </c>
      <c r="C88" s="20">
        <v>-0.05442910237050569</v>
      </c>
      <c r="D88" s="19">
        <v>-0.08192910237050072</v>
      </c>
      <c r="E88" s="20">
        <v>-0.009429102370540066</v>
      </c>
      <c r="F88" s="20">
        <v>-0.04692910237051071</v>
      </c>
      <c r="G88" s="20">
        <v>-0.006429102370436347</v>
      </c>
      <c r="H88" s="20"/>
      <c r="I88" s="20"/>
      <c r="J88" s="20"/>
      <c r="K88" s="20"/>
      <c r="L88" s="20">
        <v>-0.04942910237054868</v>
      </c>
      <c r="M88" s="20">
        <v>-0.039429102370394514</v>
      </c>
      <c r="N88" s="20"/>
      <c r="O88" s="20"/>
      <c r="P88" s="19">
        <v>0.5995230884193171</v>
      </c>
      <c r="Q88" s="20">
        <v>0.5995230884193171</v>
      </c>
      <c r="R88" s="19">
        <v>0.5582232678469439</v>
      </c>
      <c r="S88" s="20">
        <v>0.6642462531276813</v>
      </c>
      <c r="T88" s="20">
        <v>0.558223267846944</v>
      </c>
      <c r="U88" s="20">
        <v>0.4619784462441552</v>
      </c>
      <c r="V88" s="20"/>
      <c r="W88" s="20"/>
      <c r="X88" s="20"/>
      <c r="Y88" s="20"/>
      <c r="Z88" s="20">
        <v>0.6642462531276815</v>
      </c>
      <c r="AA88" s="20">
        <v>0.6642462531276813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-0.08466043296346015</v>
      </c>
      <c r="C89" s="20">
        <v>-0.02466043296345788</v>
      </c>
      <c r="D89" s="19">
        <v>-0.08466043296344888</v>
      </c>
      <c r="E89" s="20">
        <v>0.025339567036554603</v>
      </c>
      <c r="F89" s="20">
        <v>-0.024660432963446777</v>
      </c>
      <c r="G89" s="20">
        <v>0.020339567036542675</v>
      </c>
      <c r="H89" s="20"/>
      <c r="I89" s="20"/>
      <c r="J89" s="20"/>
      <c r="K89" s="20"/>
      <c r="L89" s="20">
        <v>-0.014660432963431598</v>
      </c>
      <c r="M89" s="20">
        <v>0.07533956703662142</v>
      </c>
      <c r="N89" s="20"/>
      <c r="O89" s="20"/>
      <c r="P89" s="19">
        <v>0.5993392760066998</v>
      </c>
      <c r="Q89" s="20">
        <v>0.5993392760066998</v>
      </c>
      <c r="R89" s="19">
        <v>0.5580258515356791</v>
      </c>
      <c r="S89" s="20">
        <v>0.664235877589481</v>
      </c>
      <c r="T89" s="20">
        <v>0.5580258515356792</v>
      </c>
      <c r="U89" s="20">
        <v>0.46494440643701473</v>
      </c>
      <c r="V89" s="20"/>
      <c r="W89" s="20"/>
      <c r="X89" s="20"/>
      <c r="Y89" s="20"/>
      <c r="Z89" s="20">
        <v>0.6642358775894813</v>
      </c>
      <c r="AA89" s="20">
        <v>0.6642358775894807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-0.12144102243885868</v>
      </c>
      <c r="C90" s="20">
        <v>-0.0514410224388655</v>
      </c>
      <c r="D90" s="19">
        <v>-0.11894102243887036</v>
      </c>
      <c r="E90" s="20">
        <v>-0.026441022438945496</v>
      </c>
      <c r="F90" s="20">
        <v>-0.05394102243884942</v>
      </c>
      <c r="G90" s="20">
        <v>-0.03744102243888879</v>
      </c>
      <c r="H90" s="20"/>
      <c r="I90" s="20"/>
      <c r="J90" s="20"/>
      <c r="K90" s="20"/>
      <c r="L90" s="20">
        <v>-0.07644102243892661</v>
      </c>
      <c r="M90" s="20">
        <v>-0.05644102243891613</v>
      </c>
      <c r="N90" s="20"/>
      <c r="O90" s="20"/>
      <c r="P90" s="19">
        <v>0.5992683772088189</v>
      </c>
      <c r="Q90" s="20">
        <v>0.5992683772088189</v>
      </c>
      <c r="R90" s="19">
        <v>0.5429956655658632</v>
      </c>
      <c r="S90" s="20">
        <v>0.711854824601788</v>
      </c>
      <c r="T90" s="20">
        <v>0.5429956655658634</v>
      </c>
      <c r="U90" s="20">
        <v>0.5338176573595542</v>
      </c>
      <c r="V90" s="20"/>
      <c r="W90" s="20"/>
      <c r="X90" s="20"/>
      <c r="Y90" s="20"/>
      <c r="Z90" s="20">
        <v>0.711854824601788</v>
      </c>
      <c r="AA90" s="20">
        <v>0.7118548246017884</v>
      </c>
      <c r="AB90" s="20"/>
      <c r="AC90" s="20"/>
      <c r="AD90" s="21"/>
    </row>
    <row r="91" spans="1:30" s="22" customFormat="1" ht="9.75">
      <c r="A91" s="5">
        <v>1678.8040181225606</v>
      </c>
      <c r="B91" s="19">
        <v>-0.10205527132094971</v>
      </c>
      <c r="C91" s="20">
        <v>-0.032055271320956535</v>
      </c>
      <c r="D91" s="19">
        <v>-0.09705527132095997</v>
      </c>
      <c r="E91" s="20">
        <v>0.017944728679029562</v>
      </c>
      <c r="F91" s="20">
        <v>-0.037055271320976774</v>
      </c>
      <c r="G91" s="20">
        <v>0.006944728679021231</v>
      </c>
      <c r="H91" s="20"/>
      <c r="I91" s="20"/>
      <c r="J91" s="20"/>
      <c r="K91" s="20"/>
      <c r="L91" s="20">
        <v>-0.022055271321043134</v>
      </c>
      <c r="M91" s="20">
        <v>0.057944728678869226</v>
      </c>
      <c r="N91" s="20"/>
      <c r="O91" s="20"/>
      <c r="P91" s="19">
        <v>0.5992683772088189</v>
      </c>
      <c r="Q91" s="20">
        <v>0.5992683772088189</v>
      </c>
      <c r="R91" s="19">
        <v>0.5429956655658634</v>
      </c>
      <c r="S91" s="20">
        <v>0.7853262324084453</v>
      </c>
      <c r="T91" s="20">
        <v>0.5429956655658635</v>
      </c>
      <c r="U91" s="20">
        <v>0.5373809554765062</v>
      </c>
      <c r="V91" s="20"/>
      <c r="W91" s="20"/>
      <c r="X91" s="20"/>
      <c r="Y91" s="20"/>
      <c r="Z91" s="20">
        <v>0.711854824601788</v>
      </c>
      <c r="AA91" s="20">
        <v>0.7118548246017884</v>
      </c>
      <c r="AB91" s="20"/>
      <c r="AC91" s="20"/>
      <c r="AD91" s="21"/>
    </row>
    <row r="92" spans="1:30" s="22" customFormat="1" ht="9.75">
      <c r="A92" s="5">
        <v>1778.279410038923</v>
      </c>
      <c r="B92" s="19">
        <v>-0.10093380976874755</v>
      </c>
      <c r="C92" s="20">
        <v>-0.06093380976875551</v>
      </c>
      <c r="D92" s="19">
        <v>-0.10593380976872879</v>
      </c>
      <c r="E92" s="20">
        <v>-0.010933809768777931</v>
      </c>
      <c r="F92" s="20">
        <v>-0.055933809768720665</v>
      </c>
      <c r="G92" s="20">
        <v>-0.008933809768765722</v>
      </c>
      <c r="H92" s="20"/>
      <c r="I92" s="20"/>
      <c r="J92" s="20"/>
      <c r="K92" s="20"/>
      <c r="L92" s="20">
        <v>-0.050933809768736946</v>
      </c>
      <c r="M92" s="20">
        <v>0.04906619023131235</v>
      </c>
      <c r="N92" s="20"/>
      <c r="O92" s="20"/>
      <c r="P92" s="19">
        <v>0.5992563483912522</v>
      </c>
      <c r="Q92" s="20">
        <v>0.5992563483912522</v>
      </c>
      <c r="R92" s="19">
        <v>0.5429823901270112</v>
      </c>
      <c r="S92" s="20">
        <v>0.7853223001049121</v>
      </c>
      <c r="T92" s="20">
        <v>0.5429823901270112</v>
      </c>
      <c r="U92" s="20">
        <v>0.5411387207011429</v>
      </c>
      <c r="V92" s="20"/>
      <c r="W92" s="20"/>
      <c r="X92" s="20"/>
      <c r="Y92" s="20"/>
      <c r="Z92" s="20">
        <v>0.7118504864380366</v>
      </c>
      <c r="AA92" s="20">
        <v>0.7118504864380367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-0.10395370298022044</v>
      </c>
      <c r="C93" s="20">
        <v>-0.03395370298022726</v>
      </c>
      <c r="D93" s="19">
        <v>-0.11645370298017985</v>
      </c>
      <c r="E93" s="20">
        <v>-0.038953702980236656</v>
      </c>
      <c r="F93" s="20">
        <v>-0.021453702980218516</v>
      </c>
      <c r="G93" s="20">
        <v>-0.035953702980228534</v>
      </c>
      <c r="H93" s="20"/>
      <c r="I93" s="20"/>
      <c r="J93" s="20"/>
      <c r="K93" s="20"/>
      <c r="L93" s="20">
        <v>-0.06895370298017552</v>
      </c>
      <c r="M93" s="20">
        <v>-0.008953702980081938</v>
      </c>
      <c r="N93" s="20"/>
      <c r="O93" s="20"/>
      <c r="P93" s="19">
        <v>0.5992563483912522</v>
      </c>
      <c r="Q93" s="20">
        <v>0.5992563483912522</v>
      </c>
      <c r="R93" s="19">
        <v>0.542982390127011</v>
      </c>
      <c r="S93" s="20">
        <v>0.7853223001049121</v>
      </c>
      <c r="T93" s="20">
        <v>0.542982390127011</v>
      </c>
      <c r="U93" s="20">
        <v>0.5458389094248134</v>
      </c>
      <c r="V93" s="20"/>
      <c r="W93" s="20"/>
      <c r="X93" s="20"/>
      <c r="Y93" s="20"/>
      <c r="Z93" s="20">
        <v>0.7118504864380364</v>
      </c>
      <c r="AA93" s="20">
        <v>0.7118504864380368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-0.11338223851916496</v>
      </c>
      <c r="C94" s="20">
        <v>-0.04338223851917178</v>
      </c>
      <c r="D94" s="19">
        <v>-0.1083822385191026</v>
      </c>
      <c r="E94" s="20">
        <v>-0.003382238519117643</v>
      </c>
      <c r="F94" s="20">
        <v>-0.04838223851917971</v>
      </c>
      <c r="G94" s="20">
        <v>-0.0003822385190965057</v>
      </c>
      <c r="H94" s="20"/>
      <c r="I94" s="20"/>
      <c r="J94" s="20"/>
      <c r="K94" s="20"/>
      <c r="L94" s="20">
        <v>-0.02338223851912084</v>
      </c>
      <c r="M94" s="20">
        <v>0.04661776148097798</v>
      </c>
      <c r="N94" s="20"/>
      <c r="O94" s="20"/>
      <c r="P94" s="19">
        <v>0.5991658897710845</v>
      </c>
      <c r="Q94" s="20">
        <v>0.5991658897710845</v>
      </c>
      <c r="R94" s="19">
        <v>0.5428825548550987</v>
      </c>
      <c r="S94" s="20">
        <v>0.7852927304552584</v>
      </c>
      <c r="T94" s="20">
        <v>0.5428825548550986</v>
      </c>
      <c r="U94" s="20">
        <v>0.5507637174922431</v>
      </c>
      <c r="V94" s="20"/>
      <c r="W94" s="20"/>
      <c r="X94" s="20"/>
      <c r="Y94" s="20"/>
      <c r="Z94" s="20">
        <v>0.7118178646998647</v>
      </c>
      <c r="AA94" s="20">
        <v>0.7118178646998649</v>
      </c>
      <c r="AB94" s="20"/>
      <c r="AC94" s="20"/>
      <c r="AD94" s="21"/>
    </row>
    <row r="95" spans="1:30" s="22" customFormat="1" ht="9.75">
      <c r="A95" s="5">
        <v>2113.489039836647</v>
      </c>
      <c r="B95" s="19">
        <v>-0.09285050833733521</v>
      </c>
      <c r="C95" s="20">
        <v>-0.09285050833733521</v>
      </c>
      <c r="D95" s="19">
        <v>-0.13556918415978114</v>
      </c>
      <c r="E95" s="20">
        <v>-0.0546608238675314</v>
      </c>
      <c r="F95" s="20">
        <v>-0.06375246357529935</v>
      </c>
      <c r="G95" s="20">
        <v>-0.05266082386753839</v>
      </c>
      <c r="H95" s="20"/>
      <c r="I95" s="20"/>
      <c r="J95" s="20"/>
      <c r="K95" s="20"/>
      <c r="L95" s="20">
        <v>-0.08466082386751203</v>
      </c>
      <c r="M95" s="20">
        <v>-0.03466082386761875</v>
      </c>
      <c r="N95" s="20"/>
      <c r="O95" s="20"/>
      <c r="P95" s="19">
        <v>0.6992829837667959</v>
      </c>
      <c r="Q95" s="20">
        <v>0.5991633261355311</v>
      </c>
      <c r="R95" s="19">
        <v>0.5959388267979174</v>
      </c>
      <c r="S95" s="20">
        <v>0.8921288115396262</v>
      </c>
      <c r="T95" s="20">
        <v>0.5448782673303169</v>
      </c>
      <c r="U95" s="20">
        <v>0.5986107386099138</v>
      </c>
      <c r="V95" s="20"/>
      <c r="W95" s="20"/>
      <c r="X95" s="20"/>
      <c r="Y95" s="20"/>
      <c r="Z95" s="20">
        <v>0.7455828702291287</v>
      </c>
      <c r="AA95" s="20">
        <v>0.7455828702291293</v>
      </c>
      <c r="AB95" s="20"/>
      <c r="AC95" s="20"/>
      <c r="AD95" s="21"/>
    </row>
    <row r="96" spans="1:30" s="22" customFormat="1" ht="9.75">
      <c r="A96" s="5">
        <v>2238.72113856834</v>
      </c>
      <c r="B96" s="19">
        <v>-0.11747240234171841</v>
      </c>
      <c r="C96" s="20">
        <v>-0.06747240234170704</v>
      </c>
      <c r="D96" s="19">
        <v>-0.12075830901027568</v>
      </c>
      <c r="E96" s="20">
        <v>-0.032996127449322024</v>
      </c>
      <c r="F96" s="20">
        <v>-0.06523394588840205</v>
      </c>
      <c r="G96" s="20">
        <v>-0.026996127449306212</v>
      </c>
      <c r="H96" s="20"/>
      <c r="I96" s="20"/>
      <c r="J96" s="20"/>
      <c r="K96" s="20"/>
      <c r="L96" s="20">
        <v>-0.05299612744930065</v>
      </c>
      <c r="M96" s="20">
        <v>0.037003872550580595</v>
      </c>
      <c r="N96" s="20"/>
      <c r="O96" s="20"/>
      <c r="P96" s="19">
        <v>0.699071363869765</v>
      </c>
      <c r="Q96" s="20">
        <v>0.5989163312038948</v>
      </c>
      <c r="R96" s="19">
        <v>0.5957004315326306</v>
      </c>
      <c r="S96" s="20">
        <v>0.8920300246777659</v>
      </c>
      <c r="T96" s="20">
        <v>0.5445992493087788</v>
      </c>
      <c r="U96" s="20">
        <v>0.6043621140728584</v>
      </c>
      <c r="V96" s="20"/>
      <c r="W96" s="20"/>
      <c r="X96" s="20"/>
      <c r="Y96" s="20"/>
      <c r="Z96" s="20">
        <v>0.7454646637679179</v>
      </c>
      <c r="AA96" s="20">
        <v>0.7454646637679182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-0.09608529038445113</v>
      </c>
      <c r="C97" s="20">
        <v>-0.056085290384459086</v>
      </c>
      <c r="D97" s="19">
        <v>-0.10594301039027504</v>
      </c>
      <c r="E97" s="20">
        <v>-0.012656465707435732</v>
      </c>
      <c r="F97" s="20">
        <v>-0.04936992102462127</v>
      </c>
      <c r="G97" s="20">
        <v>-0.01665646570744504</v>
      </c>
      <c r="H97" s="20"/>
      <c r="I97" s="20"/>
      <c r="J97" s="20"/>
      <c r="K97" s="20"/>
      <c r="L97" s="20">
        <v>-0.0426564657074491</v>
      </c>
      <c r="M97" s="20">
        <v>0.057343534292501754</v>
      </c>
      <c r="N97" s="20"/>
      <c r="O97" s="20"/>
      <c r="P97" s="19">
        <v>0.699071363869765</v>
      </c>
      <c r="Q97" s="20">
        <v>0.5989163312038948</v>
      </c>
      <c r="R97" s="19">
        <v>0.5957004315326305</v>
      </c>
      <c r="S97" s="20">
        <v>0.8920300246777654</v>
      </c>
      <c r="T97" s="20">
        <v>0.5445992493087789</v>
      </c>
      <c r="U97" s="20">
        <v>0.611423392524865</v>
      </c>
      <c r="V97" s="20"/>
      <c r="W97" s="20"/>
      <c r="X97" s="20"/>
      <c r="Y97" s="20"/>
      <c r="Z97" s="20">
        <v>0.7454646637679173</v>
      </c>
      <c r="AA97" s="20">
        <v>0.7454646637679179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-0.10134920260054514</v>
      </c>
      <c r="C98" s="20">
        <v>-0.0613492026005531</v>
      </c>
      <c r="D98" s="19">
        <v>-0.10134920260057437</v>
      </c>
      <c r="E98" s="20">
        <v>-0.031349202600548076</v>
      </c>
      <c r="F98" s="20">
        <v>-0.06134920260055577</v>
      </c>
      <c r="G98" s="20">
        <v>-0.01634920260063073</v>
      </c>
      <c r="H98" s="20"/>
      <c r="I98" s="20"/>
      <c r="J98" s="20"/>
      <c r="K98" s="20"/>
      <c r="L98" s="20">
        <v>-0.041349202600557806</v>
      </c>
      <c r="M98" s="20">
        <v>0.03865079739940697</v>
      </c>
      <c r="N98" s="20"/>
      <c r="O98" s="20"/>
      <c r="P98" s="19">
        <v>0.6990718563384375</v>
      </c>
      <c r="Q98" s="20">
        <v>0.5989169060265948</v>
      </c>
      <c r="R98" s="19">
        <v>0.595700986338758</v>
      </c>
      <c r="S98" s="20">
        <v>0.8920302545467398</v>
      </c>
      <c r="T98" s="20">
        <v>0.5445998986906219</v>
      </c>
      <c r="U98" s="20">
        <v>0.618422974206749</v>
      </c>
      <c r="V98" s="20"/>
      <c r="W98" s="20"/>
      <c r="X98" s="20"/>
      <c r="Y98" s="20"/>
      <c r="Z98" s="20">
        <v>0.7454649388312785</v>
      </c>
      <c r="AA98" s="20">
        <v>0.7454649388312782</v>
      </c>
      <c r="AB98" s="20"/>
      <c r="AC98" s="20"/>
      <c r="AD98" s="21"/>
    </row>
    <row r="99" spans="1:30" s="22" customFormat="1" ht="9.75">
      <c r="A99" s="5">
        <v>2660.7250597988095</v>
      </c>
      <c r="B99" s="19">
        <v>-0.11454706869378128</v>
      </c>
      <c r="C99" s="20">
        <v>-0.06454706869376992</v>
      </c>
      <c r="D99" s="19">
        <v>-0.1376058922231839</v>
      </c>
      <c r="E99" s="20">
        <v>-0.07066471575261607</v>
      </c>
      <c r="F99" s="20">
        <v>-0.047605892223174</v>
      </c>
      <c r="G99" s="20">
        <v>-0.05766471575259158</v>
      </c>
      <c r="H99" s="20"/>
      <c r="I99" s="20"/>
      <c r="J99" s="20"/>
      <c r="K99" s="20"/>
      <c r="L99" s="20">
        <v>-0.08066471575263694</v>
      </c>
      <c r="M99" s="20">
        <v>-0.030664715752553695</v>
      </c>
      <c r="N99" s="20"/>
      <c r="O99" s="20"/>
      <c r="P99" s="19">
        <v>0.6990118370377132</v>
      </c>
      <c r="Q99" s="20">
        <v>0.598846848800959</v>
      </c>
      <c r="R99" s="19">
        <v>0.6111908223446245</v>
      </c>
      <c r="S99" s="20">
        <v>0.988572300499142</v>
      </c>
      <c r="T99" s="20">
        <v>0.5445266111076923</v>
      </c>
      <c r="U99" s="20">
        <v>0.6509310203962987</v>
      </c>
      <c r="V99" s="20"/>
      <c r="W99" s="20"/>
      <c r="X99" s="20"/>
      <c r="Y99" s="20"/>
      <c r="Z99" s="20">
        <v>0.7663388240942559</v>
      </c>
      <c r="AA99" s="20">
        <v>0.7663388240942558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-0.14673266760010506</v>
      </c>
      <c r="C100" s="20">
        <v>-0.05673266760010165</v>
      </c>
      <c r="D100" s="19">
        <v>-0.1467326676000866</v>
      </c>
      <c r="E100" s="20">
        <v>-0.046732667600130236</v>
      </c>
      <c r="F100" s="20">
        <v>-0.05673266760010528</v>
      </c>
      <c r="G100" s="20">
        <v>-0.048732667600138085</v>
      </c>
      <c r="H100" s="20"/>
      <c r="I100" s="20"/>
      <c r="J100" s="20"/>
      <c r="K100" s="20"/>
      <c r="L100" s="20">
        <v>-0.06673266760012045</v>
      </c>
      <c r="M100" s="20">
        <v>0.04326733239994925</v>
      </c>
      <c r="N100" s="20"/>
      <c r="O100" s="20"/>
      <c r="P100" s="19">
        <v>0.6989786948687169</v>
      </c>
      <c r="Q100" s="20">
        <v>0.5988081628371267</v>
      </c>
      <c r="R100" s="19">
        <v>0.6111529177544966</v>
      </c>
      <c r="S100" s="20">
        <v>0.9885575513734829</v>
      </c>
      <c r="T100" s="20">
        <v>0.5444840656676411</v>
      </c>
      <c r="U100" s="20">
        <v>0.6597082933975716</v>
      </c>
      <c r="V100" s="20"/>
      <c r="W100" s="20"/>
      <c r="X100" s="20"/>
      <c r="Y100" s="20"/>
      <c r="Z100" s="20">
        <v>0.766319797719944</v>
      </c>
      <c r="AA100" s="20">
        <v>0.7663197977199442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-0.18516787813382507</v>
      </c>
      <c r="C101" s="20">
        <v>-0.1251678781338228</v>
      </c>
      <c r="D101" s="19">
        <v>-0.20534434872204274</v>
      </c>
      <c r="E101" s="20">
        <v>-0.07552081931034078</v>
      </c>
      <c r="F101" s="20">
        <v>-0.11034434872204565</v>
      </c>
      <c r="G101" s="20">
        <v>-0.05152081931024549</v>
      </c>
      <c r="H101" s="20"/>
      <c r="I101" s="20"/>
      <c r="J101" s="20"/>
      <c r="K101" s="20"/>
      <c r="L101" s="20">
        <v>-0.06552081931027505</v>
      </c>
      <c r="M101" s="20">
        <v>0.004479180689774432</v>
      </c>
      <c r="N101" s="20"/>
      <c r="O101" s="20"/>
      <c r="P101" s="19">
        <v>0.6987591029298531</v>
      </c>
      <c r="Q101" s="20">
        <v>0.5985518222571318</v>
      </c>
      <c r="R101" s="19">
        <v>0.6109017571809667</v>
      </c>
      <c r="S101" s="20">
        <v>0.9884598393685</v>
      </c>
      <c r="T101" s="20">
        <v>0.5442021369058767</v>
      </c>
      <c r="U101" s="20">
        <v>0.6687876000976698</v>
      </c>
      <c r="V101" s="20"/>
      <c r="W101" s="20"/>
      <c r="X101" s="20"/>
      <c r="Y101" s="20"/>
      <c r="Z101" s="20">
        <v>0.766193744456584</v>
      </c>
      <c r="AA101" s="20">
        <v>0.7661937444565837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-0.11875448802146593</v>
      </c>
      <c r="C102" s="20">
        <v>-0.1587544880214864</v>
      </c>
      <c r="D102" s="19">
        <v>-0.15046037037443719</v>
      </c>
      <c r="E102" s="20">
        <v>-0.06216625272736566</v>
      </c>
      <c r="F102" s="20">
        <v>-0.13546037037442965</v>
      </c>
      <c r="G102" s="20">
        <v>-0.05116625272730825</v>
      </c>
      <c r="H102" s="20"/>
      <c r="I102" s="20"/>
      <c r="J102" s="20"/>
      <c r="K102" s="20"/>
      <c r="L102" s="20">
        <v>-0.062166252727368</v>
      </c>
      <c r="M102" s="20">
        <v>-0.01216625272728393</v>
      </c>
      <c r="N102" s="20"/>
      <c r="O102" s="20"/>
      <c r="P102" s="19">
        <v>0.6987411740244975</v>
      </c>
      <c r="Q102" s="20">
        <v>0.5985308916648607</v>
      </c>
      <c r="R102" s="19">
        <v>0.6108812497340159</v>
      </c>
      <c r="S102" s="20">
        <v>0.988451862458049</v>
      </c>
      <c r="T102" s="20">
        <v>0.5441791158825581</v>
      </c>
      <c r="U102" s="20">
        <v>0.6799655023578667</v>
      </c>
      <c r="V102" s="20"/>
      <c r="W102" s="20"/>
      <c r="X102" s="20"/>
      <c r="Y102" s="20"/>
      <c r="Z102" s="20">
        <v>0.8348874681038072</v>
      </c>
      <c r="AA102" s="20">
        <v>0.7661834534866866</v>
      </c>
      <c r="AB102" s="20"/>
      <c r="AC102" s="20"/>
      <c r="AD102" s="21"/>
    </row>
    <row r="103" spans="1:30" s="22" customFormat="1" ht="9.75">
      <c r="A103" s="5">
        <v>3349.6543915782772</v>
      </c>
      <c r="B103" s="19">
        <v>-0.15008430566459197</v>
      </c>
      <c r="C103" s="20">
        <v>-0.13008430566458173</v>
      </c>
      <c r="D103" s="19">
        <v>-0.1731431291939955</v>
      </c>
      <c r="E103" s="20">
        <v>-0.07620195272339225</v>
      </c>
      <c r="F103" s="20">
        <v>-0.11314312919399595</v>
      </c>
      <c r="G103" s="20">
        <v>-0.02420195272341445</v>
      </c>
      <c r="H103" s="20"/>
      <c r="I103" s="20"/>
      <c r="J103" s="20"/>
      <c r="K103" s="20"/>
      <c r="L103" s="20">
        <v>-0.0562019527234321</v>
      </c>
      <c r="M103" s="20">
        <v>0.003798047276652661</v>
      </c>
      <c r="N103" s="20"/>
      <c r="O103" s="20"/>
      <c r="P103" s="19">
        <v>0.6986975098138886</v>
      </c>
      <c r="Q103" s="20">
        <v>0.5984799163047403</v>
      </c>
      <c r="R103" s="19">
        <v>0.6084184419330768</v>
      </c>
      <c r="S103" s="20">
        <v>1.074973636410519</v>
      </c>
      <c r="T103" s="20">
        <v>0.5426618994148901</v>
      </c>
      <c r="U103" s="20">
        <v>0.6945993945992577</v>
      </c>
      <c r="V103" s="20"/>
      <c r="W103" s="20"/>
      <c r="X103" s="20"/>
      <c r="Y103" s="20"/>
      <c r="Z103" s="20">
        <v>0.8399811420369244</v>
      </c>
      <c r="AA103" s="20">
        <v>0.7717307295797253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-0.16861661034678832</v>
      </c>
      <c r="C104" s="20">
        <v>-0.12861661034679628</v>
      </c>
      <c r="D104" s="19">
        <v>-0.20608719858210614</v>
      </c>
      <c r="E104" s="20">
        <v>-0.10355778681740585</v>
      </c>
      <c r="F104" s="20">
        <v>-0.10108719858210836</v>
      </c>
      <c r="G104" s="20">
        <v>-0.08755778681742837</v>
      </c>
      <c r="H104" s="20"/>
      <c r="I104" s="20"/>
      <c r="J104" s="20"/>
      <c r="K104" s="20"/>
      <c r="L104" s="20">
        <v>-0.08355778681741728</v>
      </c>
      <c r="M104" s="20">
        <v>-0.07355778681745707</v>
      </c>
      <c r="N104" s="20"/>
      <c r="O104" s="20"/>
      <c r="P104" s="19">
        <v>0.6986447556770509</v>
      </c>
      <c r="Q104" s="20">
        <v>0.598418327455841</v>
      </c>
      <c r="R104" s="19">
        <v>0.6083578592400938</v>
      </c>
      <c r="S104" s="20">
        <v>1.0749506279646648</v>
      </c>
      <c r="T104" s="20">
        <v>0.5425939748020553</v>
      </c>
      <c r="U104" s="20">
        <v>0.7098752373210563</v>
      </c>
      <c r="V104" s="20"/>
      <c r="W104" s="20"/>
      <c r="X104" s="20"/>
      <c r="Y104" s="20"/>
      <c r="Z104" s="20">
        <v>0.8399516965645261</v>
      </c>
      <c r="AA104" s="20">
        <v>0.7716986799014407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-0.17742717642846628</v>
      </c>
      <c r="C105" s="20">
        <v>-0.12742717642848334</v>
      </c>
      <c r="D105" s="19">
        <v>-0.1918389411343504</v>
      </c>
      <c r="E105" s="20">
        <v>-0.056250705840259825</v>
      </c>
      <c r="F105" s="20">
        <v>-0.11683894113439484</v>
      </c>
      <c r="G105" s="20">
        <v>-0.03225070584023486</v>
      </c>
      <c r="H105" s="20"/>
      <c r="I105" s="20"/>
      <c r="J105" s="20"/>
      <c r="K105" s="20"/>
      <c r="L105" s="20">
        <v>-0.026250705840257044</v>
      </c>
      <c r="M105" s="20">
        <v>-0.006250705840273164</v>
      </c>
      <c r="N105" s="20"/>
      <c r="O105" s="20"/>
      <c r="P105" s="19">
        <v>0.6986108091462946</v>
      </c>
      <c r="Q105" s="20">
        <v>0.5983786950218403</v>
      </c>
      <c r="R105" s="19">
        <v>0.6083188743744385</v>
      </c>
      <c r="S105" s="20">
        <v>1.074935823017861</v>
      </c>
      <c r="T105" s="20">
        <v>0.5425502645031959</v>
      </c>
      <c r="U105" s="20">
        <v>0.7200993150997196</v>
      </c>
      <c r="V105" s="20"/>
      <c r="W105" s="20"/>
      <c r="X105" s="20"/>
      <c r="Y105" s="20"/>
      <c r="Z105" s="20">
        <v>0.8399327494550294</v>
      </c>
      <c r="AA105" s="20">
        <v>0.7716780569687627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-0.1451993358286927</v>
      </c>
      <c r="C106" s="20">
        <v>-0.09519933582868134</v>
      </c>
      <c r="D106" s="19">
        <v>-0.15672874759341693</v>
      </c>
      <c r="E106" s="20">
        <v>0.011741840641895636</v>
      </c>
      <c r="F106" s="20">
        <v>-0.08672874759340876</v>
      </c>
      <c r="G106" s="20">
        <v>-0.0002581593580697738</v>
      </c>
      <c r="H106" s="20"/>
      <c r="I106" s="20"/>
      <c r="J106" s="20"/>
      <c r="K106" s="20"/>
      <c r="L106" s="20">
        <v>0.0017418406419108944</v>
      </c>
      <c r="M106" s="20">
        <v>0.02174184064183912</v>
      </c>
      <c r="N106" s="20"/>
      <c r="O106" s="20"/>
      <c r="P106" s="19">
        <v>0.6985801602419581</v>
      </c>
      <c r="Q106" s="20">
        <v>0.5983429119524021</v>
      </c>
      <c r="R106" s="19">
        <v>0.608283676049114</v>
      </c>
      <c r="S106" s="20">
        <v>1.0749224566927431</v>
      </c>
      <c r="T106" s="20">
        <v>0.5425107991000064</v>
      </c>
      <c r="U106" s="20">
        <v>0.7312204099328474</v>
      </c>
      <c r="V106" s="20"/>
      <c r="W106" s="20"/>
      <c r="X106" s="20"/>
      <c r="Y106" s="20"/>
      <c r="Z106" s="20">
        <v>0.839915643325186</v>
      </c>
      <c r="AA106" s="20">
        <v>0.7716594377718459</v>
      </c>
      <c r="AB106" s="20"/>
      <c r="AC106" s="20"/>
      <c r="AD106" s="21"/>
    </row>
    <row r="107" spans="1:30" s="22" customFormat="1" ht="9.75">
      <c r="A107" s="5">
        <v>4216.965034285823</v>
      </c>
      <c r="B107" s="19">
        <v>-0.20378640036165052</v>
      </c>
      <c r="C107" s="20">
        <v>-0.11378640036164711</v>
      </c>
      <c r="D107" s="19">
        <v>-0.22396287094985157</v>
      </c>
      <c r="E107" s="20">
        <v>0.025860658461906307</v>
      </c>
      <c r="F107" s="20">
        <v>-0.09896287094988403</v>
      </c>
      <c r="G107" s="20">
        <v>-0.013139341538083188</v>
      </c>
      <c r="H107" s="20"/>
      <c r="I107" s="20"/>
      <c r="J107" s="20"/>
      <c r="K107" s="20"/>
      <c r="L107" s="20">
        <v>-0.004139341538102172</v>
      </c>
      <c r="M107" s="20">
        <v>0.015860658462092628</v>
      </c>
      <c r="N107" s="20"/>
      <c r="O107" s="20"/>
      <c r="P107" s="19">
        <v>0.6985747397690069</v>
      </c>
      <c r="Q107" s="20">
        <v>0.5983365834071454</v>
      </c>
      <c r="R107" s="19">
        <v>0.6114015969305707</v>
      </c>
      <c r="S107" s="20">
        <v>1.155146177346455</v>
      </c>
      <c r="T107" s="20">
        <v>0.5443961634987445</v>
      </c>
      <c r="U107" s="20">
        <v>0.7370289621433662</v>
      </c>
      <c r="V107" s="20"/>
      <c r="W107" s="20"/>
      <c r="X107" s="20"/>
      <c r="Y107" s="20"/>
      <c r="Z107" s="20">
        <v>0.833284279845796</v>
      </c>
      <c r="AA107" s="20">
        <v>0.7644361916066815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-0.21540292495021163</v>
      </c>
      <c r="C108" s="20">
        <v>-0.13540292495022754</v>
      </c>
      <c r="D108" s="19">
        <v>-0.22981468965609897</v>
      </c>
      <c r="E108" s="20">
        <v>-0.014226454362001829</v>
      </c>
      <c r="F108" s="20">
        <v>-0.1248146896561404</v>
      </c>
      <c r="G108" s="20">
        <v>-0.0752264543619696</v>
      </c>
      <c r="H108" s="20"/>
      <c r="I108" s="20"/>
      <c r="J108" s="20"/>
      <c r="K108" s="20"/>
      <c r="L108" s="20">
        <v>-0.044226454361988195</v>
      </c>
      <c r="M108" s="20">
        <v>-0.014226454361982041</v>
      </c>
      <c r="N108" s="20"/>
      <c r="O108" s="20"/>
      <c r="P108" s="19">
        <v>0.6985709995335282</v>
      </c>
      <c r="Q108" s="20">
        <v>0.5983322165730947</v>
      </c>
      <c r="R108" s="19">
        <v>0.6113973234118618</v>
      </c>
      <c r="S108" s="20">
        <v>1.15514478155951</v>
      </c>
      <c r="T108" s="20">
        <v>0.5443913639819138</v>
      </c>
      <c r="U108" s="20">
        <v>0.7464204353875684</v>
      </c>
      <c r="V108" s="20"/>
      <c r="W108" s="20"/>
      <c r="X108" s="20"/>
      <c r="Y108" s="20"/>
      <c r="Z108" s="20">
        <v>0.8332823449252766</v>
      </c>
      <c r="AA108" s="20">
        <v>0.7644340824192544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-0.1324750215015058</v>
      </c>
      <c r="C109" s="20">
        <v>-0.12247502150148648</v>
      </c>
      <c r="D109" s="19">
        <v>-0.1526514920897383</v>
      </c>
      <c r="E109" s="20">
        <v>0.02717203732204299</v>
      </c>
      <c r="F109" s="20">
        <v>-0.10765149208972186</v>
      </c>
      <c r="G109" s="20">
        <v>-0.03682796267796714</v>
      </c>
      <c r="H109" s="20"/>
      <c r="I109" s="20"/>
      <c r="J109" s="20"/>
      <c r="K109" s="20"/>
      <c r="L109" s="20">
        <v>-0.032827962677938534</v>
      </c>
      <c r="M109" s="20">
        <v>0.007172037322099651</v>
      </c>
      <c r="N109" s="20"/>
      <c r="O109" s="20"/>
      <c r="P109" s="19">
        <v>0.6983174320019195</v>
      </c>
      <c r="Q109" s="20">
        <v>0.5980361492733993</v>
      </c>
      <c r="R109" s="19">
        <v>0.6111075858829375</v>
      </c>
      <c r="S109" s="20">
        <v>1.1550501683254062</v>
      </c>
      <c r="T109" s="20">
        <v>0.5440659441892791</v>
      </c>
      <c r="U109" s="20">
        <v>0.7526386193576227</v>
      </c>
      <c r="V109" s="20"/>
      <c r="W109" s="20"/>
      <c r="X109" s="20"/>
      <c r="Y109" s="20"/>
      <c r="Z109" s="20">
        <v>0.8331511815682361</v>
      </c>
      <c r="AA109" s="20">
        <v>0.764291103800475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-0.1169526854170897</v>
      </c>
      <c r="C110" s="20">
        <v>-0.22695268541710334</v>
      </c>
      <c r="D110" s="19">
        <v>-0.16595268541709013</v>
      </c>
      <c r="E110" s="20">
        <v>-0.03495268541710651</v>
      </c>
      <c r="F110" s="20">
        <v>-0.19095268541708946</v>
      </c>
      <c r="G110" s="20">
        <v>-0.11395268541707654</v>
      </c>
      <c r="H110" s="20"/>
      <c r="I110" s="20"/>
      <c r="J110" s="20"/>
      <c r="K110" s="20"/>
      <c r="L110" s="20">
        <v>-0.08495268541705911</v>
      </c>
      <c r="M110" s="20">
        <v>-0.05495268541688521</v>
      </c>
      <c r="N110" s="20"/>
      <c r="O110" s="20"/>
      <c r="P110" s="19">
        <v>0.6976383387637067</v>
      </c>
      <c r="Q110" s="20">
        <v>0.597243042414882</v>
      </c>
      <c r="R110" s="19">
        <v>0.6103314651883027</v>
      </c>
      <c r="S110" s="20">
        <v>1.1547969104319369</v>
      </c>
      <c r="T110" s="20">
        <v>0.5431940422186168</v>
      </c>
      <c r="U110" s="20">
        <v>0.7561083945725948</v>
      </c>
      <c r="V110" s="20"/>
      <c r="W110" s="20"/>
      <c r="X110" s="20"/>
      <c r="Y110" s="20"/>
      <c r="Z110" s="20">
        <v>0.8328000386306108</v>
      </c>
      <c r="AA110" s="20">
        <v>1.1547969104319367</v>
      </c>
      <c r="AB110" s="20"/>
      <c r="AC110" s="20"/>
      <c r="AD110" s="21"/>
    </row>
    <row r="111" spans="1:30" s="22" customFormat="1" ht="9.75">
      <c r="A111" s="5">
        <v>5308.844442309884</v>
      </c>
      <c r="B111" s="19">
        <v>-0.14680911978047106</v>
      </c>
      <c r="C111" s="20">
        <v>-0.21680911978046424</v>
      </c>
      <c r="D111" s="19">
        <v>-0.16986794330987834</v>
      </c>
      <c r="E111" s="20">
        <v>0.03707323316067013</v>
      </c>
      <c r="F111" s="20">
        <v>-0.1998679433098672</v>
      </c>
      <c r="G111" s="20">
        <v>-0.0399267668392817</v>
      </c>
      <c r="H111" s="20"/>
      <c r="I111" s="20"/>
      <c r="J111" s="20"/>
      <c r="K111" s="20"/>
      <c r="L111" s="20">
        <v>0.007073233160692626</v>
      </c>
      <c r="M111" s="20">
        <v>0.017073233160816294</v>
      </c>
      <c r="N111" s="20"/>
      <c r="O111" s="20"/>
      <c r="P111" s="19">
        <v>0.6975255224995898</v>
      </c>
      <c r="Q111" s="20">
        <v>0.5971112580904214</v>
      </c>
      <c r="R111" s="19">
        <v>0.6277479828970384</v>
      </c>
      <c r="S111" s="20">
        <v>1.2168364552849762</v>
      </c>
      <c r="T111" s="20">
        <v>0.5537386724454859</v>
      </c>
      <c r="U111" s="20">
        <v>0.7208966353857584</v>
      </c>
      <c r="V111" s="20"/>
      <c r="W111" s="20"/>
      <c r="X111" s="20"/>
      <c r="Y111" s="20"/>
      <c r="Z111" s="20">
        <v>0.7941605372407438</v>
      </c>
      <c r="AA111" s="20">
        <v>1.1272492887159022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-0.07145088450886306</v>
      </c>
      <c r="C112" s="20">
        <v>-0.1814508845088625</v>
      </c>
      <c r="D112" s="19">
        <v>-0.11468617862651617</v>
      </c>
      <c r="E112" s="20">
        <v>-0.007921472744132149</v>
      </c>
      <c r="F112" s="20">
        <v>-0.1496861786265181</v>
      </c>
      <c r="G112" s="20">
        <v>-0.10492147274415413</v>
      </c>
      <c r="H112" s="20"/>
      <c r="I112" s="20"/>
      <c r="J112" s="20"/>
      <c r="K112" s="20"/>
      <c r="L112" s="20">
        <v>0.02207852725583565</v>
      </c>
      <c r="M112" s="20">
        <v>0.08207852725561302</v>
      </c>
      <c r="N112" s="20"/>
      <c r="O112" s="20"/>
      <c r="P112" s="19">
        <v>0.6975221430284113</v>
      </c>
      <c r="Q112" s="20">
        <v>0.5971073103010442</v>
      </c>
      <c r="R112" s="19">
        <v>0.6277442277774622</v>
      </c>
      <c r="S112" s="20">
        <v>1.216835855705729</v>
      </c>
      <c r="T112" s="20">
        <v>0.5537344154360563</v>
      </c>
      <c r="U112" s="20">
        <v>0.7215881787634092</v>
      </c>
      <c r="V112" s="20"/>
      <c r="W112" s="20"/>
      <c r="X112" s="20"/>
      <c r="Y112" s="20"/>
      <c r="Z112" s="20">
        <v>0.794159618547238</v>
      </c>
      <c r="AA112" s="20">
        <v>1.127248641485584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-0.1308422353487515</v>
      </c>
      <c r="C113" s="20">
        <v>-0.24084223534875093</v>
      </c>
      <c r="D113" s="19">
        <v>-0.20290105887815785</v>
      </c>
      <c r="E113" s="20">
        <v>0.005040117592405717</v>
      </c>
      <c r="F113" s="20">
        <v>-0.18790105887816969</v>
      </c>
      <c r="G113" s="20">
        <v>-0.114959882407573</v>
      </c>
      <c r="H113" s="20"/>
      <c r="I113" s="20"/>
      <c r="J113" s="20"/>
      <c r="K113" s="20"/>
      <c r="L113" s="20">
        <v>0.035040117592390715</v>
      </c>
      <c r="M113" s="20">
        <v>0.06504011759251098</v>
      </c>
      <c r="N113" s="20"/>
      <c r="O113" s="20"/>
      <c r="P113" s="19">
        <v>0.6974618110127304</v>
      </c>
      <c r="Q113" s="20">
        <v>0.5970368312098993</v>
      </c>
      <c r="R113" s="19">
        <v>0.6276771887794971</v>
      </c>
      <c r="S113" s="20">
        <v>1.2168251521551992</v>
      </c>
      <c r="T113" s="20">
        <v>0.5536584151302325</v>
      </c>
      <c r="U113" s="20">
        <v>0.7153631601623918</v>
      </c>
      <c r="V113" s="20"/>
      <c r="W113" s="20"/>
      <c r="X113" s="20"/>
      <c r="Y113" s="20"/>
      <c r="Z113" s="20">
        <v>0.794143218139854</v>
      </c>
      <c r="AA113" s="20">
        <v>1.1272370872702528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-0.05554281550359974</v>
      </c>
      <c r="C114" s="20">
        <v>-0.1155428155035878</v>
      </c>
      <c r="D114" s="19">
        <v>-0.09554281550359886</v>
      </c>
      <c r="E114" s="20">
        <v>0.15445718449640713</v>
      </c>
      <c r="F114" s="20">
        <v>-0.07554281550360584</v>
      </c>
      <c r="G114" s="20">
        <v>-0.009542815503581194</v>
      </c>
      <c r="H114" s="20"/>
      <c r="I114" s="20"/>
      <c r="J114" s="20"/>
      <c r="K114" s="20"/>
      <c r="L114" s="20">
        <v>0.1444571844964046</v>
      </c>
      <c r="M114" s="20">
        <v>0.16445718449641786</v>
      </c>
      <c r="N114" s="20"/>
      <c r="O114" s="20"/>
      <c r="P114" s="19">
        <v>0.5967985871802903</v>
      </c>
      <c r="Q114" s="20">
        <v>0.5967985871802903</v>
      </c>
      <c r="R114" s="19">
        <v>0.5451978769667793</v>
      </c>
      <c r="S114" s="20">
        <v>1.2018841266212332</v>
      </c>
      <c r="T114" s="20">
        <v>0.5451978769667792</v>
      </c>
      <c r="U114" s="20">
        <v>0.6889306596632817</v>
      </c>
      <c r="V114" s="20"/>
      <c r="W114" s="20"/>
      <c r="X114" s="20"/>
      <c r="Y114" s="20"/>
      <c r="Z114" s="20">
        <v>0.7710547670717587</v>
      </c>
      <c r="AA114" s="20">
        <v>1.1110920096122034</v>
      </c>
      <c r="AB114" s="20"/>
      <c r="AC114" s="20"/>
      <c r="AD114" s="21"/>
    </row>
    <row r="115" spans="1:30" s="22" customFormat="1" ht="9.75">
      <c r="A115" s="5">
        <v>6683.439175686146</v>
      </c>
      <c r="B115" s="19">
        <v>0.0010809269724063597</v>
      </c>
      <c r="C115" s="20">
        <v>-0.1489190730275851</v>
      </c>
      <c r="D115" s="19">
        <v>-0.038919073027593516</v>
      </c>
      <c r="E115" s="20">
        <v>0.18108092697241068</v>
      </c>
      <c r="F115" s="20">
        <v>-0.1089190730275832</v>
      </c>
      <c r="G115" s="20">
        <v>-0.02591907302759381</v>
      </c>
      <c r="H115" s="20"/>
      <c r="I115" s="20"/>
      <c r="J115" s="20"/>
      <c r="K115" s="20"/>
      <c r="L115" s="20">
        <v>0.18108092697240327</v>
      </c>
      <c r="M115" s="20">
        <v>0.23108092697247615</v>
      </c>
      <c r="N115" s="20"/>
      <c r="O115" s="20"/>
      <c r="P115" s="19">
        <v>0.596227588544631</v>
      </c>
      <c r="Q115" s="20">
        <v>0.596227588544631</v>
      </c>
      <c r="R115" s="19">
        <v>0.5631842771571575</v>
      </c>
      <c r="S115" s="20">
        <v>1.2625030814918494</v>
      </c>
      <c r="T115" s="20">
        <v>0.5631842771571576</v>
      </c>
      <c r="U115" s="20">
        <v>0.6386940040241611</v>
      </c>
      <c r="V115" s="20"/>
      <c r="W115" s="20"/>
      <c r="X115" s="20"/>
      <c r="Y115" s="20"/>
      <c r="Z115" s="20">
        <v>0.7168779748160881</v>
      </c>
      <c r="AA115" s="20">
        <v>1.0742039055860926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-0.021378853674221432</v>
      </c>
      <c r="C116" s="20">
        <v>-0.15137885367421688</v>
      </c>
      <c r="D116" s="19">
        <v>-0.06075097727941498</v>
      </c>
      <c r="E116" s="20">
        <v>0.24006022742228933</v>
      </c>
      <c r="F116" s="20">
        <v>-0.07912856787595933</v>
      </c>
      <c r="G116" s="20">
        <v>0.015060227422302034</v>
      </c>
      <c r="H116" s="20"/>
      <c r="I116" s="20"/>
      <c r="J116" s="20"/>
      <c r="K116" s="20"/>
      <c r="L116" s="20">
        <v>0.250060227422295</v>
      </c>
      <c r="M116" s="20">
        <v>0.260060227422256</v>
      </c>
      <c r="N116" s="20"/>
      <c r="O116" s="20"/>
      <c r="P116" s="19">
        <v>0.5960664098855355</v>
      </c>
      <c r="Q116" s="20">
        <v>0.6966312977420919</v>
      </c>
      <c r="R116" s="19">
        <v>0.5686750285553054</v>
      </c>
      <c r="S116" s="20">
        <v>1.2728565679672381</v>
      </c>
      <c r="T116" s="20">
        <v>0.6147034893425732</v>
      </c>
      <c r="U116" s="20">
        <v>0.6642927386456483</v>
      </c>
      <c r="V116" s="20"/>
      <c r="W116" s="20"/>
      <c r="X116" s="20"/>
      <c r="Y116" s="20"/>
      <c r="Z116" s="20">
        <v>0.7349583951607978</v>
      </c>
      <c r="AA116" s="20">
        <v>1.0863534611798022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-0.03295112774772235</v>
      </c>
      <c r="C117" s="20">
        <v>-0.052951127747718374</v>
      </c>
      <c r="D117" s="19">
        <v>-0.05390985319643096</v>
      </c>
      <c r="E117" s="20">
        <v>0.2951800469413344</v>
      </c>
      <c r="F117" s="20">
        <v>-0.01967886585183187</v>
      </c>
      <c r="G117" s="20">
        <v>0.05218004694133855</v>
      </c>
      <c r="H117" s="20"/>
      <c r="I117" s="20"/>
      <c r="J117" s="20"/>
      <c r="K117" s="20"/>
      <c r="L117" s="20">
        <v>0.31518004694134766</v>
      </c>
      <c r="M117" s="20">
        <v>0.3051800469412754</v>
      </c>
      <c r="N117" s="20"/>
      <c r="O117" s="20"/>
      <c r="P117" s="19">
        <v>0.5959004428585114</v>
      </c>
      <c r="Q117" s="20">
        <v>0.6964892948200783</v>
      </c>
      <c r="R117" s="19">
        <v>0.5682471481817487</v>
      </c>
      <c r="S117" s="20">
        <v>1.2722986083955232</v>
      </c>
      <c r="T117" s="20">
        <v>0.6355830200254989</v>
      </c>
      <c r="U117" s="20">
        <v>0.679534950480978</v>
      </c>
      <c r="V117" s="20"/>
      <c r="W117" s="20"/>
      <c r="X117" s="20"/>
      <c r="Y117" s="20"/>
      <c r="Z117" s="20">
        <v>0.7339916545337454</v>
      </c>
      <c r="AA117" s="20">
        <v>1.0856996587110017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0.08416786937884524</v>
      </c>
      <c r="C118" s="20">
        <v>-0.015832130621163287</v>
      </c>
      <c r="D118" s="19">
        <v>0.06470427506301285</v>
      </c>
      <c r="E118" s="20">
        <v>0.3553489239148684</v>
      </c>
      <c r="F118" s="20">
        <v>0.042070297887061556</v>
      </c>
      <c r="G118" s="20">
        <v>0.06734892391486189</v>
      </c>
      <c r="H118" s="20"/>
      <c r="I118" s="20"/>
      <c r="J118" s="20"/>
      <c r="K118" s="20"/>
      <c r="L118" s="20">
        <v>0.39534892391488113</v>
      </c>
      <c r="M118" s="20">
        <v>0.3853489239147415</v>
      </c>
      <c r="N118" s="20"/>
      <c r="O118" s="20"/>
      <c r="P118" s="19">
        <v>0.49174417433564954</v>
      </c>
      <c r="Q118" s="20">
        <v>0.7948662359120872</v>
      </c>
      <c r="R118" s="19">
        <v>0.47637656626185715</v>
      </c>
      <c r="S118" s="20">
        <v>1.3582616104149166</v>
      </c>
      <c r="T118" s="20">
        <v>0.7072081828043884</v>
      </c>
      <c r="U118" s="20">
        <v>0.6869087292551478</v>
      </c>
      <c r="V118" s="20"/>
      <c r="W118" s="20"/>
      <c r="X118" s="20"/>
      <c r="Y118" s="20"/>
      <c r="Z118" s="20">
        <v>0.717547630702605</v>
      </c>
      <c r="AA118" s="20">
        <v>1.0746509211492459</v>
      </c>
      <c r="AB118" s="20"/>
      <c r="AC118" s="20"/>
      <c r="AD118" s="21"/>
    </row>
    <row r="119" spans="1:30" s="22" customFormat="1" ht="9.75">
      <c r="A119" s="5">
        <v>8413.951416451951</v>
      </c>
      <c r="B119" s="19">
        <v>0.1607382669338051</v>
      </c>
      <c r="C119" s="20">
        <v>0.04073826693380056</v>
      </c>
      <c r="D119" s="19">
        <v>0.10483554478077176</v>
      </c>
      <c r="E119" s="20">
        <v>0.35898353564658936</v>
      </c>
      <c r="F119" s="20">
        <v>0.10020022781689755</v>
      </c>
      <c r="G119" s="20">
        <v>0.07198353564656039</v>
      </c>
      <c r="H119" s="20"/>
      <c r="I119" s="20"/>
      <c r="J119" s="20"/>
      <c r="K119" s="20"/>
      <c r="L119" s="20">
        <v>0.4489835356465596</v>
      </c>
      <c r="M119" s="20">
        <v>0.3489835356465648</v>
      </c>
      <c r="N119" s="20"/>
      <c r="O119" s="20"/>
      <c r="P119" s="19">
        <v>0.794439274014104</v>
      </c>
      <c r="Q119" s="20">
        <v>0.794439274014104</v>
      </c>
      <c r="R119" s="19">
        <v>0.723806222218873</v>
      </c>
      <c r="S119" s="20">
        <v>1.4497954365707166</v>
      </c>
      <c r="T119" s="20">
        <v>0.7140065461567824</v>
      </c>
      <c r="U119" s="20">
        <v>0.8882020084987833</v>
      </c>
      <c r="V119" s="20"/>
      <c r="W119" s="20"/>
      <c r="X119" s="20"/>
      <c r="Y119" s="20"/>
      <c r="Z119" s="20">
        <v>0.8785822715609923</v>
      </c>
      <c r="AA119" s="20">
        <v>1.1882368484024017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0.10355584926229255</v>
      </c>
      <c r="C120" s="20">
        <v>0.02355584926229426</v>
      </c>
      <c r="D120" s="19">
        <v>0.040004518582421024</v>
      </c>
      <c r="E120" s="20">
        <v>0.3365363263844503</v>
      </c>
      <c r="F120" s="20">
        <v>0.09110074930527574</v>
      </c>
      <c r="G120" s="20">
        <v>0.0405363263844612</v>
      </c>
      <c r="H120" s="20"/>
      <c r="I120" s="20"/>
      <c r="J120" s="20"/>
      <c r="K120" s="20"/>
      <c r="L120" s="20">
        <v>0.38653632638447827</v>
      </c>
      <c r="M120" s="20">
        <v>0.3465363263844849</v>
      </c>
      <c r="N120" s="20"/>
      <c r="O120" s="20"/>
      <c r="P120" s="19">
        <v>0.7919652718459633</v>
      </c>
      <c r="Q120" s="20">
        <v>0.7919652718459633</v>
      </c>
      <c r="R120" s="19">
        <v>0.7210301896639045</v>
      </c>
      <c r="S120" s="20">
        <v>1.449306028775304</v>
      </c>
      <c r="T120" s="20">
        <v>0.7113172100442768</v>
      </c>
      <c r="U120" s="20">
        <v>0.9482030188965022</v>
      </c>
      <c r="V120" s="20"/>
      <c r="W120" s="20"/>
      <c r="X120" s="20"/>
      <c r="Y120" s="20"/>
      <c r="Z120" s="20">
        <v>0.948940443360088</v>
      </c>
      <c r="AA120" s="20">
        <v>1.1876396612796494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0.28352541675418763</v>
      </c>
      <c r="C121" s="20">
        <v>0.1735254167541882</v>
      </c>
      <c r="D121" s="19">
        <v>0.19597283068639143</v>
      </c>
      <c r="E121" s="20">
        <v>0.7888026152027526</v>
      </c>
      <c r="F121" s="20">
        <v>0.29956905877391043</v>
      </c>
      <c r="G121" s="20">
        <v>0.30080261520273793</v>
      </c>
      <c r="H121" s="20"/>
      <c r="I121" s="20"/>
      <c r="J121" s="20"/>
      <c r="K121" s="20"/>
      <c r="L121" s="20">
        <v>0.6488026152027291</v>
      </c>
      <c r="M121" s="20">
        <v>0.5788026152027603</v>
      </c>
      <c r="N121" s="20"/>
      <c r="O121" s="20"/>
      <c r="P121" s="19">
        <v>0.7878858839992348</v>
      </c>
      <c r="Q121" s="20">
        <v>0.8892492149028052</v>
      </c>
      <c r="R121" s="19">
        <v>0.7233192165225626</v>
      </c>
      <c r="S121" s="20">
        <v>1.551961992514165</v>
      </c>
      <c r="T121" s="20">
        <v>0.767162800137118</v>
      </c>
      <c r="U121" s="20">
        <v>1.0727674613859872</v>
      </c>
      <c r="V121" s="20"/>
      <c r="W121" s="20"/>
      <c r="X121" s="20"/>
      <c r="Y121" s="20"/>
      <c r="Z121" s="20">
        <v>0.9688064957505889</v>
      </c>
      <c r="AA121" s="20">
        <v>1.20357219401602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0.18500524797724438</v>
      </c>
      <c r="C122" s="24">
        <v>-0.25499475202276045</v>
      </c>
      <c r="D122" s="23">
        <v>0.07940914988319576</v>
      </c>
      <c r="E122" s="24">
        <v>0.654419749853919</v>
      </c>
      <c r="F122" s="24">
        <v>-0.028136688260400968</v>
      </c>
      <c r="G122" s="24">
        <v>-0.0005802501460972165</v>
      </c>
      <c r="H122" s="24"/>
      <c r="I122" s="24"/>
      <c r="J122" s="24"/>
      <c r="K122" s="24"/>
      <c r="L122" s="24">
        <v>0.9044197498538974</v>
      </c>
      <c r="M122" s="24">
        <v>0.4144197498539193</v>
      </c>
      <c r="N122" s="24"/>
      <c r="O122" s="24"/>
      <c r="P122" s="23">
        <v>0.7840019851646707</v>
      </c>
      <c r="Q122" s="24">
        <v>1.0884204668886674</v>
      </c>
      <c r="R122" s="23">
        <v>0.7331099024871727</v>
      </c>
      <c r="S122" s="24">
        <v>1.757320116002956</v>
      </c>
      <c r="T122" s="24">
        <v>0.9101131891258949</v>
      </c>
      <c r="U122" s="24">
        <v>1.2646734717343608</v>
      </c>
      <c r="V122" s="24"/>
      <c r="W122" s="24"/>
      <c r="X122" s="24"/>
      <c r="Y122" s="24"/>
      <c r="Z122" s="24">
        <v>1.0090460792791582</v>
      </c>
      <c r="AA122" s="24">
        <v>1.2361933465719033</v>
      </c>
      <c r="AB122" s="24"/>
      <c r="AC122" s="24"/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H1">
      <selection activeCell="T5" sqref="T5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7.00390625" style="21" bestFit="1" customWidth="1"/>
    <col min="17" max="27" width="7.00390625" style="8" bestFit="1" customWidth="1"/>
    <col min="28" max="28" width="9.140625" style="12" customWidth="1"/>
    <col min="39" max="39" width="9.140625" style="67" customWidth="1"/>
  </cols>
  <sheetData>
    <row r="1" spans="3:39" ht="13.5" thickBot="1">
      <c r="C1" s="9" t="s">
        <v>41</v>
      </c>
      <c r="P1" s="89" t="s">
        <v>61</v>
      </c>
      <c r="AB1" s="89" t="s">
        <v>62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94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4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-25.25</v>
      </c>
      <c r="D3" s="5">
        <v>-25.347</v>
      </c>
      <c r="E3" s="5">
        <v>-25.310000000000002</v>
      </c>
      <c r="F3" s="5">
        <v>-25.328</v>
      </c>
      <c r="G3" s="5"/>
      <c r="H3" s="5"/>
      <c r="I3" s="5"/>
      <c r="J3" s="5">
        <v>-25.312</v>
      </c>
      <c r="K3" s="5"/>
      <c r="L3" s="5">
        <v>-25.34</v>
      </c>
      <c r="M3" s="5"/>
      <c r="N3" s="5"/>
      <c r="O3" s="80">
        <f>AVERAGE(C3:N3)</f>
        <v>-25.3145</v>
      </c>
      <c r="P3" s="30">
        <v>0.25</v>
      </c>
      <c r="Q3" s="5">
        <v>0.14</v>
      </c>
      <c r="R3" s="5">
        <v>0.14</v>
      </c>
      <c r="S3" s="5">
        <v>0.127</v>
      </c>
      <c r="T3" s="5"/>
      <c r="U3" s="5"/>
      <c r="V3" s="5"/>
      <c r="W3" s="5">
        <v>0.058</v>
      </c>
      <c r="X3" s="5"/>
      <c r="Y3" s="5">
        <v>0.23</v>
      </c>
      <c r="Z3" s="5"/>
      <c r="AA3" s="5"/>
      <c r="AB3" s="65">
        <f>C3-$O3</f>
        <v>0.06449999999999889</v>
      </c>
      <c r="AC3" s="13">
        <f aca="true" t="shared" si="0" ref="AC3:AC66">D3-$O3</f>
        <v>-0.032500000000002416</v>
      </c>
      <c r="AD3" s="13">
        <f aca="true" t="shared" si="1" ref="AD3:AD66">E3-$O3</f>
        <v>0.004499999999996618</v>
      </c>
      <c r="AE3" s="13">
        <f aca="true" t="shared" si="2" ref="AE3:AE66">F3-$O3</f>
        <v>-0.013500000000000512</v>
      </c>
      <c r="AF3" s="13"/>
      <c r="AG3" s="13"/>
      <c r="AH3" s="13"/>
      <c r="AI3" s="13">
        <f aca="true" t="shared" si="3" ref="AI3:AI66">J3-$O3</f>
        <v>0.0024999999999977263</v>
      </c>
      <c r="AJ3" s="13"/>
      <c r="AK3" s="13">
        <f aca="true" t="shared" si="4" ref="AK3:AK66">L3-$O3</f>
        <v>-0.025500000000000966</v>
      </c>
      <c r="AL3" s="13"/>
      <c r="AM3" s="66"/>
    </row>
    <row r="4" spans="1:39" ht="12.75">
      <c r="A4" s="5">
        <v>2.5118864315095797</v>
      </c>
      <c r="B4" s="5"/>
      <c r="C4" s="30">
        <v>-25.38</v>
      </c>
      <c r="D4" s="5">
        <v>-25.491</v>
      </c>
      <c r="E4" s="5">
        <v>-25.43</v>
      </c>
      <c r="F4" s="5">
        <v>-25.465</v>
      </c>
      <c r="G4" s="5"/>
      <c r="H4" s="5"/>
      <c r="I4" s="5"/>
      <c r="J4" s="5">
        <v>-25.45</v>
      </c>
      <c r="K4" s="5"/>
      <c r="L4" s="5">
        <v>-25.47</v>
      </c>
      <c r="M4" s="5"/>
      <c r="N4" s="5"/>
      <c r="O4" s="80">
        <f aca="true" t="shared" si="5" ref="O4:O67">AVERAGE(C4:N4)</f>
        <v>-25.447666666666663</v>
      </c>
      <c r="P4" s="30">
        <v>0.25</v>
      </c>
      <c r="Q4" s="5">
        <v>0.08</v>
      </c>
      <c r="R4" s="5">
        <v>0.11</v>
      </c>
      <c r="S4" s="5">
        <v>0.104</v>
      </c>
      <c r="T4" s="5"/>
      <c r="U4" s="5"/>
      <c r="V4" s="5"/>
      <c r="W4" s="5">
        <v>0.051</v>
      </c>
      <c r="X4" s="5"/>
      <c r="Y4" s="5">
        <v>0.23</v>
      </c>
      <c r="Z4" s="5"/>
      <c r="AA4" s="5"/>
      <c r="AB4" s="30">
        <f aca="true" t="shared" si="6" ref="AB4:AB67">C4-$O4</f>
        <v>0.0676666666666641</v>
      </c>
      <c r="AC4" s="18">
        <f t="shared" si="0"/>
        <v>-0.043333333333336554</v>
      </c>
      <c r="AD4" s="18">
        <f t="shared" si="1"/>
        <v>0.01766666666666339</v>
      </c>
      <c r="AE4" s="18">
        <f t="shared" si="2"/>
        <v>-0.017333333333336753</v>
      </c>
      <c r="AF4" s="18"/>
      <c r="AG4" s="18"/>
      <c r="AH4" s="18"/>
      <c r="AI4" s="18">
        <f t="shared" si="3"/>
        <v>-0.002333333333336185</v>
      </c>
      <c r="AJ4" s="18"/>
      <c r="AK4" s="18">
        <f t="shared" si="4"/>
        <v>-0.02233333333333576</v>
      </c>
      <c r="AL4" s="18"/>
      <c r="AM4" s="34"/>
    </row>
    <row r="5" spans="1:39" ht="12.75">
      <c r="A5" s="5">
        <v>3.1622776601683764</v>
      </c>
      <c r="B5" s="5"/>
      <c r="C5" s="30">
        <v>-25.53</v>
      </c>
      <c r="D5" s="5">
        <v>-25.608</v>
      </c>
      <c r="E5" s="5">
        <v>-25.55</v>
      </c>
      <c r="F5" s="5">
        <v>-25.589</v>
      </c>
      <c r="G5" s="5"/>
      <c r="H5" s="5"/>
      <c r="I5" s="5"/>
      <c r="J5" s="5">
        <v>-25.578</v>
      </c>
      <c r="K5" s="5"/>
      <c r="L5" s="5">
        <v>-25.59</v>
      </c>
      <c r="M5" s="5"/>
      <c r="N5" s="5"/>
      <c r="O5" s="80">
        <f t="shared" si="5"/>
        <v>-25.574166666666667</v>
      </c>
      <c r="P5" s="30">
        <v>0.25</v>
      </c>
      <c r="Q5" s="5">
        <v>0.06</v>
      </c>
      <c r="R5" s="5">
        <v>0.1</v>
      </c>
      <c r="S5" s="5">
        <v>0.086</v>
      </c>
      <c r="T5" s="5"/>
      <c r="U5" s="5"/>
      <c r="V5" s="5"/>
      <c r="W5" s="5">
        <v>0.046</v>
      </c>
      <c r="X5" s="5"/>
      <c r="Y5" s="5">
        <v>0.23</v>
      </c>
      <c r="Z5" s="5"/>
      <c r="AA5" s="5"/>
      <c r="AB5" s="30">
        <f t="shared" si="6"/>
        <v>0.04416666666666558</v>
      </c>
      <c r="AC5" s="18">
        <f t="shared" si="0"/>
        <v>-0.033833333333333826</v>
      </c>
      <c r="AD5" s="18">
        <f t="shared" si="1"/>
        <v>0.024166666666666003</v>
      </c>
      <c r="AE5" s="18">
        <f t="shared" si="2"/>
        <v>-0.014833333333331922</v>
      </c>
      <c r="AF5" s="18"/>
      <c r="AG5" s="18"/>
      <c r="AH5" s="18"/>
      <c r="AI5" s="18">
        <f t="shared" si="3"/>
        <v>-0.003833333333332689</v>
      </c>
      <c r="AJ5" s="18"/>
      <c r="AK5" s="18">
        <f t="shared" si="4"/>
        <v>-0.015833333333333144</v>
      </c>
      <c r="AL5" s="18"/>
      <c r="AM5" s="34"/>
    </row>
    <row r="6" spans="1:39" ht="12.75">
      <c r="A6" s="5">
        <v>3.98107170553497</v>
      </c>
      <c r="B6" s="5"/>
      <c r="C6" s="30">
        <v>-25.65</v>
      </c>
      <c r="D6" s="5">
        <v>-25.715</v>
      </c>
      <c r="E6" s="5">
        <v>-25.66</v>
      </c>
      <c r="F6" s="5">
        <v>-25.7</v>
      </c>
      <c r="G6" s="5"/>
      <c r="H6" s="5"/>
      <c r="I6" s="5"/>
      <c r="J6" s="5">
        <v>-25.69</v>
      </c>
      <c r="K6" s="5"/>
      <c r="L6" s="5">
        <v>-25.69</v>
      </c>
      <c r="M6" s="5"/>
      <c r="N6" s="5"/>
      <c r="O6" s="80">
        <f t="shared" si="5"/>
        <v>-25.684166666666666</v>
      </c>
      <c r="P6" s="30">
        <v>0.07</v>
      </c>
      <c r="Q6" s="5">
        <v>0.05</v>
      </c>
      <c r="R6" s="5">
        <v>0.09</v>
      </c>
      <c r="S6" s="5">
        <v>0.072</v>
      </c>
      <c r="T6" s="5"/>
      <c r="U6" s="5"/>
      <c r="V6" s="5"/>
      <c r="W6" s="5">
        <v>0.043</v>
      </c>
      <c r="X6" s="5"/>
      <c r="Y6" s="5">
        <v>0.12</v>
      </c>
      <c r="Z6" s="5"/>
      <c r="AA6" s="5"/>
      <c r="AB6" s="30">
        <f t="shared" si="6"/>
        <v>0.03416666666666757</v>
      </c>
      <c r="AC6" s="18">
        <f t="shared" si="0"/>
        <v>-0.030833333333333712</v>
      </c>
      <c r="AD6" s="18">
        <f t="shared" si="1"/>
        <v>0.024166666666666003</v>
      </c>
      <c r="AE6" s="18">
        <f t="shared" si="2"/>
        <v>-0.015833333333333144</v>
      </c>
      <c r="AF6" s="18"/>
      <c r="AG6" s="18"/>
      <c r="AH6" s="18"/>
      <c r="AI6" s="18">
        <f t="shared" si="3"/>
        <v>-0.005833333333335133</v>
      </c>
      <c r="AJ6" s="18"/>
      <c r="AK6" s="18">
        <f t="shared" si="4"/>
        <v>-0.005833333333335133</v>
      </c>
      <c r="AL6" s="18"/>
      <c r="AM6" s="34"/>
    </row>
    <row r="7" spans="1:39" ht="12.75">
      <c r="A7" s="5">
        <v>5.011872336272721</v>
      </c>
      <c r="B7" s="5"/>
      <c r="C7" s="30">
        <v>-25.74</v>
      </c>
      <c r="D7" s="5">
        <v>-25.808</v>
      </c>
      <c r="E7" s="5">
        <v>-25.75</v>
      </c>
      <c r="F7" s="5">
        <v>-25.797</v>
      </c>
      <c r="G7" s="5"/>
      <c r="H7" s="5"/>
      <c r="I7" s="5"/>
      <c r="J7" s="5">
        <v>-25.788</v>
      </c>
      <c r="K7" s="5"/>
      <c r="L7" s="5">
        <v>-25.79</v>
      </c>
      <c r="M7" s="5"/>
      <c r="N7" s="5"/>
      <c r="O7" s="80">
        <f t="shared" si="5"/>
        <v>-25.778833333333335</v>
      </c>
      <c r="P7" s="30">
        <v>0.07</v>
      </c>
      <c r="Q7" s="5">
        <v>0.04</v>
      </c>
      <c r="R7" s="5">
        <v>0.08</v>
      </c>
      <c r="S7" s="5">
        <v>0.063</v>
      </c>
      <c r="T7" s="5"/>
      <c r="U7" s="5"/>
      <c r="V7" s="5"/>
      <c r="W7" s="5">
        <v>0.042</v>
      </c>
      <c r="X7" s="5"/>
      <c r="Y7" s="5">
        <v>0.12</v>
      </c>
      <c r="Z7" s="5"/>
      <c r="AA7" s="5"/>
      <c r="AB7" s="30">
        <f t="shared" si="6"/>
        <v>0.038833333333336384</v>
      </c>
      <c r="AC7" s="18">
        <f t="shared" si="0"/>
        <v>-0.02916666666666501</v>
      </c>
      <c r="AD7" s="18">
        <f t="shared" si="1"/>
        <v>0.02883333333333482</v>
      </c>
      <c r="AE7" s="18">
        <f t="shared" si="2"/>
        <v>-0.018166666666665776</v>
      </c>
      <c r="AF7" s="18"/>
      <c r="AG7" s="18"/>
      <c r="AH7" s="18"/>
      <c r="AI7" s="18">
        <f t="shared" si="3"/>
        <v>-0.009166666666665435</v>
      </c>
      <c r="AJ7" s="18"/>
      <c r="AK7" s="18">
        <f t="shared" si="4"/>
        <v>-0.011166666666664327</v>
      </c>
      <c r="AL7" s="18"/>
      <c r="AM7" s="34"/>
    </row>
    <row r="8" spans="1:39" ht="12.75">
      <c r="A8" s="5">
        <v>6.309573444801931</v>
      </c>
      <c r="B8" s="5"/>
      <c r="C8" s="30">
        <v>-25.84</v>
      </c>
      <c r="D8" s="5">
        <v>-25.89</v>
      </c>
      <c r="E8" s="5">
        <v>-25.84</v>
      </c>
      <c r="F8" s="5">
        <v>-25.88</v>
      </c>
      <c r="G8" s="5"/>
      <c r="H8" s="5"/>
      <c r="I8" s="5"/>
      <c r="J8" s="5">
        <v>-25.873</v>
      </c>
      <c r="K8" s="5"/>
      <c r="L8" s="5">
        <v>-25.87</v>
      </c>
      <c r="M8" s="5"/>
      <c r="N8" s="5"/>
      <c r="O8" s="80">
        <f t="shared" si="5"/>
        <v>-25.8655</v>
      </c>
      <c r="P8" s="30">
        <v>0.07</v>
      </c>
      <c r="Q8" s="5">
        <v>0.04</v>
      </c>
      <c r="R8" s="5">
        <v>0.07</v>
      </c>
      <c r="S8" s="5">
        <v>0.056</v>
      </c>
      <c r="T8" s="5"/>
      <c r="U8" s="5"/>
      <c r="V8" s="5"/>
      <c r="W8" s="5">
        <v>0.041</v>
      </c>
      <c r="X8" s="5"/>
      <c r="Y8" s="5">
        <v>0.12</v>
      </c>
      <c r="Z8" s="5"/>
      <c r="AA8" s="5"/>
      <c r="AB8" s="30">
        <f t="shared" si="6"/>
        <v>0.025500000000000966</v>
      </c>
      <c r="AC8" s="18">
        <f t="shared" si="0"/>
        <v>-0.024499999999999744</v>
      </c>
      <c r="AD8" s="18">
        <f t="shared" si="1"/>
        <v>0.025500000000000966</v>
      </c>
      <c r="AE8" s="18">
        <f t="shared" si="2"/>
        <v>-0.014499999999998181</v>
      </c>
      <c r="AF8" s="18"/>
      <c r="AG8" s="18"/>
      <c r="AH8" s="18"/>
      <c r="AI8" s="18">
        <f t="shared" si="3"/>
        <v>-0.007500000000000284</v>
      </c>
      <c r="AJ8" s="18"/>
      <c r="AK8" s="18">
        <f t="shared" si="4"/>
        <v>-0.0045000000000001705</v>
      </c>
      <c r="AL8" s="18"/>
      <c r="AM8" s="34"/>
    </row>
    <row r="9" spans="1:39" ht="12.75">
      <c r="A9" s="5">
        <v>7.943282347242812</v>
      </c>
      <c r="B9" s="5"/>
      <c r="C9" s="30">
        <v>-25.91</v>
      </c>
      <c r="D9" s="5">
        <v>-25.952</v>
      </c>
      <c r="E9" s="5">
        <v>-25.91</v>
      </c>
      <c r="F9" s="5">
        <v>-25.951</v>
      </c>
      <c r="G9" s="5"/>
      <c r="H9" s="5"/>
      <c r="I9" s="5"/>
      <c r="J9" s="5">
        <v>-25.945</v>
      </c>
      <c r="K9" s="5"/>
      <c r="L9" s="5">
        <v>-25.94</v>
      </c>
      <c r="M9" s="5"/>
      <c r="N9" s="5"/>
      <c r="O9" s="80">
        <f t="shared" si="5"/>
        <v>-25.93466666666667</v>
      </c>
      <c r="P9" s="30">
        <v>0.06</v>
      </c>
      <c r="Q9" s="5">
        <v>0.03</v>
      </c>
      <c r="R9" s="5">
        <v>0.06</v>
      </c>
      <c r="S9" s="5">
        <v>0.051</v>
      </c>
      <c r="T9" s="5"/>
      <c r="U9" s="5"/>
      <c r="V9" s="5"/>
      <c r="W9" s="5">
        <v>0.04</v>
      </c>
      <c r="X9" s="5"/>
      <c r="Y9" s="5">
        <v>0.08</v>
      </c>
      <c r="Z9" s="5"/>
      <c r="AA9" s="5"/>
      <c r="AB9" s="30">
        <f t="shared" si="6"/>
        <v>0.02466666666666839</v>
      </c>
      <c r="AC9" s="18">
        <f t="shared" si="0"/>
        <v>-0.0173333333333332</v>
      </c>
      <c r="AD9" s="18">
        <f t="shared" si="1"/>
        <v>0.02466666666666839</v>
      </c>
      <c r="AE9" s="18">
        <f t="shared" si="2"/>
        <v>-0.01633333333333198</v>
      </c>
      <c r="AF9" s="18"/>
      <c r="AG9" s="18"/>
      <c r="AH9" s="18"/>
      <c r="AI9" s="18">
        <f t="shared" si="3"/>
        <v>-0.010333333333331751</v>
      </c>
      <c r="AJ9" s="18"/>
      <c r="AK9" s="18">
        <f t="shared" si="4"/>
        <v>-0.005333333333332746</v>
      </c>
      <c r="AL9" s="18"/>
      <c r="AM9" s="34"/>
    </row>
    <row r="10" spans="1:39" ht="12.75">
      <c r="A10" s="5">
        <v>9.999999999999995</v>
      </c>
      <c r="B10" s="5"/>
      <c r="C10" s="30">
        <v>-25.97</v>
      </c>
      <c r="D10" s="5">
        <v>-26.01</v>
      </c>
      <c r="E10" s="5">
        <v>-25.97</v>
      </c>
      <c r="F10" s="5">
        <v>-26.011</v>
      </c>
      <c r="G10" s="5"/>
      <c r="H10" s="5"/>
      <c r="I10" s="5"/>
      <c r="J10" s="5">
        <v>-26.005</v>
      </c>
      <c r="K10" s="5"/>
      <c r="L10" s="5">
        <v>-26</v>
      </c>
      <c r="M10" s="5">
        <v>-26.077</v>
      </c>
      <c r="N10" s="5"/>
      <c r="O10" s="80">
        <f t="shared" si="5"/>
        <v>-26.00614285714286</v>
      </c>
      <c r="P10" s="30">
        <v>0.06</v>
      </c>
      <c r="Q10" s="5">
        <v>0.03</v>
      </c>
      <c r="R10" s="5">
        <v>0.06</v>
      </c>
      <c r="S10" s="5">
        <v>0.048</v>
      </c>
      <c r="T10" s="5"/>
      <c r="U10" s="5"/>
      <c r="V10" s="5"/>
      <c r="W10" s="5">
        <v>0.04</v>
      </c>
      <c r="X10" s="5"/>
      <c r="Y10" s="5">
        <v>0.08</v>
      </c>
      <c r="Z10" s="5">
        <v>0.08</v>
      </c>
      <c r="AA10" s="5"/>
      <c r="AB10" s="30">
        <f t="shared" si="6"/>
        <v>0.0361428571428597</v>
      </c>
      <c r="AC10" s="18">
        <f t="shared" si="0"/>
        <v>-0.0038571428571430033</v>
      </c>
      <c r="AD10" s="18">
        <f t="shared" si="1"/>
        <v>0.0361428571428597</v>
      </c>
      <c r="AE10" s="18">
        <f t="shared" si="2"/>
        <v>-0.004857142857140673</v>
      </c>
      <c r="AF10" s="18"/>
      <c r="AG10" s="18"/>
      <c r="AH10" s="18"/>
      <c r="AI10" s="18">
        <f t="shared" si="3"/>
        <v>0.0011428571428595546</v>
      </c>
      <c r="AJ10" s="18"/>
      <c r="AK10" s="18">
        <f t="shared" si="4"/>
        <v>0.00614285714285856</v>
      </c>
      <c r="AL10" s="18">
        <f>M10-$O10</f>
        <v>-0.07085714285714317</v>
      </c>
      <c r="AM10" s="34"/>
    </row>
    <row r="11" spans="1:39" ht="12.75">
      <c r="A11" s="5">
        <v>12.589254117941676</v>
      </c>
      <c r="B11" s="5"/>
      <c r="C11" s="30">
        <v>-26.03</v>
      </c>
      <c r="D11" s="5">
        <v>-26.057</v>
      </c>
      <c r="E11" s="5">
        <v>-26.02</v>
      </c>
      <c r="F11" s="5">
        <v>-26.06</v>
      </c>
      <c r="G11" s="5"/>
      <c r="H11" s="5"/>
      <c r="I11" s="5"/>
      <c r="J11" s="5">
        <v>-26.055</v>
      </c>
      <c r="K11" s="5"/>
      <c r="L11" s="5">
        <v>-26.04</v>
      </c>
      <c r="M11" s="5">
        <v>-26.123</v>
      </c>
      <c r="N11" s="5"/>
      <c r="O11" s="80">
        <f t="shared" si="5"/>
        <v>-26.055</v>
      </c>
      <c r="P11" s="30">
        <v>0.06</v>
      </c>
      <c r="Q11" s="5">
        <v>0.03</v>
      </c>
      <c r="R11" s="5">
        <v>0.05</v>
      </c>
      <c r="S11" s="5">
        <v>0.046</v>
      </c>
      <c r="T11" s="5"/>
      <c r="U11" s="5"/>
      <c r="V11" s="5"/>
      <c r="W11" s="5">
        <v>0.039</v>
      </c>
      <c r="X11" s="5"/>
      <c r="Y11" s="5">
        <v>0.08</v>
      </c>
      <c r="Z11" s="5">
        <v>0.08</v>
      </c>
      <c r="AA11" s="5"/>
      <c r="AB11" s="30">
        <f t="shared" si="6"/>
        <v>0.02499999999999858</v>
      </c>
      <c r="AC11" s="18">
        <f t="shared" si="0"/>
        <v>-0.0019999999999988916</v>
      </c>
      <c r="AD11" s="18">
        <f t="shared" si="1"/>
        <v>0.03500000000000014</v>
      </c>
      <c r="AE11" s="18">
        <f t="shared" si="2"/>
        <v>-0.004999999999999005</v>
      </c>
      <c r="AF11" s="18"/>
      <c r="AG11" s="18"/>
      <c r="AH11" s="18"/>
      <c r="AI11" s="18">
        <f t="shared" si="3"/>
        <v>0</v>
      </c>
      <c r="AJ11" s="18"/>
      <c r="AK11" s="18">
        <f t="shared" si="4"/>
        <v>0.015000000000000568</v>
      </c>
      <c r="AL11" s="18">
        <f>M11-$O11</f>
        <v>-0.06800000000000139</v>
      </c>
      <c r="AM11" s="34"/>
    </row>
    <row r="12" spans="1:39" ht="12.75">
      <c r="A12" s="5">
        <v>15.848931924611128</v>
      </c>
      <c r="B12" s="5"/>
      <c r="C12" s="30">
        <v>-26.07</v>
      </c>
      <c r="D12" s="5">
        <v>-26.093</v>
      </c>
      <c r="E12" s="5">
        <v>-26.07</v>
      </c>
      <c r="F12" s="5">
        <v>-26.101</v>
      </c>
      <c r="G12" s="5"/>
      <c r="H12" s="5"/>
      <c r="I12" s="5"/>
      <c r="J12" s="5">
        <v>-26.096</v>
      </c>
      <c r="K12" s="5"/>
      <c r="L12" s="5">
        <v>-26.09</v>
      </c>
      <c r="M12" s="5">
        <v>-26.162</v>
      </c>
      <c r="N12" s="5"/>
      <c r="O12" s="80">
        <f t="shared" si="5"/>
        <v>-26.097428571428573</v>
      </c>
      <c r="P12" s="30">
        <v>0.05</v>
      </c>
      <c r="Q12" s="5">
        <v>0.03</v>
      </c>
      <c r="R12" s="5">
        <v>0.05</v>
      </c>
      <c r="S12" s="5">
        <v>0.044</v>
      </c>
      <c r="T12" s="5"/>
      <c r="U12" s="5"/>
      <c r="V12" s="5"/>
      <c r="W12" s="5">
        <v>0.039</v>
      </c>
      <c r="X12" s="5"/>
      <c r="Y12" s="5">
        <v>0.05</v>
      </c>
      <c r="Z12" s="5">
        <v>0.08</v>
      </c>
      <c r="AA12" s="5"/>
      <c r="AB12" s="30">
        <f t="shared" si="6"/>
        <v>0.027428571428572468</v>
      </c>
      <c r="AC12" s="18">
        <f t="shared" si="0"/>
        <v>0.004428571428572781</v>
      </c>
      <c r="AD12" s="18">
        <f t="shared" si="1"/>
        <v>0.027428571428572468</v>
      </c>
      <c r="AE12" s="18">
        <f t="shared" si="2"/>
        <v>-0.0035714285714263383</v>
      </c>
      <c r="AF12" s="18"/>
      <c r="AG12" s="18"/>
      <c r="AH12" s="18"/>
      <c r="AI12" s="18">
        <f t="shared" si="3"/>
        <v>0.001428571428572667</v>
      </c>
      <c r="AJ12" s="18"/>
      <c r="AK12" s="18">
        <f t="shared" si="4"/>
        <v>0.007428571428572894</v>
      </c>
      <c r="AL12" s="18">
        <f>M12-$O12</f>
        <v>-0.06457142857142628</v>
      </c>
      <c r="AM12" s="34"/>
    </row>
    <row r="13" spans="1:39" ht="12.75">
      <c r="A13" s="5">
        <v>19.95262314968879</v>
      </c>
      <c r="B13" s="5"/>
      <c r="C13" s="30">
        <v>-26.12</v>
      </c>
      <c r="D13" s="5">
        <v>-26.128</v>
      </c>
      <c r="E13" s="5">
        <v>-26.1</v>
      </c>
      <c r="F13" s="5">
        <v>-26.134</v>
      </c>
      <c r="G13" s="5">
        <v>-26.136</v>
      </c>
      <c r="H13" s="5">
        <v>-26.156</v>
      </c>
      <c r="I13" s="5">
        <v>-26.214845021565754</v>
      </c>
      <c r="J13" s="5">
        <v>-26.131</v>
      </c>
      <c r="K13" s="5">
        <v>-26.109</v>
      </c>
      <c r="L13" s="5">
        <v>-26.12</v>
      </c>
      <c r="M13" s="5">
        <v>-26.196</v>
      </c>
      <c r="N13" s="5">
        <v>-26.137</v>
      </c>
      <c r="O13" s="80">
        <f t="shared" si="5"/>
        <v>-26.140153751797154</v>
      </c>
      <c r="P13" s="30">
        <v>0.03</v>
      </c>
      <c r="Q13" s="5">
        <v>0.03</v>
      </c>
      <c r="R13" s="5">
        <v>0.04</v>
      </c>
      <c r="S13" s="5">
        <v>0.044</v>
      </c>
      <c r="T13" s="5">
        <v>0.04</v>
      </c>
      <c r="U13" s="5">
        <v>0.07</v>
      </c>
      <c r="V13" s="5">
        <v>0.09</v>
      </c>
      <c r="W13" s="5">
        <v>0.039</v>
      </c>
      <c r="X13" s="5">
        <v>0.05</v>
      </c>
      <c r="Y13" s="5">
        <v>0.05</v>
      </c>
      <c r="Z13" s="5">
        <v>0.08</v>
      </c>
      <c r="AA13" s="5">
        <v>0.064</v>
      </c>
      <c r="AB13" s="30">
        <f t="shared" si="6"/>
        <v>0.020153751797153063</v>
      </c>
      <c r="AC13" s="18">
        <f t="shared" si="0"/>
        <v>0.012153751797153944</v>
      </c>
      <c r="AD13" s="18">
        <f t="shared" si="1"/>
        <v>0.04015375179715264</v>
      </c>
      <c r="AE13" s="18">
        <f t="shared" si="2"/>
        <v>0.006153751797153717</v>
      </c>
      <c r="AF13" s="18">
        <f>G13-$O13</f>
        <v>0.0041537517971548255</v>
      </c>
      <c r="AG13" s="18">
        <f>H13-$O13</f>
        <v>-0.015846248202844748</v>
      </c>
      <c r="AH13" s="18">
        <f aca="true" t="shared" si="7" ref="AH13:AH66">I13-$O13</f>
        <v>-0.07469126976859997</v>
      </c>
      <c r="AI13" s="18">
        <f t="shared" si="3"/>
        <v>0.00915375179715383</v>
      </c>
      <c r="AJ13" s="18">
        <f aca="true" t="shared" si="8" ref="AJ13:AJ66">K13-$O13</f>
        <v>0.031153751797152296</v>
      </c>
      <c r="AK13" s="18">
        <f t="shared" si="4"/>
        <v>0.020153751797153063</v>
      </c>
      <c r="AL13" s="18">
        <f>M13-$O13</f>
        <v>-0.05584624820284745</v>
      </c>
      <c r="AM13" s="34">
        <f>N13-$O13</f>
        <v>0.0031537517971536033</v>
      </c>
    </row>
    <row r="14" spans="1:39" ht="12.75">
      <c r="A14" s="5">
        <v>21.13489039836647</v>
      </c>
      <c r="B14" s="5"/>
      <c r="C14" s="30">
        <v>-26.13</v>
      </c>
      <c r="D14" s="5">
        <v>-26.14</v>
      </c>
      <c r="E14" s="5">
        <v>-26.11</v>
      </c>
      <c r="F14" s="5">
        <v>-26.142</v>
      </c>
      <c r="G14" s="5"/>
      <c r="H14" s="5"/>
      <c r="I14" s="5">
        <v>-26.22094662984212</v>
      </c>
      <c r="J14" s="5">
        <v>-26.141</v>
      </c>
      <c r="K14" s="5">
        <v>-26.11</v>
      </c>
      <c r="L14" s="5">
        <v>-26.13</v>
      </c>
      <c r="M14" s="5"/>
      <c r="N14" s="5"/>
      <c r="O14" s="80">
        <f t="shared" si="5"/>
        <v>-26.140493328730265</v>
      </c>
      <c r="P14" s="30">
        <v>0.03</v>
      </c>
      <c r="Q14" s="5">
        <v>0.03</v>
      </c>
      <c r="R14" s="5">
        <v>0.04</v>
      </c>
      <c r="S14" s="5">
        <v>0.044</v>
      </c>
      <c r="T14" s="5"/>
      <c r="U14" s="5"/>
      <c r="V14" s="5">
        <v>0.09</v>
      </c>
      <c r="W14" s="5">
        <v>0.039</v>
      </c>
      <c r="X14" s="5">
        <v>0.05</v>
      </c>
      <c r="Y14" s="5">
        <v>0.05</v>
      </c>
      <c r="Z14" s="5"/>
      <c r="AA14" s="5"/>
      <c r="AB14" s="30">
        <f t="shared" si="6"/>
        <v>0.010493328730266427</v>
      </c>
      <c r="AC14" s="18">
        <f t="shared" si="0"/>
        <v>0.0004933287302648637</v>
      </c>
      <c r="AD14" s="18">
        <f t="shared" si="1"/>
        <v>0.030493328730266</v>
      </c>
      <c r="AE14" s="18">
        <f t="shared" si="2"/>
        <v>-0.0015066712697340279</v>
      </c>
      <c r="AF14" s="18"/>
      <c r="AG14" s="18"/>
      <c r="AH14" s="18">
        <f t="shared" si="7"/>
        <v>-0.08045330111185578</v>
      </c>
      <c r="AI14" s="18">
        <f t="shared" si="3"/>
        <v>-0.0005066712697328057</v>
      </c>
      <c r="AJ14" s="18">
        <f t="shared" si="8"/>
        <v>0.030493328730266</v>
      </c>
      <c r="AK14" s="18">
        <f t="shared" si="4"/>
        <v>0.010493328730266427</v>
      </c>
      <c r="AL14" s="18"/>
      <c r="AM14" s="34"/>
    </row>
    <row r="15" spans="1:39" ht="12.75">
      <c r="A15" s="5">
        <v>22.38721138568339</v>
      </c>
      <c r="B15" s="5"/>
      <c r="C15" s="30">
        <v>-26.13</v>
      </c>
      <c r="D15" s="5">
        <v>-26.146</v>
      </c>
      <c r="E15" s="5">
        <v>-26.12</v>
      </c>
      <c r="F15" s="5">
        <v>-26.15</v>
      </c>
      <c r="G15" s="5"/>
      <c r="H15" s="5"/>
      <c r="I15" s="5">
        <v>-26.226650873819988</v>
      </c>
      <c r="J15" s="5">
        <v>-26.15</v>
      </c>
      <c r="K15" s="5">
        <v>-26.123</v>
      </c>
      <c r="L15" s="5">
        <v>-26.14</v>
      </c>
      <c r="M15" s="5"/>
      <c r="N15" s="5"/>
      <c r="O15" s="80">
        <f t="shared" si="5"/>
        <v>-26.148206359227494</v>
      </c>
      <c r="P15" s="30">
        <v>0.03</v>
      </c>
      <c r="Q15" s="5">
        <v>0.03</v>
      </c>
      <c r="R15" s="5">
        <v>0.04</v>
      </c>
      <c r="S15" s="5">
        <v>0.044</v>
      </c>
      <c r="T15" s="5"/>
      <c r="U15" s="5"/>
      <c r="V15" s="5">
        <v>0.09</v>
      </c>
      <c r="W15" s="5">
        <v>0.039</v>
      </c>
      <c r="X15" s="5">
        <v>0.04</v>
      </c>
      <c r="Y15" s="5">
        <v>0.05</v>
      </c>
      <c r="Z15" s="5"/>
      <c r="AA15" s="5"/>
      <c r="AB15" s="30">
        <f t="shared" si="6"/>
        <v>0.018206359227495028</v>
      </c>
      <c r="AC15" s="18">
        <f t="shared" si="0"/>
        <v>0.0022063592274932375</v>
      </c>
      <c r="AD15" s="18">
        <f t="shared" si="1"/>
        <v>0.02820635922749304</v>
      </c>
      <c r="AE15" s="18">
        <f t="shared" si="2"/>
        <v>-0.0017936407725045456</v>
      </c>
      <c r="AF15" s="18"/>
      <c r="AG15" s="18"/>
      <c r="AH15" s="18">
        <f t="shared" si="7"/>
        <v>-0.07844451459249413</v>
      </c>
      <c r="AI15" s="18">
        <f t="shared" si="3"/>
        <v>-0.0017936407725045456</v>
      </c>
      <c r="AJ15" s="18">
        <f t="shared" si="8"/>
        <v>0.025206359227492925</v>
      </c>
      <c r="AK15" s="18">
        <f t="shared" si="4"/>
        <v>0.008206359227493465</v>
      </c>
      <c r="AL15" s="18"/>
      <c r="AM15" s="34"/>
    </row>
    <row r="16" spans="1:39" ht="12.75">
      <c r="A16" s="5">
        <v>23.71373705661654</v>
      </c>
      <c r="B16" s="5"/>
      <c r="C16" s="30">
        <v>-26.14</v>
      </c>
      <c r="D16" s="5">
        <v>-26.148</v>
      </c>
      <c r="E16" s="5">
        <v>-26.12</v>
      </c>
      <c r="F16" s="5">
        <v>-26.156</v>
      </c>
      <c r="G16" s="5"/>
      <c r="H16" s="5"/>
      <c r="I16" s="5">
        <v>-26.232516606648762</v>
      </c>
      <c r="J16" s="5">
        <v>-26.156</v>
      </c>
      <c r="K16" s="5">
        <v>-26.129</v>
      </c>
      <c r="L16" s="5">
        <v>-26.14</v>
      </c>
      <c r="M16" s="5"/>
      <c r="N16" s="5"/>
      <c r="O16" s="80">
        <f t="shared" si="5"/>
        <v>-26.152689575831097</v>
      </c>
      <c r="P16" s="30">
        <v>0.03</v>
      </c>
      <c r="Q16" s="5">
        <v>0.03</v>
      </c>
      <c r="R16" s="5">
        <v>0.04</v>
      </c>
      <c r="S16" s="5">
        <v>0.044</v>
      </c>
      <c r="T16" s="5"/>
      <c r="U16" s="5"/>
      <c r="V16" s="5">
        <v>0.09</v>
      </c>
      <c r="W16" s="5">
        <v>0.039</v>
      </c>
      <c r="X16" s="5">
        <v>0.04</v>
      </c>
      <c r="Y16" s="5">
        <v>0.05</v>
      </c>
      <c r="Z16" s="5"/>
      <c r="AA16" s="5"/>
      <c r="AB16" s="30">
        <f t="shared" si="6"/>
        <v>0.012689575831096533</v>
      </c>
      <c r="AC16" s="18">
        <f t="shared" si="0"/>
        <v>0.0046895758310974145</v>
      </c>
      <c r="AD16" s="18">
        <f t="shared" si="1"/>
        <v>0.03268957583109611</v>
      </c>
      <c r="AE16" s="18">
        <f t="shared" si="2"/>
        <v>-0.0033104241689017044</v>
      </c>
      <c r="AF16" s="18"/>
      <c r="AG16" s="18"/>
      <c r="AH16" s="18">
        <f t="shared" si="7"/>
        <v>-0.07982703081766473</v>
      </c>
      <c r="AI16" s="18">
        <f t="shared" si="3"/>
        <v>-0.0033104241689017044</v>
      </c>
      <c r="AJ16" s="18">
        <f t="shared" si="8"/>
        <v>0.023689575831095766</v>
      </c>
      <c r="AK16" s="18">
        <f t="shared" si="4"/>
        <v>0.012689575831096533</v>
      </c>
      <c r="AL16" s="18"/>
      <c r="AM16" s="34"/>
    </row>
    <row r="17" spans="1:39" ht="12.75">
      <c r="A17" s="5">
        <v>25.118864315095806</v>
      </c>
      <c r="B17" s="5"/>
      <c r="C17" s="30">
        <v>-26.15</v>
      </c>
      <c r="D17" s="5">
        <v>-26.156</v>
      </c>
      <c r="E17" s="5">
        <v>-26.13</v>
      </c>
      <c r="F17" s="5">
        <v>-26.166</v>
      </c>
      <c r="G17" s="5">
        <v>-26.163</v>
      </c>
      <c r="H17" s="5">
        <v>-26.182</v>
      </c>
      <c r="I17" s="5">
        <v>-26.23833401997884</v>
      </c>
      <c r="J17" s="5">
        <v>-26.163</v>
      </c>
      <c r="K17" s="5">
        <v>-26.135</v>
      </c>
      <c r="L17" s="5">
        <v>-26.15</v>
      </c>
      <c r="M17" s="5">
        <v>-26.225</v>
      </c>
      <c r="N17" s="5">
        <v>-26.161</v>
      </c>
      <c r="O17" s="80">
        <f t="shared" si="5"/>
        <v>-26.168277834998236</v>
      </c>
      <c r="P17" s="30">
        <v>0.03</v>
      </c>
      <c r="Q17" s="5">
        <v>0.03</v>
      </c>
      <c r="R17" s="5">
        <v>0.03</v>
      </c>
      <c r="S17" s="5">
        <v>0.044</v>
      </c>
      <c r="T17" s="5">
        <v>0.04</v>
      </c>
      <c r="U17" s="5">
        <v>0.06</v>
      </c>
      <c r="V17" s="5">
        <v>0.09</v>
      </c>
      <c r="W17" s="5">
        <v>0.038</v>
      </c>
      <c r="X17" s="5">
        <v>0.04</v>
      </c>
      <c r="Y17" s="5">
        <v>0.05</v>
      </c>
      <c r="Z17" s="5">
        <v>0.05</v>
      </c>
      <c r="AA17" s="5">
        <v>0.0596</v>
      </c>
      <c r="AB17" s="30">
        <f t="shared" si="6"/>
        <v>0.018277834998237097</v>
      </c>
      <c r="AC17" s="18">
        <f t="shared" si="0"/>
        <v>0.01227783499823687</v>
      </c>
      <c r="AD17" s="18">
        <f t="shared" si="1"/>
        <v>0.03827783499823667</v>
      </c>
      <c r="AE17" s="18">
        <f t="shared" si="2"/>
        <v>0.0022778349982353063</v>
      </c>
      <c r="AF17" s="18">
        <f>G17-$O17</f>
        <v>0.00527783499823542</v>
      </c>
      <c r="AG17" s="18">
        <f>H17-$O17</f>
        <v>-0.013722165001762932</v>
      </c>
      <c r="AH17" s="18">
        <f t="shared" si="7"/>
        <v>-0.07005618498060429</v>
      </c>
      <c r="AI17" s="18">
        <f t="shared" si="3"/>
        <v>0.00527783499823542</v>
      </c>
      <c r="AJ17" s="18">
        <f t="shared" si="8"/>
        <v>0.03327783499823411</v>
      </c>
      <c r="AK17" s="18">
        <f t="shared" si="4"/>
        <v>0.018277834998237097</v>
      </c>
      <c r="AL17" s="18">
        <f>M17-$O17</f>
        <v>-0.056722165001765745</v>
      </c>
      <c r="AM17" s="34">
        <f>N17-$O17</f>
        <v>0.007277834998234312</v>
      </c>
    </row>
    <row r="18" spans="1:39" ht="12.75">
      <c r="A18" s="5">
        <v>26.60725059798809</v>
      </c>
      <c r="B18" s="5"/>
      <c r="C18" s="30">
        <v>-26.16</v>
      </c>
      <c r="D18" s="5">
        <v>-26.16</v>
      </c>
      <c r="E18" s="5">
        <v>-26.14</v>
      </c>
      <c r="F18" s="5">
        <v>-26.169</v>
      </c>
      <c r="G18" s="5"/>
      <c r="H18" s="5"/>
      <c r="I18" s="5">
        <v>-26.243425369262695</v>
      </c>
      <c r="J18" s="5">
        <v>-26.17</v>
      </c>
      <c r="K18" s="5">
        <v>-26.143</v>
      </c>
      <c r="L18" s="5">
        <v>-26.15</v>
      </c>
      <c r="M18" s="5"/>
      <c r="N18" s="5"/>
      <c r="O18" s="80">
        <f t="shared" si="5"/>
        <v>-26.166928171157842</v>
      </c>
      <c r="P18" s="30">
        <v>0.03</v>
      </c>
      <c r="Q18" s="5">
        <v>0.03</v>
      </c>
      <c r="R18" s="5">
        <v>0.03</v>
      </c>
      <c r="S18" s="5">
        <v>0.043</v>
      </c>
      <c r="T18" s="5"/>
      <c r="U18" s="5"/>
      <c r="V18" s="5">
        <v>0.09</v>
      </c>
      <c r="W18" s="5">
        <v>0.038</v>
      </c>
      <c r="X18" s="5">
        <v>0.04</v>
      </c>
      <c r="Y18" s="5">
        <v>0.05</v>
      </c>
      <c r="Z18" s="5"/>
      <c r="AA18" s="5"/>
      <c r="AB18" s="30">
        <f t="shared" si="6"/>
        <v>0.006928171157841945</v>
      </c>
      <c r="AC18" s="18">
        <f t="shared" si="0"/>
        <v>0.006928171157841945</v>
      </c>
      <c r="AD18" s="18">
        <f t="shared" si="1"/>
        <v>0.02692817115784152</v>
      </c>
      <c r="AE18" s="18">
        <f t="shared" si="2"/>
        <v>-0.0020718288421583964</v>
      </c>
      <c r="AF18" s="18"/>
      <c r="AG18" s="18"/>
      <c r="AH18" s="18">
        <f t="shared" si="7"/>
        <v>-0.07649719810485323</v>
      </c>
      <c r="AI18" s="18">
        <f t="shared" si="3"/>
        <v>-0.0030718288421596185</v>
      </c>
      <c r="AJ18" s="18">
        <f t="shared" si="8"/>
        <v>0.023928171157841405</v>
      </c>
      <c r="AK18" s="18">
        <f t="shared" si="4"/>
        <v>0.016928171157843508</v>
      </c>
      <c r="AL18" s="18"/>
      <c r="AM18" s="34"/>
    </row>
    <row r="19" spans="1:39" ht="12.75">
      <c r="A19" s="5">
        <v>28.183829312644534</v>
      </c>
      <c r="B19" s="5"/>
      <c r="C19" s="30">
        <v>-26.16</v>
      </c>
      <c r="D19" s="5">
        <v>-26.169</v>
      </c>
      <c r="E19" s="5">
        <v>-26.150000000000002</v>
      </c>
      <c r="F19" s="5">
        <v>-26.17</v>
      </c>
      <c r="G19" s="5"/>
      <c r="H19" s="5"/>
      <c r="I19" s="5">
        <v>-26.248797098795574</v>
      </c>
      <c r="J19" s="5">
        <v>-26.177</v>
      </c>
      <c r="K19" s="5">
        <v>-26.148</v>
      </c>
      <c r="L19" s="5">
        <v>-26.16</v>
      </c>
      <c r="M19" s="5"/>
      <c r="N19" s="5"/>
      <c r="O19" s="80">
        <f t="shared" si="5"/>
        <v>-26.172849637349444</v>
      </c>
      <c r="P19" s="30">
        <v>0.03</v>
      </c>
      <c r="Q19" s="5">
        <v>0.03</v>
      </c>
      <c r="R19" s="5">
        <v>0.03</v>
      </c>
      <c r="S19" s="5">
        <v>0.045</v>
      </c>
      <c r="T19" s="5"/>
      <c r="U19" s="5"/>
      <c r="V19" s="5">
        <v>0.09</v>
      </c>
      <c r="W19" s="5">
        <v>0.038</v>
      </c>
      <c r="X19" s="5">
        <v>0.04</v>
      </c>
      <c r="Y19" s="5">
        <v>0.05</v>
      </c>
      <c r="Z19" s="5"/>
      <c r="AA19" s="5"/>
      <c r="AB19" s="30">
        <f t="shared" si="6"/>
        <v>0.012849637349443555</v>
      </c>
      <c r="AC19" s="18">
        <f t="shared" si="0"/>
        <v>0.0038496373494432135</v>
      </c>
      <c r="AD19" s="18">
        <f t="shared" si="1"/>
        <v>0.022849637349441565</v>
      </c>
      <c r="AE19" s="18">
        <f t="shared" si="2"/>
        <v>0.0028496373494419913</v>
      </c>
      <c r="AF19" s="18"/>
      <c r="AG19" s="18"/>
      <c r="AH19" s="18">
        <f t="shared" si="7"/>
        <v>-0.0759474614461304</v>
      </c>
      <c r="AI19" s="18">
        <f t="shared" si="3"/>
        <v>-0.0041503626505559055</v>
      </c>
      <c r="AJ19" s="18">
        <f t="shared" si="8"/>
        <v>0.02484963734944401</v>
      </c>
      <c r="AK19" s="18">
        <f t="shared" si="4"/>
        <v>0.012849637349443555</v>
      </c>
      <c r="AL19" s="18"/>
      <c r="AM19" s="34"/>
    </row>
    <row r="20" spans="1:39" ht="12.75">
      <c r="A20" s="5">
        <v>29.853826189179596</v>
      </c>
      <c r="B20" s="5"/>
      <c r="C20" s="30">
        <v>-26.17</v>
      </c>
      <c r="D20" s="5">
        <v>-26.177</v>
      </c>
      <c r="E20" s="5">
        <v>-26.150000000000002</v>
      </c>
      <c r="F20" s="5">
        <v>-26.183</v>
      </c>
      <c r="G20" s="5"/>
      <c r="H20" s="5"/>
      <c r="I20" s="5">
        <v>-26.253903071085613</v>
      </c>
      <c r="J20" s="5">
        <v>-26.182</v>
      </c>
      <c r="K20" s="5">
        <v>-26.159</v>
      </c>
      <c r="L20" s="5">
        <v>-26.17</v>
      </c>
      <c r="M20" s="5"/>
      <c r="N20" s="5"/>
      <c r="O20" s="80">
        <f t="shared" si="5"/>
        <v>-26.1806128838857</v>
      </c>
      <c r="P20" s="30">
        <v>0.03</v>
      </c>
      <c r="Q20" s="5">
        <v>0.03</v>
      </c>
      <c r="R20" s="5">
        <v>0.03</v>
      </c>
      <c r="S20" s="5">
        <v>0.044</v>
      </c>
      <c r="T20" s="5"/>
      <c r="U20" s="5"/>
      <c r="V20" s="5">
        <v>0.09</v>
      </c>
      <c r="W20" s="5">
        <v>0.038</v>
      </c>
      <c r="X20" s="5">
        <v>0.04</v>
      </c>
      <c r="Y20" s="5">
        <v>0.05</v>
      </c>
      <c r="Z20" s="5"/>
      <c r="AA20" s="5"/>
      <c r="AB20" s="30">
        <f t="shared" si="6"/>
        <v>0.01061288388569892</v>
      </c>
      <c r="AC20" s="18">
        <f t="shared" si="0"/>
        <v>0.0036128838857010237</v>
      </c>
      <c r="AD20" s="18">
        <f t="shared" si="1"/>
        <v>0.030612883885698494</v>
      </c>
      <c r="AE20" s="18">
        <f t="shared" si="2"/>
        <v>-0.0023871161142992037</v>
      </c>
      <c r="AF20" s="18"/>
      <c r="AG20" s="18"/>
      <c r="AH20" s="18">
        <f t="shared" si="7"/>
        <v>-0.07329018719991254</v>
      </c>
      <c r="AI20" s="18">
        <f t="shared" si="3"/>
        <v>-0.0013871161142979815</v>
      </c>
      <c r="AJ20" s="18">
        <f t="shared" si="8"/>
        <v>0.021612883885701706</v>
      </c>
      <c r="AK20" s="18">
        <f t="shared" si="4"/>
        <v>0.01061288388569892</v>
      </c>
      <c r="AL20" s="18"/>
      <c r="AM20" s="34"/>
    </row>
    <row r="21" spans="1:39" ht="12.75">
      <c r="A21" s="5">
        <v>31.62277660168378</v>
      </c>
      <c r="B21" s="5"/>
      <c r="C21" s="30">
        <v>-26.18</v>
      </c>
      <c r="D21" s="5">
        <v>-26.182</v>
      </c>
      <c r="E21" s="5">
        <v>-26.16</v>
      </c>
      <c r="F21" s="5">
        <v>-26.188</v>
      </c>
      <c r="G21" s="5">
        <v>-26.186</v>
      </c>
      <c r="H21" s="5">
        <v>-26.207</v>
      </c>
      <c r="I21" s="5">
        <v>-26.25865427652995</v>
      </c>
      <c r="J21" s="5">
        <v>-26.186</v>
      </c>
      <c r="K21" s="5">
        <v>-26.165</v>
      </c>
      <c r="L21" s="5">
        <v>-26.17</v>
      </c>
      <c r="M21" s="5">
        <v>-26.249</v>
      </c>
      <c r="N21" s="5">
        <v>-26.181</v>
      </c>
      <c r="O21" s="80">
        <f t="shared" si="5"/>
        <v>-26.192721189710827</v>
      </c>
      <c r="P21" s="30">
        <v>0.03</v>
      </c>
      <c r="Q21" s="5">
        <v>0.03</v>
      </c>
      <c r="R21" s="5">
        <v>0.03</v>
      </c>
      <c r="S21" s="5">
        <v>0.043</v>
      </c>
      <c r="T21" s="5">
        <v>0.04</v>
      </c>
      <c r="U21" s="5">
        <v>0.05</v>
      </c>
      <c r="V21" s="5">
        <v>0.09</v>
      </c>
      <c r="W21" s="5">
        <v>0.038</v>
      </c>
      <c r="X21" s="5">
        <v>0.04</v>
      </c>
      <c r="Y21" s="5">
        <v>0.04</v>
      </c>
      <c r="Z21" s="5">
        <v>0.05</v>
      </c>
      <c r="AA21" s="5">
        <v>0.0581</v>
      </c>
      <c r="AB21" s="30">
        <f t="shared" si="6"/>
        <v>0.012721189710827474</v>
      </c>
      <c r="AC21" s="18">
        <f t="shared" si="0"/>
        <v>0.010721189710828583</v>
      </c>
      <c r="AD21" s="18">
        <f t="shared" si="1"/>
        <v>0.03272118971082705</v>
      </c>
      <c r="AE21" s="18">
        <f t="shared" si="2"/>
        <v>0.004721189710828355</v>
      </c>
      <c r="AF21" s="18">
        <f>G21-$O21</f>
        <v>0.006721189710827247</v>
      </c>
      <c r="AG21" s="18">
        <f>H21-$O21</f>
        <v>-0.014278810289173549</v>
      </c>
      <c r="AH21" s="18">
        <f t="shared" si="7"/>
        <v>-0.06593308681912191</v>
      </c>
      <c r="AI21" s="18">
        <f t="shared" si="3"/>
        <v>0.006721189710827247</v>
      </c>
      <c r="AJ21" s="18">
        <f t="shared" si="8"/>
        <v>0.027721189710828043</v>
      </c>
      <c r="AK21" s="18">
        <f t="shared" si="4"/>
        <v>0.022721189710825485</v>
      </c>
      <c r="AL21" s="18">
        <f>M21-$O21</f>
        <v>-0.05627881028917159</v>
      </c>
      <c r="AM21" s="34">
        <f>N21-$O21</f>
        <v>0.011721189710826252</v>
      </c>
    </row>
    <row r="22" spans="1:39" ht="12.75">
      <c r="A22" s="5">
        <v>33.49654391578276</v>
      </c>
      <c r="B22" s="5"/>
      <c r="C22" s="30">
        <v>-26.18</v>
      </c>
      <c r="D22" s="5">
        <v>-26.19</v>
      </c>
      <c r="E22" s="5">
        <v>-26.17</v>
      </c>
      <c r="F22" s="5">
        <v>-26.194</v>
      </c>
      <c r="G22" s="5"/>
      <c r="H22" s="5"/>
      <c r="I22" s="5">
        <v>-26.263473510742188</v>
      </c>
      <c r="J22" s="5">
        <v>-26.193</v>
      </c>
      <c r="K22" s="5">
        <v>-26.17</v>
      </c>
      <c r="L22" s="5">
        <v>-26.18</v>
      </c>
      <c r="M22" s="5"/>
      <c r="N22" s="5"/>
      <c r="O22" s="80">
        <f t="shared" si="5"/>
        <v>-26.19255918884278</v>
      </c>
      <c r="P22" s="30">
        <v>0.03</v>
      </c>
      <c r="Q22" s="5">
        <v>0.03</v>
      </c>
      <c r="R22" s="5">
        <v>0.03</v>
      </c>
      <c r="S22" s="5">
        <v>0.043</v>
      </c>
      <c r="T22" s="5"/>
      <c r="U22" s="5"/>
      <c r="V22" s="5">
        <v>0.09</v>
      </c>
      <c r="W22" s="5">
        <v>0.038</v>
      </c>
      <c r="X22" s="5">
        <v>0.04</v>
      </c>
      <c r="Y22" s="5">
        <v>0.04</v>
      </c>
      <c r="Z22" s="5"/>
      <c r="AA22" s="5"/>
      <c r="AB22" s="30">
        <f t="shared" si="6"/>
        <v>0.012559188842779179</v>
      </c>
      <c r="AC22" s="18">
        <f t="shared" si="0"/>
        <v>0.0025591888427776155</v>
      </c>
      <c r="AD22" s="18">
        <f t="shared" si="1"/>
        <v>0.02255918884277719</v>
      </c>
      <c r="AE22" s="18">
        <f t="shared" si="2"/>
        <v>-0.0014408111572201676</v>
      </c>
      <c r="AF22" s="18"/>
      <c r="AG22" s="18"/>
      <c r="AH22" s="18">
        <f t="shared" si="7"/>
        <v>-0.0709143218994086</v>
      </c>
      <c r="AI22" s="18">
        <f t="shared" si="3"/>
        <v>-0.0004408111572224982</v>
      </c>
      <c r="AJ22" s="18">
        <f t="shared" si="8"/>
        <v>0.02255918884277719</v>
      </c>
      <c r="AK22" s="18">
        <f t="shared" si="4"/>
        <v>0.012559188842779179</v>
      </c>
      <c r="AL22" s="18"/>
      <c r="AM22" s="34"/>
    </row>
    <row r="23" spans="1:39" ht="12.75">
      <c r="A23" s="5">
        <v>35.48133892335755</v>
      </c>
      <c r="B23" s="5"/>
      <c r="C23" s="30">
        <v>-26.19</v>
      </c>
      <c r="D23" s="5">
        <v>-26.192</v>
      </c>
      <c r="E23" s="5">
        <v>-26.17</v>
      </c>
      <c r="F23" s="5">
        <v>-26.199</v>
      </c>
      <c r="G23" s="5"/>
      <c r="H23" s="5"/>
      <c r="I23" s="5">
        <v>-26.2679386138916</v>
      </c>
      <c r="J23" s="5">
        <v>-26.199</v>
      </c>
      <c r="K23" s="5">
        <v>-26.177</v>
      </c>
      <c r="L23" s="5">
        <v>-26.18</v>
      </c>
      <c r="M23" s="5"/>
      <c r="N23" s="5"/>
      <c r="O23" s="80">
        <f t="shared" si="5"/>
        <v>-26.196867326736452</v>
      </c>
      <c r="P23" s="30">
        <v>0.03</v>
      </c>
      <c r="Q23" s="5">
        <v>0.03</v>
      </c>
      <c r="R23" s="5">
        <v>0.03</v>
      </c>
      <c r="S23" s="5">
        <v>0.043</v>
      </c>
      <c r="T23" s="5"/>
      <c r="U23" s="5"/>
      <c r="V23" s="5">
        <v>0.09</v>
      </c>
      <c r="W23" s="5">
        <v>0.038</v>
      </c>
      <c r="X23" s="5">
        <v>0.04</v>
      </c>
      <c r="Y23" s="5">
        <v>0.04</v>
      </c>
      <c r="Z23" s="5"/>
      <c r="AA23" s="5"/>
      <c r="AB23" s="30">
        <f t="shared" si="6"/>
        <v>0.006867326736450963</v>
      </c>
      <c r="AC23" s="18">
        <f t="shared" si="0"/>
        <v>0.004867326736452071</v>
      </c>
      <c r="AD23" s="18">
        <f t="shared" si="1"/>
        <v>0.026867326736450536</v>
      </c>
      <c r="AE23" s="18">
        <f t="shared" si="2"/>
        <v>-0.0021326732635493784</v>
      </c>
      <c r="AF23" s="18"/>
      <c r="AG23" s="18"/>
      <c r="AH23" s="18">
        <f t="shared" si="7"/>
        <v>-0.07107128715514932</v>
      </c>
      <c r="AI23" s="18">
        <f t="shared" si="3"/>
        <v>-0.0021326732635493784</v>
      </c>
      <c r="AJ23" s="18">
        <f t="shared" si="8"/>
        <v>0.01986732673645264</v>
      </c>
      <c r="AK23" s="18">
        <f t="shared" si="4"/>
        <v>0.016867326736452526</v>
      </c>
      <c r="AL23" s="18"/>
      <c r="AM23" s="34"/>
    </row>
    <row r="24" spans="1:39" ht="12.75">
      <c r="A24" s="5">
        <v>37.58374042884441</v>
      </c>
      <c r="B24" s="5"/>
      <c r="C24" s="30">
        <v>-26.2</v>
      </c>
      <c r="D24" s="5">
        <v>-26.2</v>
      </c>
      <c r="E24" s="5">
        <v>-26.18</v>
      </c>
      <c r="F24" s="5">
        <v>-26.206</v>
      </c>
      <c r="G24" s="5"/>
      <c r="H24" s="5"/>
      <c r="I24" s="5">
        <v>-26.272501627604168</v>
      </c>
      <c r="J24" s="5">
        <v>-26.204</v>
      </c>
      <c r="K24" s="5">
        <v>-26.182</v>
      </c>
      <c r="L24" s="5">
        <v>-26.19</v>
      </c>
      <c r="M24" s="5"/>
      <c r="N24" s="5"/>
      <c r="O24" s="80">
        <f t="shared" si="5"/>
        <v>-26.20431270345052</v>
      </c>
      <c r="P24" s="30">
        <v>0.03</v>
      </c>
      <c r="Q24" s="5">
        <v>0.03</v>
      </c>
      <c r="R24" s="5">
        <v>0.03</v>
      </c>
      <c r="S24" s="5">
        <v>0.043</v>
      </c>
      <c r="T24" s="5"/>
      <c r="U24" s="5"/>
      <c r="V24" s="5">
        <v>0.09</v>
      </c>
      <c r="W24" s="5">
        <v>0.038</v>
      </c>
      <c r="X24" s="5">
        <v>0.04</v>
      </c>
      <c r="Y24" s="5">
        <v>0.04</v>
      </c>
      <c r="Z24" s="5"/>
      <c r="AA24" s="5"/>
      <c r="AB24" s="30">
        <f t="shared" si="6"/>
        <v>0.004312703450519706</v>
      </c>
      <c r="AC24" s="18">
        <f t="shared" si="0"/>
        <v>0.004312703450519706</v>
      </c>
      <c r="AD24" s="18">
        <f t="shared" si="1"/>
        <v>0.02431270345051928</v>
      </c>
      <c r="AE24" s="18">
        <f t="shared" si="2"/>
        <v>-0.0016872965494805214</v>
      </c>
      <c r="AF24" s="18"/>
      <c r="AG24" s="18"/>
      <c r="AH24" s="18">
        <f t="shared" si="7"/>
        <v>-0.06818892415364886</v>
      </c>
      <c r="AI24" s="18">
        <f t="shared" si="3"/>
        <v>0.0003127034505183701</v>
      </c>
      <c r="AJ24" s="18">
        <f t="shared" si="8"/>
        <v>0.022312703450520388</v>
      </c>
      <c r="AK24" s="18">
        <f t="shared" si="4"/>
        <v>0.014312703450517716</v>
      </c>
      <c r="AL24" s="18"/>
      <c r="AM24" s="34"/>
    </row>
    <row r="25" spans="1:39" ht="12.75">
      <c r="A25" s="5">
        <v>39.81071705534971</v>
      </c>
      <c r="B25" s="5"/>
      <c r="C25" s="30">
        <v>-26.2</v>
      </c>
      <c r="D25" s="5">
        <v>-26.202</v>
      </c>
      <c r="E25" s="5">
        <v>-26.18</v>
      </c>
      <c r="F25" s="5">
        <v>-26.211</v>
      </c>
      <c r="G25" s="5">
        <v>-26.206</v>
      </c>
      <c r="H25" s="5">
        <v>-26.228</v>
      </c>
      <c r="I25" s="5">
        <v>-26.27680842081706</v>
      </c>
      <c r="J25" s="5">
        <v>-26.209</v>
      </c>
      <c r="K25" s="5">
        <v>-26.188</v>
      </c>
      <c r="L25" s="5">
        <v>-26.2</v>
      </c>
      <c r="M25" s="5">
        <v>-26.27</v>
      </c>
      <c r="N25" s="5">
        <v>-26.204</v>
      </c>
      <c r="O25" s="80">
        <f t="shared" si="5"/>
        <v>-26.21456736840142</v>
      </c>
      <c r="P25" s="30">
        <v>0.03</v>
      </c>
      <c r="Q25" s="5">
        <v>0.03</v>
      </c>
      <c r="R25" s="5">
        <v>0.03</v>
      </c>
      <c r="S25" s="5">
        <v>0.043</v>
      </c>
      <c r="T25" s="5">
        <v>0.04</v>
      </c>
      <c r="U25" s="5">
        <v>0.05</v>
      </c>
      <c r="V25" s="5">
        <v>0.09</v>
      </c>
      <c r="W25" s="5">
        <v>0.038</v>
      </c>
      <c r="X25" s="5">
        <v>0.04</v>
      </c>
      <c r="Y25" s="5">
        <v>0.04</v>
      </c>
      <c r="Z25" s="5">
        <v>0.05</v>
      </c>
      <c r="AA25" s="5">
        <v>0.0577</v>
      </c>
      <c r="AB25" s="30">
        <f t="shared" si="6"/>
        <v>0.014567368401419145</v>
      </c>
      <c r="AC25" s="18">
        <f t="shared" si="0"/>
        <v>0.0125673684014167</v>
      </c>
      <c r="AD25" s="18">
        <f t="shared" si="1"/>
        <v>0.03456736840141872</v>
      </c>
      <c r="AE25" s="18">
        <f t="shared" si="2"/>
        <v>0.0035673684014199125</v>
      </c>
      <c r="AF25" s="18">
        <f>G25-$O25</f>
        <v>0.008567368401418918</v>
      </c>
      <c r="AG25" s="18">
        <f>H25-$O25</f>
        <v>-0.0134326315985831</v>
      </c>
      <c r="AH25" s="18">
        <f t="shared" si="7"/>
        <v>-0.06224105241564004</v>
      </c>
      <c r="AI25" s="18">
        <f t="shared" si="3"/>
        <v>0.005567368401418804</v>
      </c>
      <c r="AJ25" s="18">
        <f t="shared" si="8"/>
        <v>0.0265673684014196</v>
      </c>
      <c r="AK25" s="18">
        <f t="shared" si="4"/>
        <v>0.014567368401419145</v>
      </c>
      <c r="AL25" s="18">
        <f>M25-$O25</f>
        <v>-0.05543263159858114</v>
      </c>
      <c r="AM25" s="34">
        <f>N25-$O25</f>
        <v>0.01056736840141781</v>
      </c>
    </row>
    <row r="26" spans="1:39" ht="12.75">
      <c r="A26" s="5">
        <v>42.16965034285823</v>
      </c>
      <c r="B26" s="5"/>
      <c r="C26" s="30">
        <v>-26.21</v>
      </c>
      <c r="D26" s="5">
        <v>-26.206</v>
      </c>
      <c r="E26" s="5">
        <v>-26.19</v>
      </c>
      <c r="F26" s="5">
        <v>-26.214</v>
      </c>
      <c r="G26" s="5"/>
      <c r="H26" s="5"/>
      <c r="I26" s="5">
        <v>-26.28095308939616</v>
      </c>
      <c r="J26" s="5">
        <v>-26.214</v>
      </c>
      <c r="K26" s="5">
        <v>-26.191</v>
      </c>
      <c r="L26" s="5">
        <v>-26.2</v>
      </c>
      <c r="M26" s="5"/>
      <c r="N26" s="5"/>
      <c r="O26" s="80">
        <f t="shared" si="5"/>
        <v>-26.213244136174517</v>
      </c>
      <c r="P26" s="30">
        <v>0.03</v>
      </c>
      <c r="Q26" s="5">
        <v>0.03</v>
      </c>
      <c r="R26" s="5">
        <v>0.03</v>
      </c>
      <c r="S26" s="5">
        <v>0.043</v>
      </c>
      <c r="T26" s="5"/>
      <c r="U26" s="5"/>
      <c r="V26" s="5">
        <v>0.09</v>
      </c>
      <c r="W26" s="5">
        <v>0.038</v>
      </c>
      <c r="X26" s="5">
        <v>0.04</v>
      </c>
      <c r="Y26" s="5">
        <v>0.04</v>
      </c>
      <c r="Z26" s="5"/>
      <c r="AA26" s="5"/>
      <c r="AB26" s="30">
        <f t="shared" si="6"/>
        <v>0.0032441361745156883</v>
      </c>
      <c r="AC26" s="18">
        <f t="shared" si="0"/>
        <v>0.007244136174517024</v>
      </c>
      <c r="AD26" s="18">
        <f t="shared" si="1"/>
        <v>0.023244136174515262</v>
      </c>
      <c r="AE26" s="18">
        <f t="shared" si="2"/>
        <v>-0.0007558638254820949</v>
      </c>
      <c r="AF26" s="18"/>
      <c r="AG26" s="18"/>
      <c r="AH26" s="18">
        <f t="shared" si="7"/>
        <v>-0.0677089532216435</v>
      </c>
      <c r="AI26" s="18">
        <f t="shared" si="3"/>
        <v>-0.0007558638254820949</v>
      </c>
      <c r="AJ26" s="18">
        <f t="shared" si="8"/>
        <v>0.022244136174517593</v>
      </c>
      <c r="AK26" s="18">
        <f t="shared" si="4"/>
        <v>0.013244136174517251</v>
      </c>
      <c r="AL26" s="18"/>
      <c r="AM26" s="34"/>
    </row>
    <row r="27" spans="1:39" ht="12.75">
      <c r="A27" s="5">
        <v>44.66835921509632</v>
      </c>
      <c r="B27" s="5"/>
      <c r="C27" s="30">
        <v>-26.21</v>
      </c>
      <c r="D27" s="5">
        <v>-26.21</v>
      </c>
      <c r="E27" s="5">
        <v>-26.19</v>
      </c>
      <c r="F27" s="5">
        <v>-26.22</v>
      </c>
      <c r="G27" s="5"/>
      <c r="H27" s="5"/>
      <c r="I27" s="5">
        <v>-26.28506851196289</v>
      </c>
      <c r="J27" s="5">
        <v>-26.219</v>
      </c>
      <c r="K27" s="5">
        <v>-26.198</v>
      </c>
      <c r="L27" s="5">
        <v>-26.21</v>
      </c>
      <c r="M27" s="5"/>
      <c r="N27" s="5"/>
      <c r="O27" s="80">
        <f t="shared" si="5"/>
        <v>-26.21775856399536</v>
      </c>
      <c r="P27" s="30">
        <v>0.03</v>
      </c>
      <c r="Q27" s="5">
        <v>0.03</v>
      </c>
      <c r="R27" s="5">
        <v>0.03</v>
      </c>
      <c r="S27" s="5">
        <v>0.043</v>
      </c>
      <c r="T27" s="5"/>
      <c r="U27" s="5"/>
      <c r="V27" s="5">
        <v>0.09</v>
      </c>
      <c r="W27" s="5">
        <v>0.038</v>
      </c>
      <c r="X27" s="5">
        <v>0.04</v>
      </c>
      <c r="Y27" s="5">
        <v>0.04</v>
      </c>
      <c r="Z27" s="5"/>
      <c r="AA27" s="5"/>
      <c r="AB27" s="30">
        <f t="shared" si="6"/>
        <v>0.00775856399535968</v>
      </c>
      <c r="AC27" s="18">
        <f t="shared" si="0"/>
        <v>0.00775856399535968</v>
      </c>
      <c r="AD27" s="18">
        <f t="shared" si="1"/>
        <v>0.027758563995359253</v>
      </c>
      <c r="AE27" s="18">
        <f t="shared" si="2"/>
        <v>-0.002241436004638331</v>
      </c>
      <c r="AF27" s="18"/>
      <c r="AG27" s="18"/>
      <c r="AH27" s="18">
        <f t="shared" si="7"/>
        <v>-0.06730994796753009</v>
      </c>
      <c r="AI27" s="18">
        <f t="shared" si="3"/>
        <v>-0.0012414360046406614</v>
      </c>
      <c r="AJ27" s="18">
        <f t="shared" si="8"/>
        <v>0.019758563995360134</v>
      </c>
      <c r="AK27" s="18">
        <f t="shared" si="4"/>
        <v>0.00775856399535968</v>
      </c>
      <c r="AL27" s="18"/>
      <c r="AM27" s="34"/>
    </row>
    <row r="28" spans="1:39" ht="12.75">
      <c r="A28" s="5">
        <v>47.31512589614804</v>
      </c>
      <c r="B28" s="5"/>
      <c r="C28" s="30">
        <v>-26.22</v>
      </c>
      <c r="D28" s="5">
        <v>-26.22</v>
      </c>
      <c r="E28" s="5">
        <v>-26.2</v>
      </c>
      <c r="F28" s="5">
        <v>-26.224</v>
      </c>
      <c r="G28" s="5"/>
      <c r="H28" s="5"/>
      <c r="I28" s="5">
        <v>-26.288974126180012</v>
      </c>
      <c r="J28" s="5">
        <v>-26.223</v>
      </c>
      <c r="K28" s="5">
        <v>-26.203</v>
      </c>
      <c r="L28" s="5">
        <v>-26.21</v>
      </c>
      <c r="M28" s="5"/>
      <c r="N28" s="5"/>
      <c r="O28" s="80">
        <f t="shared" si="5"/>
        <v>-26.223621765772506</v>
      </c>
      <c r="P28" s="30">
        <v>0.03</v>
      </c>
      <c r="Q28" s="5">
        <v>0.03</v>
      </c>
      <c r="R28" s="5">
        <v>0.03</v>
      </c>
      <c r="S28" s="5">
        <v>0.043</v>
      </c>
      <c r="T28" s="5"/>
      <c r="U28" s="5"/>
      <c r="V28" s="5">
        <v>0.09</v>
      </c>
      <c r="W28" s="5">
        <v>0.038</v>
      </c>
      <c r="X28" s="5">
        <v>0.04</v>
      </c>
      <c r="Y28" s="5">
        <v>0.04</v>
      </c>
      <c r="Z28" s="5"/>
      <c r="AA28" s="5"/>
      <c r="AB28" s="30">
        <f t="shared" si="6"/>
        <v>0.0036217657725075014</v>
      </c>
      <c r="AC28" s="18">
        <f t="shared" si="0"/>
        <v>0.0036217657725075014</v>
      </c>
      <c r="AD28" s="18">
        <f t="shared" si="1"/>
        <v>0.023621765772507075</v>
      </c>
      <c r="AE28" s="18">
        <f t="shared" si="2"/>
        <v>-0.0003782342274938344</v>
      </c>
      <c r="AF28" s="18"/>
      <c r="AG28" s="18"/>
      <c r="AH28" s="18">
        <f t="shared" si="7"/>
        <v>-0.06535236040750547</v>
      </c>
      <c r="AI28" s="18">
        <f t="shared" si="3"/>
        <v>0.0006217657725073877</v>
      </c>
      <c r="AJ28" s="18">
        <f t="shared" si="8"/>
        <v>0.02062176577250696</v>
      </c>
      <c r="AK28" s="18">
        <f t="shared" si="4"/>
        <v>0.013621765772505512</v>
      </c>
      <c r="AL28" s="18"/>
      <c r="AM28" s="34"/>
    </row>
    <row r="29" spans="1:39" ht="12.75">
      <c r="A29" s="5">
        <v>50.11872336272723</v>
      </c>
      <c r="B29" s="5"/>
      <c r="C29" s="30">
        <v>-26.22</v>
      </c>
      <c r="D29" s="5">
        <v>-26.225</v>
      </c>
      <c r="E29" s="5">
        <v>-26.2</v>
      </c>
      <c r="F29" s="5">
        <v>-26.226</v>
      </c>
      <c r="G29" s="5">
        <v>-26.223</v>
      </c>
      <c r="H29" s="5">
        <v>-26.245</v>
      </c>
      <c r="I29" s="5">
        <v>-26.29285939534505</v>
      </c>
      <c r="J29" s="5">
        <v>-26.227</v>
      </c>
      <c r="K29" s="5">
        <v>-26.21</v>
      </c>
      <c r="L29" s="5">
        <v>-26.22</v>
      </c>
      <c r="M29" s="5">
        <v>-26.289</v>
      </c>
      <c r="N29" s="5">
        <v>-26.226</v>
      </c>
      <c r="O29" s="80">
        <f t="shared" si="5"/>
        <v>-26.233654949612088</v>
      </c>
      <c r="P29" s="30">
        <v>0.03</v>
      </c>
      <c r="Q29" s="5">
        <v>0.03</v>
      </c>
      <c r="R29" s="5">
        <v>0.03</v>
      </c>
      <c r="S29" s="5">
        <v>0.047</v>
      </c>
      <c r="T29" s="5">
        <v>0.04</v>
      </c>
      <c r="U29" s="5">
        <v>0.05</v>
      </c>
      <c r="V29" s="5">
        <v>0.09</v>
      </c>
      <c r="W29" s="5">
        <v>0.038</v>
      </c>
      <c r="X29" s="5">
        <v>0.04</v>
      </c>
      <c r="Y29" s="5">
        <v>0.04</v>
      </c>
      <c r="Z29" s="5">
        <v>0.05</v>
      </c>
      <c r="AA29" s="5">
        <v>0.0567</v>
      </c>
      <c r="AB29" s="30">
        <f t="shared" si="6"/>
        <v>0.01365494961208924</v>
      </c>
      <c r="AC29" s="18">
        <f t="shared" si="0"/>
        <v>0.008654949612086682</v>
      </c>
      <c r="AD29" s="18">
        <f t="shared" si="1"/>
        <v>0.033654949612088814</v>
      </c>
      <c r="AE29" s="18">
        <f t="shared" si="2"/>
        <v>0.007654949612089013</v>
      </c>
      <c r="AF29" s="18">
        <f>G29-$O29</f>
        <v>0.010654949612089126</v>
      </c>
      <c r="AG29" s="18">
        <f>H29-$O29</f>
        <v>-0.011345050387912892</v>
      </c>
      <c r="AH29" s="18">
        <f t="shared" si="7"/>
        <v>-0.059204445732962796</v>
      </c>
      <c r="AI29" s="18">
        <f t="shared" si="3"/>
        <v>0.0066549496120877905</v>
      </c>
      <c r="AJ29" s="18">
        <f t="shared" si="8"/>
        <v>0.02365494961208725</v>
      </c>
      <c r="AK29" s="18">
        <f t="shared" si="4"/>
        <v>0.01365494961208924</v>
      </c>
      <c r="AL29" s="18">
        <f>M29-$O29</f>
        <v>-0.055345050387913375</v>
      </c>
      <c r="AM29" s="34">
        <f>N29-$O29</f>
        <v>0.007654949612089013</v>
      </c>
    </row>
    <row r="30" spans="1:39" ht="12.75">
      <c r="A30" s="5">
        <v>53.08844442309883</v>
      </c>
      <c r="B30" s="5"/>
      <c r="C30" s="30">
        <v>-26.23</v>
      </c>
      <c r="D30" s="5">
        <v>-26.228</v>
      </c>
      <c r="E30" s="5">
        <v>-26.21</v>
      </c>
      <c r="F30" s="5">
        <v>-26.227</v>
      </c>
      <c r="G30" s="5"/>
      <c r="H30" s="5"/>
      <c r="I30" s="5">
        <v>-26.29662259419759</v>
      </c>
      <c r="J30" s="5">
        <v>-26.231</v>
      </c>
      <c r="K30" s="5">
        <v>-26.213</v>
      </c>
      <c r="L30" s="5">
        <v>-26.22</v>
      </c>
      <c r="M30" s="5"/>
      <c r="N30" s="5"/>
      <c r="O30" s="80">
        <f t="shared" si="5"/>
        <v>-26.2319528242747</v>
      </c>
      <c r="P30" s="30">
        <v>0.03</v>
      </c>
      <c r="Q30" s="5">
        <v>0.03</v>
      </c>
      <c r="R30" s="5">
        <v>0.03</v>
      </c>
      <c r="S30" s="5">
        <v>0.043</v>
      </c>
      <c r="T30" s="5"/>
      <c r="U30" s="5"/>
      <c r="V30" s="5">
        <v>0.09</v>
      </c>
      <c r="W30" s="5">
        <v>0.038</v>
      </c>
      <c r="X30" s="5">
        <v>0.04</v>
      </c>
      <c r="Y30" s="5">
        <v>0.04</v>
      </c>
      <c r="Z30" s="5"/>
      <c r="AA30" s="5"/>
      <c r="AB30" s="30">
        <f t="shared" si="6"/>
        <v>0.0019528242746993385</v>
      </c>
      <c r="AC30" s="18">
        <f t="shared" si="0"/>
        <v>0.00395282427469823</v>
      </c>
      <c r="AD30" s="18">
        <f t="shared" si="1"/>
        <v>0.021952824274698912</v>
      </c>
      <c r="AE30" s="18">
        <f t="shared" si="2"/>
        <v>0.004952824274699452</v>
      </c>
      <c r="AF30" s="18"/>
      <c r="AG30" s="18"/>
      <c r="AH30" s="18">
        <f t="shared" si="7"/>
        <v>-0.0646697699228902</v>
      </c>
      <c r="AI30" s="18">
        <f t="shared" si="3"/>
        <v>0.0009528242746981164</v>
      </c>
      <c r="AJ30" s="18">
        <f t="shared" si="8"/>
        <v>0.0189528242746988</v>
      </c>
      <c r="AK30" s="18">
        <f t="shared" si="4"/>
        <v>0.011952824274700902</v>
      </c>
      <c r="AL30" s="18"/>
      <c r="AM30" s="34"/>
    </row>
    <row r="31" spans="1:39" ht="12.75">
      <c r="A31" s="5">
        <v>56.23413251903489</v>
      </c>
      <c r="B31" s="5"/>
      <c r="C31" s="30">
        <v>-26.23</v>
      </c>
      <c r="D31" s="5">
        <v>-26.229</v>
      </c>
      <c r="E31" s="5">
        <v>-26.21</v>
      </c>
      <c r="F31" s="5">
        <v>-26.237</v>
      </c>
      <c r="G31" s="5"/>
      <c r="H31" s="5"/>
      <c r="I31" s="5">
        <v>-26.30023765563965</v>
      </c>
      <c r="J31" s="5">
        <v>-26.237</v>
      </c>
      <c r="K31" s="5">
        <v>-26.218</v>
      </c>
      <c r="L31" s="5">
        <v>-26.23</v>
      </c>
      <c r="M31" s="5"/>
      <c r="N31" s="5"/>
      <c r="O31" s="80">
        <f t="shared" si="5"/>
        <v>-26.236404706954954</v>
      </c>
      <c r="P31" s="30">
        <v>0.03</v>
      </c>
      <c r="Q31" s="5">
        <v>0.03</v>
      </c>
      <c r="R31" s="5">
        <v>0.03</v>
      </c>
      <c r="S31" s="5">
        <v>0.043</v>
      </c>
      <c r="T31" s="5"/>
      <c r="U31" s="5"/>
      <c r="V31" s="5">
        <v>0.09</v>
      </c>
      <c r="W31" s="5">
        <v>0.038</v>
      </c>
      <c r="X31" s="5">
        <v>0.04</v>
      </c>
      <c r="Y31" s="5">
        <v>0.04</v>
      </c>
      <c r="Z31" s="5"/>
      <c r="AA31" s="5"/>
      <c r="AB31" s="30">
        <f t="shared" si="6"/>
        <v>0.006404706954953099</v>
      </c>
      <c r="AC31" s="18">
        <f t="shared" si="0"/>
        <v>0.007404706954954321</v>
      </c>
      <c r="AD31" s="18">
        <f t="shared" si="1"/>
        <v>0.026404706954952673</v>
      </c>
      <c r="AE31" s="18">
        <f t="shared" si="2"/>
        <v>-0.000595293045044798</v>
      </c>
      <c r="AF31" s="18"/>
      <c r="AG31" s="18"/>
      <c r="AH31" s="18">
        <f t="shared" si="7"/>
        <v>-0.06383294868469491</v>
      </c>
      <c r="AI31" s="18">
        <f t="shared" si="3"/>
        <v>-0.000595293045044798</v>
      </c>
      <c r="AJ31" s="18">
        <f t="shared" si="8"/>
        <v>0.018404706954953554</v>
      </c>
      <c r="AK31" s="18">
        <f t="shared" si="4"/>
        <v>0.006404706954953099</v>
      </c>
      <c r="AL31" s="18"/>
      <c r="AM31" s="34"/>
    </row>
    <row r="32" spans="1:39" ht="12.75">
      <c r="A32" s="5">
        <v>59.566214352901056</v>
      </c>
      <c r="B32" s="5"/>
      <c r="C32" s="30">
        <v>-26.24</v>
      </c>
      <c r="D32" s="5">
        <v>-26.231</v>
      </c>
      <c r="E32" s="5">
        <v>-26.22</v>
      </c>
      <c r="F32" s="5">
        <v>-26.241</v>
      </c>
      <c r="G32" s="5"/>
      <c r="H32" s="5"/>
      <c r="I32" s="5">
        <v>-26.30376688639323</v>
      </c>
      <c r="J32" s="5">
        <v>-26.24</v>
      </c>
      <c r="K32" s="5">
        <v>-26.223</v>
      </c>
      <c r="L32" s="5">
        <v>-26.23</v>
      </c>
      <c r="M32" s="5"/>
      <c r="N32" s="5"/>
      <c r="O32" s="80">
        <f t="shared" si="5"/>
        <v>-26.241095860799152</v>
      </c>
      <c r="P32" s="30">
        <v>0.03</v>
      </c>
      <c r="Q32" s="5">
        <v>0.03</v>
      </c>
      <c r="R32" s="5">
        <v>0.03</v>
      </c>
      <c r="S32" s="5">
        <v>0.043</v>
      </c>
      <c r="T32" s="5"/>
      <c r="U32" s="5"/>
      <c r="V32" s="5">
        <v>0.09</v>
      </c>
      <c r="W32" s="5">
        <v>0.038</v>
      </c>
      <c r="X32" s="5">
        <v>0.04</v>
      </c>
      <c r="Y32" s="5">
        <v>0.04</v>
      </c>
      <c r="Z32" s="5"/>
      <c r="AA32" s="5"/>
      <c r="AB32" s="30">
        <f t="shared" si="6"/>
        <v>0.0010958607991540248</v>
      </c>
      <c r="AC32" s="18">
        <f t="shared" si="0"/>
        <v>0.010095860799150813</v>
      </c>
      <c r="AD32" s="18">
        <f t="shared" si="1"/>
        <v>0.0210958607991536</v>
      </c>
      <c r="AE32" s="18">
        <f t="shared" si="2"/>
        <v>9.586079915280266E-05</v>
      </c>
      <c r="AF32" s="18"/>
      <c r="AG32" s="18"/>
      <c r="AH32" s="18">
        <f t="shared" si="7"/>
        <v>-0.06267102559407789</v>
      </c>
      <c r="AI32" s="18">
        <f t="shared" si="3"/>
        <v>0.0010958607991540248</v>
      </c>
      <c r="AJ32" s="18">
        <f t="shared" si="8"/>
        <v>0.018095860799153485</v>
      </c>
      <c r="AK32" s="18">
        <f t="shared" si="4"/>
        <v>0.011095860799152035</v>
      </c>
      <c r="AL32" s="18"/>
      <c r="AM32" s="34"/>
    </row>
    <row r="33" spans="1:39" ht="12.75">
      <c r="A33" s="5">
        <v>63.0957344480193</v>
      </c>
      <c r="B33" s="5"/>
      <c r="C33" s="30">
        <v>-26.24</v>
      </c>
      <c r="D33" s="5">
        <v>-26.238</v>
      </c>
      <c r="E33" s="5">
        <v>-26.22</v>
      </c>
      <c r="F33" s="5">
        <v>-26.245</v>
      </c>
      <c r="G33" s="5">
        <v>-26.239</v>
      </c>
      <c r="H33" s="5">
        <v>-26.257</v>
      </c>
      <c r="I33" s="5">
        <v>-26.307214101155598</v>
      </c>
      <c r="J33" s="5">
        <v>-26.243</v>
      </c>
      <c r="K33" s="5">
        <v>-26.228</v>
      </c>
      <c r="L33" s="5">
        <v>-26.23</v>
      </c>
      <c r="M33" s="5">
        <v>-26.305</v>
      </c>
      <c r="N33" s="5">
        <v>-26.241</v>
      </c>
      <c r="O33" s="80">
        <f t="shared" si="5"/>
        <v>-26.249434508429633</v>
      </c>
      <c r="P33" s="30">
        <v>0.03</v>
      </c>
      <c r="Q33" s="5">
        <v>0.03</v>
      </c>
      <c r="R33" s="5">
        <v>0.03</v>
      </c>
      <c r="S33" s="5">
        <v>0.043</v>
      </c>
      <c r="T33" s="5">
        <v>0.04</v>
      </c>
      <c r="U33" s="5">
        <v>0.05</v>
      </c>
      <c r="V33" s="5">
        <v>0.08</v>
      </c>
      <c r="W33" s="5">
        <v>0.038</v>
      </c>
      <c r="X33" s="5">
        <v>0.04</v>
      </c>
      <c r="Y33" s="5">
        <v>0.04</v>
      </c>
      <c r="Z33" s="5">
        <v>0.03</v>
      </c>
      <c r="AA33" s="5">
        <v>0.0538</v>
      </c>
      <c r="AB33" s="30">
        <f t="shared" si="6"/>
        <v>0.009434508429635002</v>
      </c>
      <c r="AC33" s="18">
        <f t="shared" si="0"/>
        <v>0.011434508429633894</v>
      </c>
      <c r="AD33" s="18">
        <f t="shared" si="1"/>
        <v>0.029434508429634576</v>
      </c>
      <c r="AE33" s="18">
        <f t="shared" si="2"/>
        <v>0.004434508429632444</v>
      </c>
      <c r="AF33" s="18">
        <f>G33-$O33</f>
        <v>0.010434508429632672</v>
      </c>
      <c r="AG33" s="18">
        <f>H33-$O33</f>
        <v>-0.00756549157036801</v>
      </c>
      <c r="AH33" s="18">
        <f t="shared" si="7"/>
        <v>-0.057779592725964335</v>
      </c>
      <c r="AI33" s="18">
        <f t="shared" si="3"/>
        <v>0.006434508429634889</v>
      </c>
      <c r="AJ33" s="18">
        <f t="shared" si="8"/>
        <v>0.021434508429631904</v>
      </c>
      <c r="AK33" s="18">
        <f t="shared" si="4"/>
        <v>0.019434508429633013</v>
      </c>
      <c r="AL33" s="18">
        <f>M33-$O33</f>
        <v>-0.05556549157036628</v>
      </c>
      <c r="AM33" s="34">
        <f>N33-$O33</f>
        <v>0.00843450842963378</v>
      </c>
    </row>
    <row r="34" spans="1:39" ht="12.75">
      <c r="A34" s="5">
        <v>66.83439175686146</v>
      </c>
      <c r="B34" s="5"/>
      <c r="C34" s="30">
        <v>-26.24</v>
      </c>
      <c r="D34" s="5">
        <v>-26.241</v>
      </c>
      <c r="E34" s="5">
        <v>-26.23</v>
      </c>
      <c r="F34" s="5">
        <v>-26.249</v>
      </c>
      <c r="G34" s="5"/>
      <c r="H34" s="5"/>
      <c r="I34" s="5">
        <v>-26.31055450439453</v>
      </c>
      <c r="J34" s="5">
        <v>-26.247</v>
      </c>
      <c r="K34" s="5">
        <v>-26.231</v>
      </c>
      <c r="L34" s="5">
        <v>-26.24</v>
      </c>
      <c r="M34" s="5"/>
      <c r="N34" s="5"/>
      <c r="O34" s="80">
        <f t="shared" si="5"/>
        <v>-26.248569313049316</v>
      </c>
      <c r="P34" s="30">
        <v>0.03</v>
      </c>
      <c r="Q34" s="5">
        <v>0.03</v>
      </c>
      <c r="R34" s="5">
        <v>0.03</v>
      </c>
      <c r="S34" s="5">
        <v>0.043</v>
      </c>
      <c r="T34" s="5"/>
      <c r="U34" s="5"/>
      <c r="V34" s="5">
        <v>0.08</v>
      </c>
      <c r="W34" s="5">
        <v>0.038</v>
      </c>
      <c r="X34" s="5">
        <v>0.04</v>
      </c>
      <c r="Y34" s="5">
        <v>0.04</v>
      </c>
      <c r="Z34" s="5"/>
      <c r="AA34" s="5"/>
      <c r="AB34" s="30">
        <f t="shared" si="6"/>
        <v>0.008569313049317628</v>
      </c>
      <c r="AC34" s="18">
        <f t="shared" si="0"/>
        <v>0.007569313049316406</v>
      </c>
      <c r="AD34" s="18">
        <f t="shared" si="1"/>
        <v>0.01856931304931564</v>
      </c>
      <c r="AE34" s="18">
        <f t="shared" si="2"/>
        <v>-0.0004306869506827127</v>
      </c>
      <c r="AF34" s="18"/>
      <c r="AG34" s="18"/>
      <c r="AH34" s="18">
        <f t="shared" si="7"/>
        <v>-0.061985191345215185</v>
      </c>
      <c r="AI34" s="18">
        <f t="shared" si="3"/>
        <v>0.0015693130493161789</v>
      </c>
      <c r="AJ34" s="18">
        <f t="shared" si="8"/>
        <v>0.017569313049314417</v>
      </c>
      <c r="AK34" s="18">
        <f t="shared" si="4"/>
        <v>0.008569313049317628</v>
      </c>
      <c r="AL34" s="18"/>
      <c r="AM34" s="34"/>
    </row>
    <row r="35" spans="1:39" ht="12.75">
      <c r="A35" s="5">
        <v>70.7945784384138</v>
      </c>
      <c r="B35" s="5"/>
      <c r="C35" s="30">
        <v>-26.25</v>
      </c>
      <c r="D35" s="5">
        <v>-26.244</v>
      </c>
      <c r="E35" s="5">
        <v>-26.23</v>
      </c>
      <c r="F35" s="5">
        <v>-26.253</v>
      </c>
      <c r="G35" s="5"/>
      <c r="H35" s="5"/>
      <c r="I35" s="5">
        <v>-26.313880284627277</v>
      </c>
      <c r="J35" s="5">
        <v>-26.252</v>
      </c>
      <c r="K35" s="5">
        <v>-26.236</v>
      </c>
      <c r="L35" s="5">
        <v>-26.24</v>
      </c>
      <c r="M35" s="5"/>
      <c r="N35" s="5"/>
      <c r="O35" s="80">
        <f t="shared" si="5"/>
        <v>-26.252360035578413</v>
      </c>
      <c r="P35" s="30">
        <v>0.03</v>
      </c>
      <c r="Q35" s="5">
        <v>0.03</v>
      </c>
      <c r="R35" s="5">
        <v>0.03</v>
      </c>
      <c r="S35" s="5">
        <v>0.043</v>
      </c>
      <c r="T35" s="5"/>
      <c r="U35" s="5"/>
      <c r="V35" s="5">
        <v>0.08</v>
      </c>
      <c r="W35" s="5">
        <v>0.038</v>
      </c>
      <c r="X35" s="5">
        <v>0.04</v>
      </c>
      <c r="Y35" s="5">
        <v>0.04</v>
      </c>
      <c r="Z35" s="5"/>
      <c r="AA35" s="5"/>
      <c r="AB35" s="30">
        <f t="shared" si="6"/>
        <v>0.002360035578412578</v>
      </c>
      <c r="AC35" s="18">
        <f t="shared" si="0"/>
        <v>0.008360035578412806</v>
      </c>
      <c r="AD35" s="18">
        <f t="shared" si="1"/>
        <v>0.022360035578412152</v>
      </c>
      <c r="AE35" s="18">
        <f t="shared" si="2"/>
        <v>-0.0006399644215875355</v>
      </c>
      <c r="AF35" s="18"/>
      <c r="AG35" s="18"/>
      <c r="AH35" s="18">
        <f t="shared" si="7"/>
        <v>-0.06152024904886488</v>
      </c>
      <c r="AI35" s="18">
        <f t="shared" si="3"/>
        <v>0.0003600355784136866</v>
      </c>
      <c r="AJ35" s="18">
        <f t="shared" si="8"/>
        <v>0.016360035578411924</v>
      </c>
      <c r="AK35" s="18">
        <f t="shared" si="4"/>
        <v>0.012360035578414141</v>
      </c>
      <c r="AL35" s="18"/>
      <c r="AM35" s="34"/>
    </row>
    <row r="36" spans="1:39" ht="12.75">
      <c r="A36" s="5">
        <v>74.98942093324558</v>
      </c>
      <c r="B36" s="5"/>
      <c r="C36" s="30">
        <v>-26.25</v>
      </c>
      <c r="D36" s="5">
        <v>-26.25</v>
      </c>
      <c r="E36" s="5">
        <v>-26.240000000000002</v>
      </c>
      <c r="F36" s="5">
        <v>-26.257</v>
      </c>
      <c r="G36" s="5"/>
      <c r="H36" s="5"/>
      <c r="I36" s="5">
        <v>-26.317122141520183</v>
      </c>
      <c r="J36" s="5">
        <v>-26.255</v>
      </c>
      <c r="K36" s="5">
        <v>-26.24</v>
      </c>
      <c r="L36" s="5">
        <v>-26.24</v>
      </c>
      <c r="M36" s="5"/>
      <c r="N36" s="5"/>
      <c r="O36" s="80">
        <f t="shared" si="5"/>
        <v>-26.256140267690025</v>
      </c>
      <c r="P36" s="30">
        <v>0.03</v>
      </c>
      <c r="Q36" s="5">
        <v>0.03</v>
      </c>
      <c r="R36" s="5">
        <v>0.03</v>
      </c>
      <c r="S36" s="5">
        <v>0.043</v>
      </c>
      <c r="T36" s="5"/>
      <c r="U36" s="5"/>
      <c r="V36" s="5">
        <v>0.08</v>
      </c>
      <c r="W36" s="5">
        <v>0.038</v>
      </c>
      <c r="X36" s="5">
        <v>0.04</v>
      </c>
      <c r="Y36" s="5">
        <v>0.04</v>
      </c>
      <c r="Z36" s="5"/>
      <c r="AA36" s="5"/>
      <c r="AB36" s="30">
        <f t="shared" si="6"/>
        <v>0.00614026769002507</v>
      </c>
      <c r="AC36" s="18">
        <f t="shared" si="0"/>
        <v>0.00614026769002507</v>
      </c>
      <c r="AD36" s="18">
        <f t="shared" si="1"/>
        <v>0.01614026769002308</v>
      </c>
      <c r="AE36" s="18">
        <f t="shared" si="2"/>
        <v>-0.0008597323099763798</v>
      </c>
      <c r="AF36" s="18"/>
      <c r="AG36" s="18"/>
      <c r="AH36" s="18">
        <f t="shared" si="7"/>
        <v>-0.060981873830158406</v>
      </c>
      <c r="AI36" s="18">
        <f t="shared" si="3"/>
        <v>0.0011402676900260644</v>
      </c>
      <c r="AJ36" s="18">
        <f t="shared" si="8"/>
        <v>0.016140267690026633</v>
      </c>
      <c r="AK36" s="18">
        <f t="shared" si="4"/>
        <v>0.016140267690026633</v>
      </c>
      <c r="AL36" s="18"/>
      <c r="AM36" s="34"/>
    </row>
    <row r="37" spans="1:39" ht="12.75">
      <c r="A37" s="5">
        <v>79.43282347242814</v>
      </c>
      <c r="B37" s="5"/>
      <c r="C37" s="30">
        <v>-26.26</v>
      </c>
      <c r="D37" s="5">
        <v>-26.252</v>
      </c>
      <c r="E37" s="5">
        <v>-26.240000000000002</v>
      </c>
      <c r="F37" s="5">
        <v>-26.26</v>
      </c>
      <c r="G37" s="5">
        <v>-26.252</v>
      </c>
      <c r="H37" s="5">
        <v>-26.274</v>
      </c>
      <c r="I37" s="5">
        <v>-26.32010841369629</v>
      </c>
      <c r="J37" s="5">
        <v>-26.258</v>
      </c>
      <c r="K37" s="5">
        <v>-26.244</v>
      </c>
      <c r="L37" s="5">
        <v>-26.25</v>
      </c>
      <c r="M37" s="5">
        <v>-26.32</v>
      </c>
      <c r="N37" s="5">
        <v>-26.256</v>
      </c>
      <c r="O37" s="80">
        <f t="shared" si="5"/>
        <v>-26.26550903447469</v>
      </c>
      <c r="P37" s="30">
        <v>0.03</v>
      </c>
      <c r="Q37" s="5">
        <v>0.03</v>
      </c>
      <c r="R37" s="5">
        <v>0.03</v>
      </c>
      <c r="S37" s="5">
        <v>0.043</v>
      </c>
      <c r="T37" s="5">
        <v>0.04</v>
      </c>
      <c r="U37" s="5">
        <v>0.05</v>
      </c>
      <c r="V37" s="5">
        <v>0.08</v>
      </c>
      <c r="W37" s="5">
        <v>0.038</v>
      </c>
      <c r="X37" s="5">
        <v>0.04</v>
      </c>
      <c r="Y37" s="5">
        <v>0.04</v>
      </c>
      <c r="Z37" s="5">
        <v>0.03</v>
      </c>
      <c r="AA37" s="5">
        <v>0.0531</v>
      </c>
      <c r="AB37" s="30">
        <f t="shared" si="6"/>
        <v>0.005509034474687979</v>
      </c>
      <c r="AC37" s="18">
        <f t="shared" si="0"/>
        <v>0.013509034474690651</v>
      </c>
      <c r="AD37" s="18">
        <f t="shared" si="1"/>
        <v>0.025509034474687553</v>
      </c>
      <c r="AE37" s="18">
        <f t="shared" si="2"/>
        <v>0.005509034474687979</v>
      </c>
      <c r="AF37" s="18">
        <f>G37-$O37</f>
        <v>0.013509034474690651</v>
      </c>
      <c r="AG37" s="18">
        <f>H37-$O37</f>
        <v>-0.008490965525311367</v>
      </c>
      <c r="AH37" s="18">
        <f t="shared" si="7"/>
        <v>-0.05459937922159952</v>
      </c>
      <c r="AI37" s="18">
        <f t="shared" si="3"/>
        <v>0.007509034474690424</v>
      </c>
      <c r="AJ37" s="18">
        <f t="shared" si="8"/>
        <v>0.02150903447468977</v>
      </c>
      <c r="AK37" s="18">
        <f t="shared" si="4"/>
        <v>0.015509034474689543</v>
      </c>
      <c r="AL37" s="18">
        <f>M37-$O37</f>
        <v>-0.05449096552531074</v>
      </c>
      <c r="AM37" s="34">
        <f>N37-$O37</f>
        <v>0.009509034474689315</v>
      </c>
    </row>
    <row r="38" spans="1:39" ht="12.75">
      <c r="A38" s="5">
        <v>84.13951416451947</v>
      </c>
      <c r="B38" s="5"/>
      <c r="C38" s="30">
        <v>-26.26</v>
      </c>
      <c r="D38" s="5">
        <v>-26.254</v>
      </c>
      <c r="E38" s="5">
        <v>-26.240000000000002</v>
      </c>
      <c r="F38" s="5">
        <v>-26.263</v>
      </c>
      <c r="G38" s="5"/>
      <c r="H38" s="5"/>
      <c r="I38" s="5">
        <v>-26.32328987121582</v>
      </c>
      <c r="J38" s="5">
        <v>-26.261</v>
      </c>
      <c r="K38" s="5">
        <v>-26.247</v>
      </c>
      <c r="L38" s="5">
        <v>-26.25</v>
      </c>
      <c r="M38" s="5"/>
      <c r="N38" s="5"/>
      <c r="O38" s="80">
        <f t="shared" si="5"/>
        <v>-26.262286233901975</v>
      </c>
      <c r="P38" s="30">
        <v>0.03</v>
      </c>
      <c r="Q38" s="5">
        <v>0.03</v>
      </c>
      <c r="R38" s="5">
        <v>0.03</v>
      </c>
      <c r="S38" s="5">
        <v>0.043</v>
      </c>
      <c r="T38" s="5"/>
      <c r="U38" s="5"/>
      <c r="V38" s="5">
        <v>0.08</v>
      </c>
      <c r="W38" s="5">
        <v>0.038</v>
      </c>
      <c r="X38" s="5">
        <v>0.04</v>
      </c>
      <c r="Y38" s="5">
        <v>0.04</v>
      </c>
      <c r="Z38" s="5"/>
      <c r="AA38" s="5"/>
      <c r="AB38" s="30">
        <f t="shared" si="6"/>
        <v>0.0022862339019731337</v>
      </c>
      <c r="AC38" s="18">
        <f t="shared" si="0"/>
        <v>0.008286233901973361</v>
      </c>
      <c r="AD38" s="18">
        <f t="shared" si="1"/>
        <v>0.022286233901972707</v>
      </c>
      <c r="AE38" s="18">
        <f t="shared" si="2"/>
        <v>-0.00071376609802698</v>
      </c>
      <c r="AF38" s="18"/>
      <c r="AG38" s="18"/>
      <c r="AH38" s="18">
        <f t="shared" si="7"/>
        <v>-0.061003637313845616</v>
      </c>
      <c r="AI38" s="18">
        <f t="shared" si="3"/>
        <v>0.0012862339019754643</v>
      </c>
      <c r="AJ38" s="18">
        <f t="shared" si="8"/>
        <v>0.01528623390197481</v>
      </c>
      <c r="AK38" s="18">
        <f t="shared" si="4"/>
        <v>0.012286233901974697</v>
      </c>
      <c r="AL38" s="18"/>
      <c r="AM38" s="34"/>
    </row>
    <row r="39" spans="1:39" ht="12.75">
      <c r="A39" s="5">
        <v>89.12509381337453</v>
      </c>
      <c r="B39" s="5"/>
      <c r="C39" s="30">
        <v>-26.26</v>
      </c>
      <c r="D39" s="5">
        <v>-26.261</v>
      </c>
      <c r="E39" s="5">
        <v>-26.25</v>
      </c>
      <c r="F39" s="5">
        <v>-26.267</v>
      </c>
      <c r="G39" s="5"/>
      <c r="H39" s="5"/>
      <c r="I39" s="5">
        <v>-26.326030095418293</v>
      </c>
      <c r="J39" s="5">
        <v>-26.266</v>
      </c>
      <c r="K39" s="5">
        <v>-26.25</v>
      </c>
      <c r="L39" s="5">
        <v>-26.26</v>
      </c>
      <c r="M39" s="5"/>
      <c r="N39" s="5"/>
      <c r="O39" s="80">
        <f t="shared" si="5"/>
        <v>-26.267503761927284</v>
      </c>
      <c r="P39" s="30">
        <v>0.03</v>
      </c>
      <c r="Q39" s="5">
        <v>0.03</v>
      </c>
      <c r="R39" s="5">
        <v>0.03</v>
      </c>
      <c r="S39" s="5">
        <v>0.043</v>
      </c>
      <c r="T39" s="5"/>
      <c r="U39" s="5"/>
      <c r="V39" s="5">
        <v>0.08</v>
      </c>
      <c r="W39" s="5">
        <v>0.038</v>
      </c>
      <c r="X39" s="5">
        <v>0.04</v>
      </c>
      <c r="Y39" s="5">
        <v>0.04</v>
      </c>
      <c r="Z39" s="5"/>
      <c r="AA39" s="5"/>
      <c r="AB39" s="30">
        <f t="shared" si="6"/>
        <v>0.007503761927281971</v>
      </c>
      <c r="AC39" s="18">
        <f t="shared" si="0"/>
        <v>0.006503761927284302</v>
      </c>
      <c r="AD39" s="18">
        <f t="shared" si="1"/>
        <v>0.017503761927283534</v>
      </c>
      <c r="AE39" s="18">
        <f t="shared" si="2"/>
        <v>0.0005037619272840743</v>
      </c>
      <c r="AF39" s="18"/>
      <c r="AG39" s="18"/>
      <c r="AH39" s="18">
        <f t="shared" si="7"/>
        <v>-0.05852633349100955</v>
      </c>
      <c r="AI39" s="18">
        <f t="shared" si="3"/>
        <v>0.0015037619272852965</v>
      </c>
      <c r="AJ39" s="18">
        <f t="shared" si="8"/>
        <v>0.017503761927283534</v>
      </c>
      <c r="AK39" s="18">
        <f t="shared" si="4"/>
        <v>0.007503761927281971</v>
      </c>
      <c r="AL39" s="18"/>
      <c r="AM39" s="34"/>
    </row>
    <row r="40" spans="1:39" ht="12.75">
      <c r="A40" s="5">
        <v>94.40608762859233</v>
      </c>
      <c r="B40" s="5"/>
      <c r="C40" s="30">
        <v>-26.27</v>
      </c>
      <c r="D40" s="5">
        <v>-26.264</v>
      </c>
      <c r="E40" s="5">
        <v>-26.25</v>
      </c>
      <c r="F40" s="5">
        <v>-26.27</v>
      </c>
      <c r="G40" s="5"/>
      <c r="H40" s="5"/>
      <c r="I40" s="5">
        <v>-26.328790028889973</v>
      </c>
      <c r="J40" s="5">
        <v>-26.269</v>
      </c>
      <c r="K40" s="5">
        <v>-26.256</v>
      </c>
      <c r="L40" s="5">
        <v>-26.26</v>
      </c>
      <c r="M40" s="5"/>
      <c r="N40" s="5"/>
      <c r="O40" s="80">
        <f t="shared" si="5"/>
        <v>-26.270973753611244</v>
      </c>
      <c r="P40" s="30">
        <v>0.03</v>
      </c>
      <c r="Q40" s="5">
        <v>0.03</v>
      </c>
      <c r="R40" s="5">
        <v>0.03</v>
      </c>
      <c r="S40" s="5">
        <v>0.043</v>
      </c>
      <c r="T40" s="5"/>
      <c r="U40" s="5"/>
      <c r="V40" s="5">
        <v>0.08</v>
      </c>
      <c r="W40" s="5">
        <v>0.038</v>
      </c>
      <c r="X40" s="5">
        <v>0.04</v>
      </c>
      <c r="Y40" s="5">
        <v>0.04</v>
      </c>
      <c r="Z40" s="5"/>
      <c r="AA40" s="5"/>
      <c r="AB40" s="30">
        <f t="shared" si="6"/>
        <v>0.0009737536112446321</v>
      </c>
      <c r="AC40" s="18">
        <f t="shared" si="0"/>
        <v>0.0069737536112448595</v>
      </c>
      <c r="AD40" s="18">
        <f t="shared" si="1"/>
        <v>0.020973753611244206</v>
      </c>
      <c r="AE40" s="18">
        <f t="shared" si="2"/>
        <v>0.0009737536112446321</v>
      </c>
      <c r="AF40" s="18"/>
      <c r="AG40" s="18"/>
      <c r="AH40" s="18">
        <f t="shared" si="7"/>
        <v>-0.05781627527872857</v>
      </c>
      <c r="AI40" s="18">
        <f t="shared" si="3"/>
        <v>0.0019737536112458542</v>
      </c>
      <c r="AJ40" s="18">
        <f t="shared" si="8"/>
        <v>0.014973753611243978</v>
      </c>
      <c r="AK40" s="18">
        <f t="shared" si="4"/>
        <v>0.010973753611242643</v>
      </c>
      <c r="AL40" s="18"/>
      <c r="AM40" s="34"/>
    </row>
    <row r="41" spans="1:39" ht="12.75">
      <c r="A41" s="5">
        <v>100</v>
      </c>
      <c r="B41" s="5"/>
      <c r="C41" s="30">
        <v>-26.27</v>
      </c>
      <c r="D41" s="5">
        <v>-26.266</v>
      </c>
      <c r="E41" s="5">
        <v>-26.26</v>
      </c>
      <c r="F41" s="5">
        <v>-26.274</v>
      </c>
      <c r="G41" s="5">
        <v>-26.264</v>
      </c>
      <c r="H41" s="5">
        <v>-26.287</v>
      </c>
      <c r="I41" s="5">
        <v>-26.331716537475586</v>
      </c>
      <c r="J41" s="5">
        <v>-26.271</v>
      </c>
      <c r="K41" s="5">
        <v>-26.259</v>
      </c>
      <c r="L41" s="5">
        <v>-26.26</v>
      </c>
      <c r="M41" s="5">
        <v>-26.333</v>
      </c>
      <c r="N41" s="5">
        <v>-26.27</v>
      </c>
      <c r="O41" s="80">
        <f t="shared" si="5"/>
        <v>-26.2788097114563</v>
      </c>
      <c r="P41" s="30">
        <v>0.03</v>
      </c>
      <c r="Q41" s="5">
        <v>0.03</v>
      </c>
      <c r="R41" s="5">
        <v>0.03</v>
      </c>
      <c r="S41" s="5">
        <v>0.043</v>
      </c>
      <c r="T41" s="5">
        <v>0.04</v>
      </c>
      <c r="U41" s="5">
        <v>0.05</v>
      </c>
      <c r="V41" s="5">
        <v>0.08</v>
      </c>
      <c r="W41" s="5">
        <v>0.038</v>
      </c>
      <c r="X41" s="5">
        <v>0.04</v>
      </c>
      <c r="Y41" s="5">
        <v>0.04</v>
      </c>
      <c r="Z41" s="5">
        <v>0.03</v>
      </c>
      <c r="AA41" s="5">
        <v>0.0531</v>
      </c>
      <c r="AB41" s="30">
        <f t="shared" si="6"/>
        <v>0.008809711456301272</v>
      </c>
      <c r="AC41" s="18">
        <f t="shared" si="0"/>
        <v>0.012809711456302608</v>
      </c>
      <c r="AD41" s="18">
        <f t="shared" si="1"/>
        <v>0.018809711456299283</v>
      </c>
      <c r="AE41" s="18">
        <f t="shared" si="2"/>
        <v>0.004809711456299937</v>
      </c>
      <c r="AF41" s="18">
        <f>G41-$O41</f>
        <v>0.0148097114563015</v>
      </c>
      <c r="AG41" s="18">
        <f>H41-$O41</f>
        <v>-0.008190288543698188</v>
      </c>
      <c r="AH41" s="18">
        <f t="shared" si="7"/>
        <v>-0.05290682601928509</v>
      </c>
      <c r="AI41" s="18">
        <f t="shared" si="3"/>
        <v>0.00780971145630005</v>
      </c>
      <c r="AJ41" s="18">
        <f t="shared" si="8"/>
        <v>0.019809711456300505</v>
      </c>
      <c r="AK41" s="18">
        <f t="shared" si="4"/>
        <v>0.018809711456299283</v>
      </c>
      <c r="AL41" s="18">
        <f>M41-$O41</f>
        <v>-0.05419028854369756</v>
      </c>
      <c r="AM41" s="34">
        <f>N41-$O41</f>
        <v>0.008809711456301272</v>
      </c>
    </row>
    <row r="42" spans="1:39" ht="12.75">
      <c r="A42" s="5">
        <v>105.92537251772887</v>
      </c>
      <c r="B42" s="5"/>
      <c r="C42" s="30">
        <v>-26.28</v>
      </c>
      <c r="D42" s="5">
        <v>-26.27</v>
      </c>
      <c r="E42" s="5">
        <v>-26.26</v>
      </c>
      <c r="F42" s="5">
        <v>-26.277</v>
      </c>
      <c r="G42" s="5"/>
      <c r="H42" s="5"/>
      <c r="I42" s="5">
        <v>-26.334248860677082</v>
      </c>
      <c r="J42" s="5">
        <v>-26.274</v>
      </c>
      <c r="K42" s="5">
        <v>-26.262</v>
      </c>
      <c r="L42" s="5">
        <v>-26.27</v>
      </c>
      <c r="M42" s="5"/>
      <c r="N42" s="5"/>
      <c r="O42" s="80">
        <f t="shared" si="5"/>
        <v>-26.278406107584637</v>
      </c>
      <c r="P42" s="30">
        <v>0.03</v>
      </c>
      <c r="Q42" s="5">
        <v>0.03</v>
      </c>
      <c r="R42" s="5">
        <v>0.03</v>
      </c>
      <c r="S42" s="5">
        <v>0.043</v>
      </c>
      <c r="T42" s="5"/>
      <c r="U42" s="5"/>
      <c r="V42" s="5">
        <v>0.08</v>
      </c>
      <c r="W42" s="5">
        <v>0.038</v>
      </c>
      <c r="X42" s="5">
        <v>0.04</v>
      </c>
      <c r="Y42" s="5">
        <v>0.04</v>
      </c>
      <c r="Z42" s="5"/>
      <c r="AA42" s="5"/>
      <c r="AB42" s="30">
        <f t="shared" si="6"/>
        <v>-0.0015938924153644507</v>
      </c>
      <c r="AC42" s="18">
        <f t="shared" si="0"/>
        <v>0.008406107584637112</v>
      </c>
      <c r="AD42" s="18">
        <f t="shared" si="1"/>
        <v>0.018406107584635123</v>
      </c>
      <c r="AE42" s="18">
        <f t="shared" si="2"/>
        <v>0.001406107584635663</v>
      </c>
      <c r="AF42" s="18"/>
      <c r="AG42" s="18"/>
      <c r="AH42" s="18">
        <f t="shared" si="7"/>
        <v>-0.05584275309244546</v>
      </c>
      <c r="AI42" s="18">
        <f t="shared" si="3"/>
        <v>0.004406107584635777</v>
      </c>
      <c r="AJ42" s="18">
        <f t="shared" si="8"/>
        <v>0.01640610758463623</v>
      </c>
      <c r="AK42" s="18">
        <f t="shared" si="4"/>
        <v>0.008406107584637112</v>
      </c>
      <c r="AL42" s="18"/>
      <c r="AM42" s="34"/>
    </row>
    <row r="43" spans="1:39" ht="12.75">
      <c r="A43" s="5">
        <v>112.20184543019636</v>
      </c>
      <c r="B43" s="5"/>
      <c r="C43" s="30">
        <v>-26.28</v>
      </c>
      <c r="D43" s="5">
        <v>-26.273</v>
      </c>
      <c r="E43" s="5">
        <v>-26.26</v>
      </c>
      <c r="F43" s="5">
        <v>-26.279</v>
      </c>
      <c r="G43" s="5"/>
      <c r="H43" s="5"/>
      <c r="I43" s="5">
        <v>-26.337034861246746</v>
      </c>
      <c r="J43" s="5">
        <v>-26.278</v>
      </c>
      <c r="K43" s="5">
        <v>-26.265</v>
      </c>
      <c r="L43" s="5">
        <v>-26.27</v>
      </c>
      <c r="M43" s="5"/>
      <c r="N43" s="5"/>
      <c r="O43" s="80">
        <f t="shared" si="5"/>
        <v>-26.280254357655846</v>
      </c>
      <c r="P43" s="30">
        <v>0.03</v>
      </c>
      <c r="Q43" s="5">
        <v>0.03</v>
      </c>
      <c r="R43" s="5">
        <v>0.03</v>
      </c>
      <c r="S43" s="5">
        <v>0.043</v>
      </c>
      <c r="T43" s="5"/>
      <c r="U43" s="5"/>
      <c r="V43" s="5">
        <v>0.08</v>
      </c>
      <c r="W43" s="5">
        <v>0.038</v>
      </c>
      <c r="X43" s="5">
        <v>0.04</v>
      </c>
      <c r="Y43" s="5">
        <v>0.04</v>
      </c>
      <c r="Z43" s="5"/>
      <c r="AA43" s="5"/>
      <c r="AB43" s="30">
        <f t="shared" si="6"/>
        <v>0.0002543576558444727</v>
      </c>
      <c r="AC43" s="18">
        <f t="shared" si="0"/>
        <v>0.007254357655845922</v>
      </c>
      <c r="AD43" s="18">
        <f t="shared" si="1"/>
        <v>0.020254357655844046</v>
      </c>
      <c r="AE43" s="18">
        <f t="shared" si="2"/>
        <v>0.0012543576558456948</v>
      </c>
      <c r="AF43" s="18"/>
      <c r="AG43" s="18"/>
      <c r="AH43" s="18">
        <f t="shared" si="7"/>
        <v>-0.056780503590900366</v>
      </c>
      <c r="AI43" s="18">
        <f t="shared" si="3"/>
        <v>0.002254357655846917</v>
      </c>
      <c r="AJ43" s="18">
        <f t="shared" si="8"/>
        <v>0.015254357655845041</v>
      </c>
      <c r="AK43" s="18">
        <f t="shared" si="4"/>
        <v>0.010254357655846036</v>
      </c>
      <c r="AL43" s="18"/>
      <c r="AM43" s="34"/>
    </row>
    <row r="44" spans="1:39" ht="12.75">
      <c r="A44" s="5">
        <v>118.85022274370183</v>
      </c>
      <c r="B44" s="5"/>
      <c r="C44" s="30">
        <v>-26.28</v>
      </c>
      <c r="D44" s="5">
        <v>-26.277</v>
      </c>
      <c r="E44" s="5">
        <v>-26.27</v>
      </c>
      <c r="F44" s="5">
        <v>-26.283</v>
      </c>
      <c r="G44" s="5"/>
      <c r="H44" s="5"/>
      <c r="I44" s="5">
        <v>-26.339473088582356</v>
      </c>
      <c r="J44" s="5">
        <v>-26.28</v>
      </c>
      <c r="K44" s="5">
        <v>-26.268</v>
      </c>
      <c r="L44" s="5">
        <v>-26.27</v>
      </c>
      <c r="M44" s="5"/>
      <c r="N44" s="5"/>
      <c r="O44" s="80">
        <f t="shared" si="5"/>
        <v>-26.283434136072795</v>
      </c>
      <c r="P44" s="30">
        <v>0.03</v>
      </c>
      <c r="Q44" s="5">
        <v>0.03</v>
      </c>
      <c r="R44" s="5">
        <v>0.03</v>
      </c>
      <c r="S44" s="5">
        <v>0.043</v>
      </c>
      <c r="T44" s="5"/>
      <c r="U44" s="5"/>
      <c r="V44" s="5">
        <v>0.08</v>
      </c>
      <c r="W44" s="5">
        <v>0.038</v>
      </c>
      <c r="X44" s="5">
        <v>0.04</v>
      </c>
      <c r="Y44" s="5">
        <v>0.04</v>
      </c>
      <c r="Z44" s="5"/>
      <c r="AA44" s="5"/>
      <c r="AB44" s="30">
        <f t="shared" si="6"/>
        <v>0.0034341360727943027</v>
      </c>
      <c r="AC44" s="18">
        <f t="shared" si="0"/>
        <v>0.006434136072794416</v>
      </c>
      <c r="AD44" s="18">
        <f t="shared" si="1"/>
        <v>0.013434136072795866</v>
      </c>
      <c r="AE44" s="18">
        <f t="shared" si="2"/>
        <v>0.000434136072794189</v>
      </c>
      <c r="AF44" s="18"/>
      <c r="AG44" s="18"/>
      <c r="AH44" s="18">
        <f t="shared" si="7"/>
        <v>-0.05603895250956015</v>
      </c>
      <c r="AI44" s="18">
        <f t="shared" si="3"/>
        <v>0.0034341360727943027</v>
      </c>
      <c r="AJ44" s="18">
        <f t="shared" si="8"/>
        <v>0.015434136072794757</v>
      </c>
      <c r="AK44" s="18">
        <f t="shared" si="4"/>
        <v>0.013434136072795866</v>
      </c>
      <c r="AL44" s="18"/>
      <c r="AM44" s="34"/>
    </row>
    <row r="45" spans="1:39" ht="12.75">
      <c r="A45" s="5">
        <v>125.8925411794167</v>
      </c>
      <c r="B45" s="5"/>
      <c r="C45" s="30">
        <v>-26.28</v>
      </c>
      <c r="D45" s="5">
        <v>-26.276</v>
      </c>
      <c r="E45" s="5">
        <v>-26.27</v>
      </c>
      <c r="F45" s="5">
        <v>-26.285</v>
      </c>
      <c r="G45" s="5">
        <v>-26.274</v>
      </c>
      <c r="H45" s="5">
        <v>-26.292</v>
      </c>
      <c r="I45" s="5">
        <v>-26.34194501241048</v>
      </c>
      <c r="J45" s="5">
        <v>-26.281</v>
      </c>
      <c r="K45" s="5">
        <v>-26.272</v>
      </c>
      <c r="L45" s="5">
        <v>-26.27</v>
      </c>
      <c r="M45" s="5">
        <v>-26.345</v>
      </c>
      <c r="N45" s="5">
        <v>-26.283</v>
      </c>
      <c r="O45" s="80">
        <f t="shared" si="5"/>
        <v>-26.289162084367536</v>
      </c>
      <c r="P45" s="30">
        <v>0.03</v>
      </c>
      <c r="Q45" s="5">
        <v>0.03</v>
      </c>
      <c r="R45" s="5">
        <v>0.03</v>
      </c>
      <c r="S45" s="5">
        <v>0.043</v>
      </c>
      <c r="T45" s="5">
        <v>0.04</v>
      </c>
      <c r="U45" s="5">
        <v>0.05</v>
      </c>
      <c r="V45" s="5">
        <v>0.08</v>
      </c>
      <c r="W45" s="5">
        <v>0.038</v>
      </c>
      <c r="X45" s="5">
        <v>0.04</v>
      </c>
      <c r="Y45" s="5">
        <v>0.03</v>
      </c>
      <c r="Z45" s="5">
        <v>0.03</v>
      </c>
      <c r="AA45" s="5">
        <v>0.0515</v>
      </c>
      <c r="AB45" s="30">
        <f t="shared" si="6"/>
        <v>0.009162084367535073</v>
      </c>
      <c r="AC45" s="18">
        <f t="shared" si="0"/>
        <v>0.013162084367536409</v>
      </c>
      <c r="AD45" s="18">
        <f t="shared" si="1"/>
        <v>0.019162084367536636</v>
      </c>
      <c r="AE45" s="18">
        <f t="shared" si="2"/>
        <v>0.0041620843675360675</v>
      </c>
      <c r="AF45" s="18">
        <f>G45-$O45</f>
        <v>0.0151620843675353</v>
      </c>
      <c r="AG45" s="18">
        <f>H45-$O45</f>
        <v>-0.002837915632465382</v>
      </c>
      <c r="AH45" s="18">
        <f t="shared" si="7"/>
        <v>-0.05278292804294438</v>
      </c>
      <c r="AI45" s="18">
        <f t="shared" si="3"/>
        <v>0.008162084367537403</v>
      </c>
      <c r="AJ45" s="18">
        <f t="shared" si="8"/>
        <v>0.017162084367537744</v>
      </c>
      <c r="AK45" s="18">
        <f t="shared" si="4"/>
        <v>0.019162084367536636</v>
      </c>
      <c r="AL45" s="18">
        <f>M45-$O45</f>
        <v>-0.055837915632462654</v>
      </c>
      <c r="AM45" s="34">
        <f>N45-$O45</f>
        <v>0.006162084367534959</v>
      </c>
    </row>
    <row r="46" spans="1:39" ht="12.75">
      <c r="A46" s="5">
        <v>133.35214321633237</v>
      </c>
      <c r="B46" s="5"/>
      <c r="C46" s="30">
        <v>-26.29</v>
      </c>
      <c r="D46" s="5">
        <v>-26.278</v>
      </c>
      <c r="E46" s="5">
        <v>-26.27</v>
      </c>
      <c r="F46" s="5">
        <v>-26.286</v>
      </c>
      <c r="G46" s="5"/>
      <c r="H46" s="5"/>
      <c r="I46" s="5">
        <v>-26.344317118326824</v>
      </c>
      <c r="J46" s="5">
        <v>-26.284</v>
      </c>
      <c r="K46" s="5">
        <v>-26.274</v>
      </c>
      <c r="L46" s="5">
        <v>-26.28</v>
      </c>
      <c r="M46" s="5"/>
      <c r="N46" s="5"/>
      <c r="O46" s="80">
        <f t="shared" si="5"/>
        <v>-26.28828963979085</v>
      </c>
      <c r="P46" s="30">
        <v>0.03</v>
      </c>
      <c r="Q46" s="5">
        <v>0.03</v>
      </c>
      <c r="R46" s="5">
        <v>0.03</v>
      </c>
      <c r="S46" s="5">
        <v>0.043</v>
      </c>
      <c r="T46" s="5"/>
      <c r="U46" s="5"/>
      <c r="V46" s="5">
        <v>0.08</v>
      </c>
      <c r="W46" s="5">
        <v>0.038</v>
      </c>
      <c r="X46" s="5">
        <v>0.04</v>
      </c>
      <c r="Y46" s="5">
        <v>0.03</v>
      </c>
      <c r="Z46" s="5"/>
      <c r="AA46" s="5"/>
      <c r="AB46" s="30">
        <f t="shared" si="6"/>
        <v>-0.0017103602091488312</v>
      </c>
      <c r="AC46" s="18">
        <f t="shared" si="0"/>
        <v>0.010289639790851624</v>
      </c>
      <c r="AD46" s="18">
        <f t="shared" si="1"/>
        <v>0.018289639790850742</v>
      </c>
      <c r="AE46" s="18">
        <f t="shared" si="2"/>
        <v>0.002289639790848952</v>
      </c>
      <c r="AF46" s="18"/>
      <c r="AG46" s="18"/>
      <c r="AH46" s="18">
        <f t="shared" si="7"/>
        <v>-0.056027478535973785</v>
      </c>
      <c r="AI46" s="18">
        <f t="shared" si="3"/>
        <v>0.004289639790851396</v>
      </c>
      <c r="AJ46" s="18">
        <f t="shared" si="8"/>
        <v>0.014289639790849407</v>
      </c>
      <c r="AK46" s="18">
        <f t="shared" si="4"/>
        <v>0.00828963979084918</v>
      </c>
      <c r="AL46" s="18"/>
      <c r="AM46" s="34"/>
    </row>
    <row r="47" spans="1:39" ht="12.75">
      <c r="A47" s="5">
        <v>141.25375446227542</v>
      </c>
      <c r="B47" s="5"/>
      <c r="C47" s="30">
        <v>-26.29</v>
      </c>
      <c r="D47" s="5">
        <v>-26.284</v>
      </c>
      <c r="E47" s="5">
        <v>-26.27</v>
      </c>
      <c r="F47" s="5">
        <v>-26.29</v>
      </c>
      <c r="G47" s="5"/>
      <c r="H47" s="5"/>
      <c r="I47" s="5">
        <v>-26.346457799275715</v>
      </c>
      <c r="J47" s="5">
        <v>-26.288</v>
      </c>
      <c r="K47" s="5">
        <v>-26.277</v>
      </c>
      <c r="L47" s="5">
        <v>-26.28</v>
      </c>
      <c r="M47" s="5"/>
      <c r="N47" s="5"/>
      <c r="O47" s="80">
        <f t="shared" si="5"/>
        <v>-26.290682224909464</v>
      </c>
      <c r="P47" s="30">
        <v>0.03</v>
      </c>
      <c r="Q47" s="5">
        <v>0.03</v>
      </c>
      <c r="R47" s="5">
        <v>0.03</v>
      </c>
      <c r="S47" s="5">
        <v>0.044</v>
      </c>
      <c r="T47" s="5"/>
      <c r="U47" s="5"/>
      <c r="V47" s="5">
        <v>0.08</v>
      </c>
      <c r="W47" s="5">
        <v>0.038</v>
      </c>
      <c r="X47" s="5">
        <v>0.04</v>
      </c>
      <c r="Y47" s="5">
        <v>0.03</v>
      </c>
      <c r="Z47" s="5"/>
      <c r="AA47" s="5"/>
      <c r="AB47" s="30">
        <f t="shared" si="6"/>
        <v>0.0006822249094646793</v>
      </c>
      <c r="AC47" s="18">
        <f t="shared" si="0"/>
        <v>0.006682224909464907</v>
      </c>
      <c r="AD47" s="18">
        <f t="shared" si="1"/>
        <v>0.020682224909464253</v>
      </c>
      <c r="AE47" s="18">
        <f t="shared" si="2"/>
        <v>0.0006822249094646793</v>
      </c>
      <c r="AF47" s="18"/>
      <c r="AG47" s="18"/>
      <c r="AH47" s="18">
        <f t="shared" si="7"/>
        <v>-0.055775574366251135</v>
      </c>
      <c r="AI47" s="18">
        <f t="shared" si="3"/>
        <v>0.002682224909463571</v>
      </c>
      <c r="AJ47" s="18">
        <f t="shared" si="8"/>
        <v>0.013682224909462803</v>
      </c>
      <c r="AK47" s="18">
        <f t="shared" si="4"/>
        <v>0.01068222490946269</v>
      </c>
      <c r="AL47" s="18"/>
      <c r="AM47" s="34"/>
    </row>
    <row r="48" spans="1:39" ht="12.75">
      <c r="A48" s="5">
        <v>149.62356560944335</v>
      </c>
      <c r="B48" s="5"/>
      <c r="C48" s="30">
        <v>-26.3</v>
      </c>
      <c r="D48" s="5">
        <v>-26.286</v>
      </c>
      <c r="E48" s="5">
        <v>-26.28</v>
      </c>
      <c r="F48" s="5">
        <v>-26.302</v>
      </c>
      <c r="G48" s="5"/>
      <c r="H48" s="5"/>
      <c r="I48" s="5">
        <v>-26.348676045735676</v>
      </c>
      <c r="J48" s="5">
        <v>-26.29</v>
      </c>
      <c r="K48" s="5">
        <v>-26.281</v>
      </c>
      <c r="L48" s="5">
        <v>-26.28</v>
      </c>
      <c r="M48" s="5"/>
      <c r="N48" s="5"/>
      <c r="O48" s="80">
        <f t="shared" si="5"/>
        <v>-26.29595950571696</v>
      </c>
      <c r="P48" s="30">
        <v>0.03</v>
      </c>
      <c r="Q48" s="5">
        <v>0.03</v>
      </c>
      <c r="R48" s="5">
        <v>0.03</v>
      </c>
      <c r="S48" s="5">
        <v>0.044</v>
      </c>
      <c r="T48" s="5"/>
      <c r="U48" s="5"/>
      <c r="V48" s="5">
        <v>0.08</v>
      </c>
      <c r="W48" s="5">
        <v>0.038</v>
      </c>
      <c r="X48" s="5">
        <v>0.04</v>
      </c>
      <c r="Y48" s="5">
        <v>0.03</v>
      </c>
      <c r="Z48" s="5"/>
      <c r="AA48" s="5"/>
      <c r="AB48" s="30">
        <f t="shared" si="6"/>
        <v>-0.004040494283039209</v>
      </c>
      <c r="AC48" s="18">
        <f t="shared" si="0"/>
        <v>0.009959505716960138</v>
      </c>
      <c r="AD48" s="18">
        <f t="shared" si="1"/>
        <v>0.015959505716960365</v>
      </c>
      <c r="AE48" s="18">
        <f t="shared" si="2"/>
        <v>-0.0060404942830381</v>
      </c>
      <c r="AF48" s="18"/>
      <c r="AG48" s="18"/>
      <c r="AH48" s="18">
        <f t="shared" si="7"/>
        <v>-0.0527165400187144</v>
      </c>
      <c r="AI48" s="18">
        <f t="shared" si="3"/>
        <v>0.005959505716962354</v>
      </c>
      <c r="AJ48" s="18">
        <f t="shared" si="8"/>
        <v>0.014959505716962695</v>
      </c>
      <c r="AK48" s="18">
        <f t="shared" si="4"/>
        <v>0.015959505716960365</v>
      </c>
      <c r="AL48" s="18"/>
      <c r="AM48" s="34"/>
    </row>
    <row r="49" spans="1:39" ht="12.75">
      <c r="A49" s="5">
        <v>158.48931924611136</v>
      </c>
      <c r="B49" s="5"/>
      <c r="C49" s="30">
        <v>-26.3</v>
      </c>
      <c r="D49" s="5">
        <v>-26.288</v>
      </c>
      <c r="E49" s="5">
        <v>-26.28</v>
      </c>
      <c r="F49" s="5">
        <v>-26.295</v>
      </c>
      <c r="G49" s="5">
        <v>-26.283</v>
      </c>
      <c r="H49" s="5">
        <v>-26.304</v>
      </c>
      <c r="I49" s="5">
        <v>-26.350645065307617</v>
      </c>
      <c r="J49" s="5">
        <v>-26.292</v>
      </c>
      <c r="K49" s="5">
        <v>-26.283</v>
      </c>
      <c r="L49" s="5">
        <v>-26.29</v>
      </c>
      <c r="M49" s="5">
        <v>-26.355</v>
      </c>
      <c r="N49" s="5">
        <v>-26.293</v>
      </c>
      <c r="O49" s="80">
        <f t="shared" si="5"/>
        <v>-26.301137088775636</v>
      </c>
      <c r="P49" s="30">
        <v>0.03</v>
      </c>
      <c r="Q49" s="5">
        <v>0.03</v>
      </c>
      <c r="R49" s="5">
        <v>0.03</v>
      </c>
      <c r="S49" s="5">
        <v>0.043</v>
      </c>
      <c r="T49" s="5">
        <v>0.04</v>
      </c>
      <c r="U49" s="5">
        <v>0.05</v>
      </c>
      <c r="V49" s="5">
        <v>0.08</v>
      </c>
      <c r="W49" s="5">
        <v>0.038</v>
      </c>
      <c r="X49" s="5">
        <v>0.04</v>
      </c>
      <c r="Y49" s="5">
        <v>0.03</v>
      </c>
      <c r="Z49" s="5">
        <v>0.03</v>
      </c>
      <c r="AA49" s="5">
        <v>0.0513</v>
      </c>
      <c r="AB49" s="30">
        <f t="shared" si="6"/>
        <v>0.0011370887756356751</v>
      </c>
      <c r="AC49" s="18">
        <f t="shared" si="0"/>
        <v>0.01313708877563613</v>
      </c>
      <c r="AD49" s="18">
        <f t="shared" si="1"/>
        <v>0.02113708877563525</v>
      </c>
      <c r="AE49" s="18">
        <f t="shared" si="2"/>
        <v>0.00613708877563468</v>
      </c>
      <c r="AF49" s="18">
        <f>G49-$O49</f>
        <v>0.018137088775635135</v>
      </c>
      <c r="AG49" s="18">
        <f>H49-$O49</f>
        <v>-0.002862911224362108</v>
      </c>
      <c r="AH49" s="18">
        <f t="shared" si="7"/>
        <v>-0.0495079765319808</v>
      </c>
      <c r="AI49" s="18">
        <f t="shared" si="3"/>
        <v>0.009137088775634794</v>
      </c>
      <c r="AJ49" s="18">
        <f t="shared" si="8"/>
        <v>0.018137088775635135</v>
      </c>
      <c r="AK49" s="18">
        <f t="shared" si="4"/>
        <v>0.011137088775637238</v>
      </c>
      <c r="AL49" s="18">
        <f>M49-$O49</f>
        <v>-0.05386291122436404</v>
      </c>
      <c r="AM49" s="34">
        <f>N49-$O49</f>
        <v>0.008137088775637125</v>
      </c>
    </row>
    <row r="50" spans="1:39" ht="12.75">
      <c r="A50" s="5">
        <v>167.880401812256</v>
      </c>
      <c r="B50" s="5"/>
      <c r="C50" s="30">
        <v>-26.3</v>
      </c>
      <c r="D50" s="5">
        <v>-26.292</v>
      </c>
      <c r="E50" s="5">
        <v>-26.28</v>
      </c>
      <c r="F50" s="5">
        <v>-26.297</v>
      </c>
      <c r="G50" s="5"/>
      <c r="H50" s="5"/>
      <c r="I50" s="5">
        <v>-26.352681477864582</v>
      </c>
      <c r="J50" s="5">
        <v>-26.294</v>
      </c>
      <c r="K50" s="5">
        <v>-26.287</v>
      </c>
      <c r="L50" s="5">
        <v>-26.29</v>
      </c>
      <c r="M50" s="5"/>
      <c r="N50" s="5"/>
      <c r="O50" s="80">
        <f t="shared" si="5"/>
        <v>-26.299085184733073</v>
      </c>
      <c r="P50" s="30">
        <v>0.03</v>
      </c>
      <c r="Q50" s="5">
        <v>0.03</v>
      </c>
      <c r="R50" s="5">
        <v>0.03</v>
      </c>
      <c r="S50" s="5">
        <v>0.043</v>
      </c>
      <c r="T50" s="5"/>
      <c r="U50" s="5"/>
      <c r="V50" s="5">
        <v>0.08</v>
      </c>
      <c r="W50" s="5">
        <v>0.038</v>
      </c>
      <c r="X50" s="5">
        <v>0.04</v>
      </c>
      <c r="Y50" s="5">
        <v>0.03</v>
      </c>
      <c r="Z50" s="5"/>
      <c r="AA50" s="5"/>
      <c r="AB50" s="30">
        <f t="shared" si="6"/>
        <v>-0.0009148152669276044</v>
      </c>
      <c r="AC50" s="18">
        <f t="shared" si="0"/>
        <v>0.0070851847330715145</v>
      </c>
      <c r="AD50" s="18">
        <f t="shared" si="1"/>
        <v>0.01908518473307197</v>
      </c>
      <c r="AE50" s="18">
        <f t="shared" si="2"/>
        <v>0.0020851847330725093</v>
      </c>
      <c r="AF50" s="18"/>
      <c r="AG50" s="18"/>
      <c r="AH50" s="18">
        <f t="shared" si="7"/>
        <v>-0.05359629313150904</v>
      </c>
      <c r="AI50" s="18">
        <f t="shared" si="3"/>
        <v>0.005085184733072623</v>
      </c>
      <c r="AJ50" s="18">
        <f t="shared" si="8"/>
        <v>0.012085184733074072</v>
      </c>
      <c r="AK50" s="18">
        <f t="shared" si="4"/>
        <v>0.009085184733073959</v>
      </c>
      <c r="AL50" s="18"/>
      <c r="AM50" s="34"/>
    </row>
    <row r="51" spans="1:39" ht="12.75">
      <c r="A51" s="5">
        <v>177.8279410038923</v>
      </c>
      <c r="B51" s="5"/>
      <c r="C51" s="30">
        <v>-26.3</v>
      </c>
      <c r="D51" s="5">
        <v>-26.293</v>
      </c>
      <c r="E51" s="5">
        <v>-26.28</v>
      </c>
      <c r="F51" s="5">
        <v>-26.299</v>
      </c>
      <c r="G51" s="5"/>
      <c r="H51" s="5"/>
      <c r="I51" s="5">
        <v>-26.354684829711914</v>
      </c>
      <c r="J51" s="5">
        <v>-26.297</v>
      </c>
      <c r="K51" s="5">
        <v>-26.289</v>
      </c>
      <c r="L51" s="5">
        <v>-26.29</v>
      </c>
      <c r="M51" s="5"/>
      <c r="N51" s="5"/>
      <c r="O51" s="80">
        <f t="shared" si="5"/>
        <v>-26.300335603713986</v>
      </c>
      <c r="P51" s="30">
        <v>0.03</v>
      </c>
      <c r="Q51" s="5">
        <v>0.03</v>
      </c>
      <c r="R51" s="5">
        <v>0.03</v>
      </c>
      <c r="S51" s="5">
        <v>0.043</v>
      </c>
      <c r="T51" s="5"/>
      <c r="U51" s="5"/>
      <c r="V51" s="5">
        <v>0.08</v>
      </c>
      <c r="W51" s="5">
        <v>0.037</v>
      </c>
      <c r="X51" s="5">
        <v>0.04</v>
      </c>
      <c r="Y51" s="5">
        <v>0.03</v>
      </c>
      <c r="Z51" s="5"/>
      <c r="AA51" s="5"/>
      <c r="AB51" s="30">
        <f t="shared" si="6"/>
        <v>0.00033560371398522193</v>
      </c>
      <c r="AC51" s="18">
        <f t="shared" si="0"/>
        <v>0.0073356037139866714</v>
      </c>
      <c r="AD51" s="18">
        <f t="shared" si="1"/>
        <v>0.020335603713984796</v>
      </c>
      <c r="AE51" s="18">
        <f t="shared" si="2"/>
        <v>0.001335603713986444</v>
      </c>
      <c r="AF51" s="18"/>
      <c r="AG51" s="18"/>
      <c r="AH51" s="18">
        <f t="shared" si="7"/>
        <v>-0.05434922599792813</v>
      </c>
      <c r="AI51" s="18">
        <f t="shared" si="3"/>
        <v>0.0033356037139853356</v>
      </c>
      <c r="AJ51" s="18">
        <f t="shared" si="8"/>
        <v>0.011335603713984455</v>
      </c>
      <c r="AK51" s="18">
        <f t="shared" si="4"/>
        <v>0.010335603713986785</v>
      </c>
      <c r="AL51" s="18"/>
      <c r="AM51" s="34"/>
    </row>
    <row r="52" spans="1:39" ht="12.75">
      <c r="A52" s="5">
        <v>188.36490894898006</v>
      </c>
      <c r="B52" s="5"/>
      <c r="C52" s="30">
        <v>-26.3</v>
      </c>
      <c r="D52" s="5">
        <v>-26.293</v>
      </c>
      <c r="E52" s="5">
        <v>-26.29</v>
      </c>
      <c r="F52" s="5">
        <v>-26.301</v>
      </c>
      <c r="G52" s="5"/>
      <c r="H52" s="5"/>
      <c r="I52" s="5">
        <v>-26.35647964477539</v>
      </c>
      <c r="J52" s="5">
        <v>-26.298</v>
      </c>
      <c r="K52" s="5">
        <v>-26.292</v>
      </c>
      <c r="L52" s="5">
        <v>-26.29</v>
      </c>
      <c r="M52" s="5"/>
      <c r="N52" s="5"/>
      <c r="O52" s="80">
        <f t="shared" si="5"/>
        <v>-26.302559955596926</v>
      </c>
      <c r="P52" s="30">
        <v>0.03</v>
      </c>
      <c r="Q52" s="5">
        <v>0.03</v>
      </c>
      <c r="R52" s="5">
        <v>0.03</v>
      </c>
      <c r="S52" s="5">
        <v>0.043</v>
      </c>
      <c r="T52" s="5"/>
      <c r="U52" s="5"/>
      <c r="V52" s="5">
        <v>0.08</v>
      </c>
      <c r="W52" s="5">
        <v>0.038</v>
      </c>
      <c r="X52" s="5">
        <v>0.04</v>
      </c>
      <c r="Y52" s="5">
        <v>0.03</v>
      </c>
      <c r="Z52" s="5"/>
      <c r="AA52" s="5"/>
      <c r="AB52" s="30">
        <f t="shared" si="6"/>
        <v>0.0025599555969257892</v>
      </c>
      <c r="AC52" s="18">
        <f t="shared" si="0"/>
        <v>0.009559955596927239</v>
      </c>
      <c r="AD52" s="18">
        <f t="shared" si="1"/>
        <v>0.012559955596927352</v>
      </c>
      <c r="AE52" s="18">
        <f t="shared" si="2"/>
        <v>0.0015599555969281198</v>
      </c>
      <c r="AF52" s="18"/>
      <c r="AG52" s="18"/>
      <c r="AH52" s="18">
        <f t="shared" si="7"/>
        <v>-0.053919689178464125</v>
      </c>
      <c r="AI52" s="18">
        <f t="shared" si="3"/>
        <v>0.0045599555969282335</v>
      </c>
      <c r="AJ52" s="18">
        <f t="shared" si="8"/>
        <v>0.010559955596924908</v>
      </c>
      <c r="AK52" s="18">
        <f t="shared" si="4"/>
        <v>0.012559955596927352</v>
      </c>
      <c r="AL52" s="18"/>
      <c r="AM52" s="34"/>
    </row>
    <row r="53" spans="1:39" ht="12.75">
      <c r="A53" s="5">
        <v>199.52623149688793</v>
      </c>
      <c r="B53" s="5"/>
      <c r="C53" s="30">
        <v>-26.31</v>
      </c>
      <c r="D53" s="5">
        <v>-26.296</v>
      </c>
      <c r="E53" s="5">
        <v>-26.29</v>
      </c>
      <c r="F53" s="5">
        <v>-26.304</v>
      </c>
      <c r="G53" s="5">
        <v>-26.292</v>
      </c>
      <c r="H53" s="5">
        <v>-26.312</v>
      </c>
      <c r="I53" s="5">
        <v>-26.350063959757488</v>
      </c>
      <c r="J53" s="5">
        <v>-26.3</v>
      </c>
      <c r="K53" s="5">
        <v>-26.294</v>
      </c>
      <c r="L53" s="5">
        <v>-26.29</v>
      </c>
      <c r="M53" s="5">
        <v>-26.364</v>
      </c>
      <c r="N53" s="5">
        <v>-26.302</v>
      </c>
      <c r="O53" s="80">
        <f t="shared" si="5"/>
        <v>-26.308671996646456</v>
      </c>
      <c r="P53" s="30">
        <v>0.03</v>
      </c>
      <c r="Q53" s="5">
        <v>0.03</v>
      </c>
      <c r="R53" s="5">
        <v>0.03</v>
      </c>
      <c r="S53" s="5">
        <v>0.043</v>
      </c>
      <c r="T53" s="5">
        <v>0.04</v>
      </c>
      <c r="U53" s="5">
        <v>0.05</v>
      </c>
      <c r="V53" s="5">
        <v>0.08</v>
      </c>
      <c r="W53" s="5">
        <v>0.037</v>
      </c>
      <c r="X53" s="5">
        <v>0.04</v>
      </c>
      <c r="Y53" s="5">
        <v>0.03</v>
      </c>
      <c r="Z53" s="5">
        <v>0.03</v>
      </c>
      <c r="AA53" s="5">
        <v>0.0514</v>
      </c>
      <c r="AB53" s="30">
        <f t="shared" si="6"/>
        <v>-0.0013280033535423286</v>
      </c>
      <c r="AC53" s="18">
        <f t="shared" si="0"/>
        <v>0.012671996646457018</v>
      </c>
      <c r="AD53" s="18">
        <f t="shared" si="1"/>
        <v>0.018671996646457245</v>
      </c>
      <c r="AE53" s="18">
        <f t="shared" si="2"/>
        <v>0.004671996646457899</v>
      </c>
      <c r="AF53" s="18">
        <f>G53-$O53</f>
        <v>0.0166719966464548</v>
      </c>
      <c r="AG53" s="18">
        <f>H53-$O53</f>
        <v>-0.003328003353544773</v>
      </c>
      <c r="AH53" s="18">
        <f t="shared" si="7"/>
        <v>-0.04139196311103177</v>
      </c>
      <c r="AI53" s="18">
        <f t="shared" si="3"/>
        <v>0.008671996646455682</v>
      </c>
      <c r="AJ53" s="18">
        <f t="shared" si="8"/>
        <v>0.01467199664645591</v>
      </c>
      <c r="AK53" s="18">
        <f t="shared" si="4"/>
        <v>0.018671996646457245</v>
      </c>
      <c r="AL53" s="18">
        <f>M53-$O53</f>
        <v>-0.055328003353544375</v>
      </c>
      <c r="AM53" s="34">
        <f>N53-$O53</f>
        <v>0.00667199664645679</v>
      </c>
    </row>
    <row r="54" spans="1:39" ht="12.75">
      <c r="A54" s="5">
        <v>211.34890398366468</v>
      </c>
      <c r="B54" s="5"/>
      <c r="C54" s="30">
        <v>-26.31</v>
      </c>
      <c r="D54" s="5">
        <v>-26.297</v>
      </c>
      <c r="E54" s="5">
        <v>-26.29</v>
      </c>
      <c r="F54" s="5">
        <v>-26.306</v>
      </c>
      <c r="G54" s="5"/>
      <c r="H54" s="5"/>
      <c r="I54" s="5">
        <v>-26.35162417093913</v>
      </c>
      <c r="J54" s="5">
        <v>-26.301</v>
      </c>
      <c r="K54" s="5">
        <v>-26.296</v>
      </c>
      <c r="L54" s="5">
        <v>-26.3</v>
      </c>
      <c r="M54" s="5"/>
      <c r="N54" s="5"/>
      <c r="O54" s="80">
        <f t="shared" si="5"/>
        <v>-26.30645302136739</v>
      </c>
      <c r="P54" s="30">
        <v>0.03</v>
      </c>
      <c r="Q54" s="5">
        <v>0.03</v>
      </c>
      <c r="R54" s="5">
        <v>0.03</v>
      </c>
      <c r="S54" s="5">
        <v>0.043</v>
      </c>
      <c r="T54" s="5"/>
      <c r="U54" s="5"/>
      <c r="V54" s="5">
        <v>0.08</v>
      </c>
      <c r="W54" s="5">
        <v>0.038</v>
      </c>
      <c r="X54" s="5">
        <v>0.04</v>
      </c>
      <c r="Y54" s="5">
        <v>0.03</v>
      </c>
      <c r="Z54" s="5"/>
      <c r="AA54" s="5"/>
      <c r="AB54" s="30">
        <f t="shared" si="6"/>
        <v>-0.0035469786326096653</v>
      </c>
      <c r="AC54" s="18">
        <f t="shared" si="0"/>
        <v>0.009453021367388459</v>
      </c>
      <c r="AD54" s="18">
        <f t="shared" si="1"/>
        <v>0.01645302136738991</v>
      </c>
      <c r="AE54" s="18">
        <f t="shared" si="2"/>
        <v>0.0004530213673881178</v>
      </c>
      <c r="AF54" s="18"/>
      <c r="AG54" s="18"/>
      <c r="AH54" s="18">
        <f t="shared" si="7"/>
        <v>-0.04517114957173973</v>
      </c>
      <c r="AI54" s="18">
        <f t="shared" si="3"/>
        <v>0.005453021367390676</v>
      </c>
      <c r="AJ54" s="18">
        <f t="shared" si="8"/>
        <v>0.010453021367389681</v>
      </c>
      <c r="AK54" s="18">
        <f t="shared" si="4"/>
        <v>0.006453021367388345</v>
      </c>
      <c r="AL54" s="18"/>
      <c r="AM54" s="34"/>
    </row>
    <row r="55" spans="1:39" ht="12.75">
      <c r="A55" s="5">
        <v>223.87211385683398</v>
      </c>
      <c r="B55" s="5"/>
      <c r="C55" s="30">
        <v>-26.31</v>
      </c>
      <c r="D55" s="5">
        <v>-26.297</v>
      </c>
      <c r="E55" s="5">
        <v>-26.29</v>
      </c>
      <c r="F55" s="5">
        <v>-26.308</v>
      </c>
      <c r="G55" s="5"/>
      <c r="H55" s="5"/>
      <c r="I55" s="5">
        <v>-26.353169759114582</v>
      </c>
      <c r="J55" s="5">
        <v>-26.303</v>
      </c>
      <c r="K55" s="5">
        <v>-26.297</v>
      </c>
      <c r="L55" s="5">
        <v>-26.3</v>
      </c>
      <c r="M55" s="5"/>
      <c r="N55" s="5"/>
      <c r="O55" s="80">
        <f t="shared" si="5"/>
        <v>-26.307271219889323</v>
      </c>
      <c r="P55" s="30">
        <v>0.03</v>
      </c>
      <c r="Q55" s="5">
        <v>0.03</v>
      </c>
      <c r="R55" s="5">
        <v>0.03</v>
      </c>
      <c r="S55" s="5">
        <v>0.043</v>
      </c>
      <c r="T55" s="5"/>
      <c r="U55" s="5"/>
      <c r="V55" s="5">
        <v>0.08</v>
      </c>
      <c r="W55" s="5">
        <v>0.038</v>
      </c>
      <c r="X55" s="5">
        <v>0.04</v>
      </c>
      <c r="Y55" s="5">
        <v>0.03</v>
      </c>
      <c r="Z55" s="5"/>
      <c r="AA55" s="5"/>
      <c r="AB55" s="30">
        <f t="shared" si="6"/>
        <v>-0.002728780110675899</v>
      </c>
      <c r="AC55" s="18">
        <f t="shared" si="0"/>
        <v>0.010271219889322225</v>
      </c>
      <c r="AD55" s="18">
        <f t="shared" si="1"/>
        <v>0.017271219889323675</v>
      </c>
      <c r="AE55" s="18">
        <f t="shared" si="2"/>
        <v>-0.0007287801106770075</v>
      </c>
      <c r="AF55" s="18"/>
      <c r="AG55" s="18"/>
      <c r="AH55" s="18">
        <f t="shared" si="7"/>
        <v>-0.04589853922525933</v>
      </c>
      <c r="AI55" s="18">
        <f t="shared" si="3"/>
        <v>0.004271219889321998</v>
      </c>
      <c r="AJ55" s="18">
        <f t="shared" si="8"/>
        <v>0.010271219889322225</v>
      </c>
      <c r="AK55" s="18">
        <f t="shared" si="4"/>
        <v>0.007271219889322111</v>
      </c>
      <c r="AL55" s="18"/>
      <c r="AM55" s="34"/>
    </row>
    <row r="56" spans="1:39" ht="12.75">
      <c r="A56" s="5">
        <v>237.1373705661655</v>
      </c>
      <c r="B56" s="5"/>
      <c r="C56" s="30">
        <v>-26.31</v>
      </c>
      <c r="D56" s="5">
        <v>-26.298</v>
      </c>
      <c r="E56" s="5">
        <v>-26.3</v>
      </c>
      <c r="F56" s="5">
        <v>-26.309</v>
      </c>
      <c r="G56" s="5"/>
      <c r="H56" s="5"/>
      <c r="I56" s="5">
        <v>-26.35892168680827</v>
      </c>
      <c r="J56" s="5">
        <v>-26.305</v>
      </c>
      <c r="K56" s="5">
        <v>-26.3</v>
      </c>
      <c r="L56" s="5">
        <v>-26.3</v>
      </c>
      <c r="M56" s="5"/>
      <c r="N56" s="5"/>
      <c r="O56" s="80">
        <f t="shared" si="5"/>
        <v>-26.310115210851038</v>
      </c>
      <c r="P56" s="30">
        <v>0.03</v>
      </c>
      <c r="Q56" s="5">
        <v>0.03</v>
      </c>
      <c r="R56" s="5">
        <v>0.03</v>
      </c>
      <c r="S56" s="5">
        <v>0.043</v>
      </c>
      <c r="T56" s="5"/>
      <c r="U56" s="5"/>
      <c r="V56" s="5">
        <v>0.08</v>
      </c>
      <c r="W56" s="5">
        <v>0.038</v>
      </c>
      <c r="X56" s="5">
        <v>0.04</v>
      </c>
      <c r="Y56" s="5">
        <v>0.03</v>
      </c>
      <c r="Z56" s="5"/>
      <c r="AA56" s="5"/>
      <c r="AB56" s="30">
        <f t="shared" si="6"/>
        <v>0.00011521085103893824</v>
      </c>
      <c r="AC56" s="18">
        <f t="shared" si="0"/>
        <v>0.012115210851039393</v>
      </c>
      <c r="AD56" s="18">
        <f t="shared" si="1"/>
        <v>0.010115210851036949</v>
      </c>
      <c r="AE56" s="18">
        <f t="shared" si="2"/>
        <v>0.0011152108510366077</v>
      </c>
      <c r="AF56" s="18"/>
      <c r="AG56" s="18"/>
      <c r="AH56" s="18">
        <f t="shared" si="7"/>
        <v>-0.048806475957231754</v>
      </c>
      <c r="AI56" s="18">
        <f t="shared" si="3"/>
        <v>0.0051152108510379435</v>
      </c>
      <c r="AJ56" s="18">
        <f t="shared" si="8"/>
        <v>0.010115210851036949</v>
      </c>
      <c r="AK56" s="18">
        <f t="shared" si="4"/>
        <v>0.010115210851036949</v>
      </c>
      <c r="AL56" s="18"/>
      <c r="AM56" s="34"/>
    </row>
    <row r="57" spans="1:39" ht="12.75">
      <c r="A57" s="5">
        <v>251.18864315095794</v>
      </c>
      <c r="B57" s="5"/>
      <c r="C57" s="30">
        <v>-26.31</v>
      </c>
      <c r="D57" s="5">
        <v>-26.302</v>
      </c>
      <c r="E57" s="5">
        <v>-26.3</v>
      </c>
      <c r="F57" s="5">
        <v>-26.308</v>
      </c>
      <c r="G57" s="5">
        <v>-26.298</v>
      </c>
      <c r="H57" s="5">
        <v>-26.316</v>
      </c>
      <c r="I57" s="5">
        <v>-26.360239028930664</v>
      </c>
      <c r="J57" s="5">
        <v>-26.298</v>
      </c>
      <c r="K57" s="5">
        <v>-26.301</v>
      </c>
      <c r="L57" s="5">
        <v>-26.3</v>
      </c>
      <c r="M57" s="5">
        <v>-26.371</v>
      </c>
      <c r="N57" s="5">
        <v>-26.309</v>
      </c>
      <c r="O57" s="80">
        <f t="shared" si="5"/>
        <v>-26.31443658574422</v>
      </c>
      <c r="P57" s="30">
        <v>0.03</v>
      </c>
      <c r="Q57" s="5">
        <v>0.03</v>
      </c>
      <c r="R57" s="5">
        <v>0.03</v>
      </c>
      <c r="S57" s="5">
        <v>0.044</v>
      </c>
      <c r="T57" s="5">
        <v>0.04</v>
      </c>
      <c r="U57" s="5">
        <v>0.05</v>
      </c>
      <c r="V57" s="5">
        <v>0.08</v>
      </c>
      <c r="W57" s="5">
        <v>0.037</v>
      </c>
      <c r="X57" s="5">
        <v>0.04</v>
      </c>
      <c r="Y57" s="5">
        <v>0.03</v>
      </c>
      <c r="Z57" s="5">
        <v>0.03</v>
      </c>
      <c r="AA57" s="5">
        <v>0.0507</v>
      </c>
      <c r="AB57" s="30">
        <f t="shared" si="6"/>
        <v>0.0044365857442230094</v>
      </c>
      <c r="AC57" s="18">
        <f t="shared" si="0"/>
        <v>0.012436585744222128</v>
      </c>
      <c r="AD57" s="18">
        <f t="shared" si="1"/>
        <v>0.01443658574422102</v>
      </c>
      <c r="AE57" s="18">
        <f t="shared" si="2"/>
        <v>0.006436585744221901</v>
      </c>
      <c r="AF57" s="18">
        <f>G57-$O57</f>
        <v>0.016436585744223464</v>
      </c>
      <c r="AG57" s="18">
        <f>H57-$O57</f>
        <v>-0.001563414255777218</v>
      </c>
      <c r="AH57" s="18">
        <f t="shared" si="7"/>
        <v>-0.04580244318644233</v>
      </c>
      <c r="AI57" s="18">
        <f t="shared" si="3"/>
        <v>0.016436585744223464</v>
      </c>
      <c r="AJ57" s="18">
        <f t="shared" si="8"/>
        <v>0.01343658574422335</v>
      </c>
      <c r="AK57" s="18">
        <f t="shared" si="4"/>
        <v>0.01443658574422102</v>
      </c>
      <c r="AL57" s="18">
        <f>M57-$O57</f>
        <v>-0.056563414255776934</v>
      </c>
      <c r="AM57" s="34">
        <f>N57-$O57</f>
        <v>0.005436585744220679</v>
      </c>
    </row>
    <row r="58" spans="1:39" ht="12.75">
      <c r="A58" s="5">
        <v>266.07250597988093</v>
      </c>
      <c r="B58" s="5"/>
      <c r="C58" s="30">
        <v>-26.31</v>
      </c>
      <c r="D58" s="5">
        <v>-26.308</v>
      </c>
      <c r="E58" s="5">
        <v>-26.3</v>
      </c>
      <c r="F58" s="5">
        <v>-26.312</v>
      </c>
      <c r="G58" s="5"/>
      <c r="H58" s="5"/>
      <c r="I58" s="5">
        <v>-26.361475626627605</v>
      </c>
      <c r="J58" s="5">
        <v>-26.3</v>
      </c>
      <c r="K58" s="5">
        <v>-26.303</v>
      </c>
      <c r="L58" s="5">
        <v>-26.3</v>
      </c>
      <c r="M58" s="5"/>
      <c r="N58" s="5"/>
      <c r="O58" s="80">
        <f t="shared" si="5"/>
        <v>-26.31180945332845</v>
      </c>
      <c r="P58" s="30">
        <v>0.03</v>
      </c>
      <c r="Q58" s="5">
        <v>0.03</v>
      </c>
      <c r="R58" s="5">
        <v>0.03</v>
      </c>
      <c r="S58" s="5">
        <v>0.043</v>
      </c>
      <c r="T58" s="5"/>
      <c r="U58" s="5"/>
      <c r="V58" s="5">
        <v>0.08</v>
      </c>
      <c r="W58" s="5">
        <v>0.037</v>
      </c>
      <c r="X58" s="5">
        <v>0.04</v>
      </c>
      <c r="Y58" s="5">
        <v>0.03</v>
      </c>
      <c r="Z58" s="5"/>
      <c r="AA58" s="5"/>
      <c r="AB58" s="30">
        <f t="shared" si="6"/>
        <v>0.0018094533284518377</v>
      </c>
      <c r="AC58" s="18">
        <f t="shared" si="0"/>
        <v>0.0038094533284507293</v>
      </c>
      <c r="AD58" s="18">
        <f t="shared" si="1"/>
        <v>0.011809453328449848</v>
      </c>
      <c r="AE58" s="18">
        <f t="shared" si="2"/>
        <v>-0.00019054667155060656</v>
      </c>
      <c r="AF58" s="18"/>
      <c r="AG58" s="18"/>
      <c r="AH58" s="18">
        <f t="shared" si="7"/>
        <v>-0.04966617329915479</v>
      </c>
      <c r="AI58" s="18">
        <f t="shared" si="3"/>
        <v>0.011809453328449848</v>
      </c>
      <c r="AJ58" s="18">
        <f t="shared" si="8"/>
        <v>0.008809453328449734</v>
      </c>
      <c r="AK58" s="18">
        <f t="shared" si="4"/>
        <v>0.011809453328449848</v>
      </c>
      <c r="AL58" s="18"/>
      <c r="AM58" s="34"/>
    </row>
    <row r="59" spans="1:39" ht="12.75">
      <c r="A59" s="5">
        <v>281.83829312644536</v>
      </c>
      <c r="B59" s="5"/>
      <c r="C59" s="30">
        <v>-26.32</v>
      </c>
      <c r="D59" s="5">
        <v>-26.308</v>
      </c>
      <c r="E59" s="5">
        <v>-26.3</v>
      </c>
      <c r="F59" s="5">
        <v>-26.313</v>
      </c>
      <c r="G59" s="5"/>
      <c r="H59" s="5"/>
      <c r="I59" s="5">
        <v>-26.362600326538086</v>
      </c>
      <c r="J59" s="5">
        <v>-26.302</v>
      </c>
      <c r="K59" s="5">
        <v>-26.305</v>
      </c>
      <c r="L59" s="5">
        <v>-26.3</v>
      </c>
      <c r="M59" s="5"/>
      <c r="N59" s="5"/>
      <c r="O59" s="80">
        <f t="shared" si="5"/>
        <v>-26.31382504081726</v>
      </c>
      <c r="P59" s="30">
        <v>0.03</v>
      </c>
      <c r="Q59" s="5">
        <v>0.03</v>
      </c>
      <c r="R59" s="5">
        <v>0.03</v>
      </c>
      <c r="S59" s="5">
        <v>0.043</v>
      </c>
      <c r="T59" s="5"/>
      <c r="U59" s="5"/>
      <c r="V59" s="5">
        <v>0.08</v>
      </c>
      <c r="W59" s="5">
        <v>0.037</v>
      </c>
      <c r="X59" s="5">
        <v>0.04</v>
      </c>
      <c r="Y59" s="5">
        <v>0.03</v>
      </c>
      <c r="Z59" s="5"/>
      <c r="AA59" s="5"/>
      <c r="AB59" s="30">
        <f t="shared" si="6"/>
        <v>-0.006174959182740025</v>
      </c>
      <c r="AC59" s="18">
        <f t="shared" si="0"/>
        <v>0.0058250408172604295</v>
      </c>
      <c r="AD59" s="18">
        <f t="shared" si="1"/>
        <v>0.013825040817259548</v>
      </c>
      <c r="AE59" s="18">
        <f t="shared" si="2"/>
        <v>0.0008250408172614243</v>
      </c>
      <c r="AF59" s="18"/>
      <c r="AG59" s="18"/>
      <c r="AH59" s="18">
        <f t="shared" si="7"/>
        <v>-0.04877528572082568</v>
      </c>
      <c r="AI59" s="18">
        <f t="shared" si="3"/>
        <v>0.011825040817260657</v>
      </c>
      <c r="AJ59" s="18">
        <f t="shared" si="8"/>
        <v>0.008825040817260543</v>
      </c>
      <c r="AK59" s="18">
        <f t="shared" si="4"/>
        <v>0.013825040817259548</v>
      </c>
      <c r="AL59" s="18"/>
      <c r="AM59" s="34"/>
    </row>
    <row r="60" spans="1:39" ht="12.75">
      <c r="A60" s="5">
        <v>298.53826189179597</v>
      </c>
      <c r="B60" s="5"/>
      <c r="C60" s="30">
        <v>-26.32</v>
      </c>
      <c r="D60" s="5">
        <v>-26.307</v>
      </c>
      <c r="E60" s="5">
        <v>-26.3</v>
      </c>
      <c r="F60" s="5">
        <v>-26.315</v>
      </c>
      <c r="G60" s="5"/>
      <c r="H60" s="5"/>
      <c r="I60" s="5">
        <v>-26.363598505655926</v>
      </c>
      <c r="J60" s="5">
        <v>-26.303</v>
      </c>
      <c r="K60" s="5">
        <v>-26.305</v>
      </c>
      <c r="L60" s="5">
        <v>-26.3</v>
      </c>
      <c r="M60" s="5"/>
      <c r="N60" s="5"/>
      <c r="O60" s="80">
        <f t="shared" si="5"/>
        <v>-26.31419981320699</v>
      </c>
      <c r="P60" s="30">
        <v>0.03</v>
      </c>
      <c r="Q60" s="5">
        <v>0.03</v>
      </c>
      <c r="R60" s="5">
        <v>0.03</v>
      </c>
      <c r="S60" s="5">
        <v>0.043</v>
      </c>
      <c r="T60" s="5"/>
      <c r="U60" s="5"/>
      <c r="V60" s="5">
        <v>0.08</v>
      </c>
      <c r="W60" s="5">
        <v>0.037</v>
      </c>
      <c r="X60" s="5">
        <v>0.04</v>
      </c>
      <c r="Y60" s="5">
        <v>0.03</v>
      </c>
      <c r="Z60" s="5"/>
      <c r="AA60" s="5"/>
      <c r="AB60" s="30">
        <f t="shared" si="6"/>
        <v>-0.005800186793010198</v>
      </c>
      <c r="AC60" s="18">
        <f t="shared" si="0"/>
        <v>0.007199813206991479</v>
      </c>
      <c r="AD60" s="18">
        <f t="shared" si="1"/>
        <v>0.014199813206989376</v>
      </c>
      <c r="AE60" s="18">
        <f t="shared" si="2"/>
        <v>-0.0008001867930111928</v>
      </c>
      <c r="AF60" s="18"/>
      <c r="AG60" s="18"/>
      <c r="AH60" s="18">
        <f t="shared" si="7"/>
        <v>-0.04939869244893558</v>
      </c>
      <c r="AI60" s="18">
        <f t="shared" si="3"/>
        <v>0.011199813206989262</v>
      </c>
      <c r="AJ60" s="18">
        <f t="shared" si="8"/>
        <v>0.00919981320699037</v>
      </c>
      <c r="AK60" s="18">
        <f t="shared" si="4"/>
        <v>0.014199813206989376</v>
      </c>
      <c r="AL60" s="18"/>
      <c r="AM60" s="34"/>
    </row>
    <row r="61" spans="1:39" ht="12.75">
      <c r="A61" s="5">
        <v>316.22776601683796</v>
      </c>
      <c r="B61" s="5"/>
      <c r="C61" s="30">
        <v>-26.32</v>
      </c>
      <c r="D61" s="5">
        <v>-26.309</v>
      </c>
      <c r="E61" s="5">
        <v>-26.3</v>
      </c>
      <c r="F61" s="5">
        <v>-26.316</v>
      </c>
      <c r="G61" s="5">
        <v>-26.303</v>
      </c>
      <c r="H61" s="5">
        <v>-26.324</v>
      </c>
      <c r="I61" s="5">
        <v>-26.364423751831055</v>
      </c>
      <c r="J61" s="5">
        <v>-26.305</v>
      </c>
      <c r="K61" s="5">
        <v>-26.308</v>
      </c>
      <c r="L61" s="5">
        <v>-26.31</v>
      </c>
      <c r="M61" s="5">
        <v>-26.376</v>
      </c>
      <c r="N61" s="5">
        <v>-26.315</v>
      </c>
      <c r="O61" s="80">
        <f t="shared" si="5"/>
        <v>-26.32086864598592</v>
      </c>
      <c r="P61" s="30">
        <v>0.03</v>
      </c>
      <c r="Q61" s="5">
        <v>0.03</v>
      </c>
      <c r="R61" s="5">
        <v>0.03</v>
      </c>
      <c r="S61" s="5">
        <v>0.043</v>
      </c>
      <c r="T61" s="5">
        <v>0.04</v>
      </c>
      <c r="U61" s="5">
        <v>0.05</v>
      </c>
      <c r="V61" s="5">
        <v>0.08</v>
      </c>
      <c r="W61" s="5">
        <v>0.037</v>
      </c>
      <c r="X61" s="5">
        <v>0.04</v>
      </c>
      <c r="Y61" s="5">
        <v>0.03</v>
      </c>
      <c r="Z61" s="5">
        <v>0.03</v>
      </c>
      <c r="AA61" s="5">
        <v>0.0498</v>
      </c>
      <c r="AB61" s="30">
        <f t="shared" si="6"/>
        <v>0.0008686459859212903</v>
      </c>
      <c r="AC61" s="18">
        <f t="shared" si="0"/>
        <v>0.011868645985920523</v>
      </c>
      <c r="AD61" s="18">
        <f t="shared" si="1"/>
        <v>0.020868645985920864</v>
      </c>
      <c r="AE61" s="18">
        <f t="shared" si="2"/>
        <v>0.004868645985922626</v>
      </c>
      <c r="AF61" s="18">
        <f>G61-$O61</f>
        <v>0.01786864598592075</v>
      </c>
      <c r="AG61" s="18">
        <f>H61-$O61</f>
        <v>-0.0031313540140800455</v>
      </c>
      <c r="AH61" s="18">
        <f t="shared" si="7"/>
        <v>-0.04355510584513311</v>
      </c>
      <c r="AI61" s="18">
        <f t="shared" si="3"/>
        <v>0.01586864598592186</v>
      </c>
      <c r="AJ61" s="18">
        <f t="shared" si="8"/>
        <v>0.012868645985921745</v>
      </c>
      <c r="AK61" s="18">
        <f t="shared" si="4"/>
        <v>0.010868645985922853</v>
      </c>
      <c r="AL61" s="18">
        <f>M61-$O61</f>
        <v>-0.05513135401407965</v>
      </c>
      <c r="AM61" s="34">
        <f>N61-$O61</f>
        <v>0.0058686459859202955</v>
      </c>
    </row>
    <row r="62" spans="1:39" ht="12.75">
      <c r="A62" s="5">
        <v>334.9654391578277</v>
      </c>
      <c r="B62" s="5"/>
      <c r="C62" s="30">
        <v>-26.32</v>
      </c>
      <c r="D62" s="5">
        <v>-26.312</v>
      </c>
      <c r="E62" s="5">
        <v>-26.3</v>
      </c>
      <c r="F62" s="5">
        <v>-26.317</v>
      </c>
      <c r="G62" s="5"/>
      <c r="H62" s="5"/>
      <c r="I62" s="5">
        <v>-26.365149815877277</v>
      </c>
      <c r="J62" s="5">
        <v>-26.306</v>
      </c>
      <c r="K62" s="5">
        <v>-26.309</v>
      </c>
      <c r="L62" s="5">
        <v>-26.31</v>
      </c>
      <c r="M62" s="5"/>
      <c r="N62" s="5"/>
      <c r="O62" s="80">
        <f t="shared" si="5"/>
        <v>-26.317393726984662</v>
      </c>
      <c r="P62" s="30">
        <v>0.03</v>
      </c>
      <c r="Q62" s="5">
        <v>0.03</v>
      </c>
      <c r="R62" s="5">
        <v>0.03</v>
      </c>
      <c r="S62" s="5">
        <v>0.044</v>
      </c>
      <c r="T62" s="5"/>
      <c r="U62" s="5"/>
      <c r="V62" s="5">
        <v>0.08</v>
      </c>
      <c r="W62" s="5">
        <v>0.037</v>
      </c>
      <c r="X62" s="5">
        <v>0.04</v>
      </c>
      <c r="Y62" s="5">
        <v>0.03</v>
      </c>
      <c r="Z62" s="5"/>
      <c r="AA62" s="5"/>
      <c r="AB62" s="30">
        <f t="shared" si="6"/>
        <v>-0.002606273015338445</v>
      </c>
      <c r="AC62" s="18">
        <f t="shared" si="0"/>
        <v>0.005393726984660674</v>
      </c>
      <c r="AD62" s="18">
        <f t="shared" si="1"/>
        <v>0.01739372698466113</v>
      </c>
      <c r="AE62" s="18">
        <f t="shared" si="2"/>
        <v>0.00039372698466166867</v>
      </c>
      <c r="AF62" s="18"/>
      <c r="AG62" s="18"/>
      <c r="AH62" s="18">
        <f t="shared" si="7"/>
        <v>-0.04775608889261562</v>
      </c>
      <c r="AI62" s="18">
        <f t="shared" si="3"/>
        <v>0.011393726984660901</v>
      </c>
      <c r="AJ62" s="18">
        <f t="shared" si="8"/>
        <v>0.008393726984660788</v>
      </c>
      <c r="AK62" s="18">
        <f t="shared" si="4"/>
        <v>0.007393726984663118</v>
      </c>
      <c r="AL62" s="18"/>
      <c r="AM62" s="34"/>
    </row>
    <row r="63" spans="1:39" ht="12.75">
      <c r="A63" s="5">
        <v>354.81338923357544</v>
      </c>
      <c r="B63" s="5"/>
      <c r="C63" s="30">
        <v>-26.32</v>
      </c>
      <c r="D63" s="5">
        <v>-26.308</v>
      </c>
      <c r="E63" s="5">
        <v>-26.310000000000002</v>
      </c>
      <c r="F63" s="5">
        <v>-26.317</v>
      </c>
      <c r="G63" s="5"/>
      <c r="H63" s="5"/>
      <c r="I63" s="5">
        <v>-26.36569595336914</v>
      </c>
      <c r="J63" s="5">
        <v>-26.307</v>
      </c>
      <c r="K63" s="5">
        <v>-26.31</v>
      </c>
      <c r="L63" s="5">
        <v>-26.31</v>
      </c>
      <c r="M63" s="5"/>
      <c r="N63" s="5"/>
      <c r="O63" s="80">
        <f t="shared" si="5"/>
        <v>-26.31846199417114</v>
      </c>
      <c r="P63" s="30">
        <v>0.03</v>
      </c>
      <c r="Q63" s="5">
        <v>0.03</v>
      </c>
      <c r="R63" s="5">
        <v>0.03</v>
      </c>
      <c r="S63" s="5">
        <v>0.044</v>
      </c>
      <c r="T63" s="5"/>
      <c r="U63" s="5"/>
      <c r="V63" s="5">
        <v>0.08</v>
      </c>
      <c r="W63" s="5">
        <v>0.037</v>
      </c>
      <c r="X63" s="5">
        <v>0.04</v>
      </c>
      <c r="Y63" s="5">
        <v>0.03</v>
      </c>
      <c r="Z63" s="5"/>
      <c r="AA63" s="5"/>
      <c r="AB63" s="30">
        <f t="shared" si="6"/>
        <v>-0.0015380058288592124</v>
      </c>
      <c r="AC63" s="18">
        <f t="shared" si="0"/>
        <v>0.010461994171141242</v>
      </c>
      <c r="AD63" s="18">
        <f t="shared" si="1"/>
        <v>0.008461994171138798</v>
      </c>
      <c r="AE63" s="18">
        <f t="shared" si="2"/>
        <v>0.0014619941711409012</v>
      </c>
      <c r="AF63" s="18"/>
      <c r="AG63" s="18"/>
      <c r="AH63" s="18">
        <f t="shared" si="7"/>
        <v>-0.04723395919799955</v>
      </c>
      <c r="AI63" s="18">
        <f t="shared" si="3"/>
        <v>0.011461994171142464</v>
      </c>
      <c r="AJ63" s="18">
        <f t="shared" si="8"/>
        <v>0.00846199417114235</v>
      </c>
      <c r="AK63" s="18">
        <f t="shared" si="4"/>
        <v>0.00846199417114235</v>
      </c>
      <c r="AL63" s="18"/>
      <c r="AM63" s="34"/>
    </row>
    <row r="64" spans="1:39" ht="12.75">
      <c r="A64" s="5">
        <v>375.83740428844413</v>
      </c>
      <c r="B64" s="5"/>
      <c r="C64" s="30">
        <v>-26.32</v>
      </c>
      <c r="D64" s="5">
        <v>-26.309</v>
      </c>
      <c r="E64" s="5">
        <v>-26.310000000000002</v>
      </c>
      <c r="F64" s="5">
        <v>-26.316</v>
      </c>
      <c r="G64" s="5"/>
      <c r="H64" s="5"/>
      <c r="I64" s="5">
        <v>-26.36614735921224</v>
      </c>
      <c r="J64" s="5">
        <v>-26.308</v>
      </c>
      <c r="K64" s="5">
        <v>-26.311</v>
      </c>
      <c r="L64" s="5">
        <v>-26.31</v>
      </c>
      <c r="M64" s="5"/>
      <c r="N64" s="5"/>
      <c r="O64" s="80">
        <f t="shared" si="5"/>
        <v>-26.31876841990153</v>
      </c>
      <c r="P64" s="30">
        <v>0.03</v>
      </c>
      <c r="Q64" s="5">
        <v>0.03</v>
      </c>
      <c r="R64" s="5">
        <v>0.03</v>
      </c>
      <c r="S64" s="5">
        <v>0.044</v>
      </c>
      <c r="T64" s="5"/>
      <c r="U64" s="5"/>
      <c r="V64" s="5">
        <v>0.08</v>
      </c>
      <c r="W64" s="5">
        <v>0.037</v>
      </c>
      <c r="X64" s="5">
        <v>0.04</v>
      </c>
      <c r="Y64" s="5">
        <v>0.03</v>
      </c>
      <c r="Z64" s="5"/>
      <c r="AA64" s="5"/>
      <c r="AB64" s="30">
        <f t="shared" si="6"/>
        <v>-0.0012315800984694647</v>
      </c>
      <c r="AC64" s="18">
        <f t="shared" si="0"/>
        <v>0.009768419901529768</v>
      </c>
      <c r="AD64" s="18">
        <f t="shared" si="1"/>
        <v>0.008768419901528546</v>
      </c>
      <c r="AE64" s="18">
        <f t="shared" si="2"/>
        <v>0.002768419901531871</v>
      </c>
      <c r="AF64" s="18"/>
      <c r="AG64" s="18"/>
      <c r="AH64" s="18">
        <f t="shared" si="7"/>
        <v>-0.04737893931070758</v>
      </c>
      <c r="AI64" s="18">
        <f t="shared" si="3"/>
        <v>0.01076841990153099</v>
      </c>
      <c r="AJ64" s="18">
        <f t="shared" si="8"/>
        <v>0.007768419901530876</v>
      </c>
      <c r="AK64" s="18">
        <f t="shared" si="4"/>
        <v>0.008768419901532098</v>
      </c>
      <c r="AL64" s="18"/>
      <c r="AM64" s="34"/>
    </row>
    <row r="65" spans="1:39" ht="12.75">
      <c r="A65" s="5">
        <v>398.10717055349727</v>
      </c>
      <c r="B65" s="5"/>
      <c r="C65" s="30">
        <v>-26.32</v>
      </c>
      <c r="D65" s="5">
        <v>-26.312</v>
      </c>
      <c r="E65" s="5">
        <v>-26.310000000000002</v>
      </c>
      <c r="F65" s="5">
        <v>-26.32</v>
      </c>
      <c r="G65" s="5">
        <v>-26.304</v>
      </c>
      <c r="H65" s="5">
        <v>-26.326</v>
      </c>
      <c r="I65" s="5">
        <v>-26.36636734008789</v>
      </c>
      <c r="J65" s="5">
        <v>-26.309</v>
      </c>
      <c r="K65" s="5">
        <v>-26.312</v>
      </c>
      <c r="L65" s="5">
        <v>-26.31</v>
      </c>
      <c r="M65" s="5">
        <v>-26.38</v>
      </c>
      <c r="N65" s="5">
        <v>-26.318</v>
      </c>
      <c r="O65" s="80">
        <f t="shared" si="5"/>
        <v>-26.323947278340654</v>
      </c>
      <c r="P65" s="30">
        <v>0.03</v>
      </c>
      <c r="Q65" s="5">
        <v>0.03</v>
      </c>
      <c r="R65" s="5">
        <v>0.03</v>
      </c>
      <c r="S65" s="5">
        <v>0.044</v>
      </c>
      <c r="T65" s="5">
        <v>0.04</v>
      </c>
      <c r="U65" s="5">
        <v>0.05</v>
      </c>
      <c r="V65" s="5">
        <v>0.08</v>
      </c>
      <c r="W65" s="5">
        <v>0.037</v>
      </c>
      <c r="X65" s="5">
        <v>0.04</v>
      </c>
      <c r="Y65" s="5">
        <v>0.03</v>
      </c>
      <c r="Z65" s="5">
        <v>0.03</v>
      </c>
      <c r="AA65" s="5">
        <v>0.0498</v>
      </c>
      <c r="AB65" s="30">
        <f t="shared" si="6"/>
        <v>0.0039472783406537815</v>
      </c>
      <c r="AC65" s="18">
        <f t="shared" si="0"/>
        <v>0.0119472783406529</v>
      </c>
      <c r="AD65" s="18">
        <f t="shared" si="1"/>
        <v>0.013947278340651792</v>
      </c>
      <c r="AE65" s="18">
        <f t="shared" si="2"/>
        <v>0.0039472783406537815</v>
      </c>
      <c r="AF65" s="18">
        <f>G65-$O65</f>
        <v>0.019947278340655572</v>
      </c>
      <c r="AG65" s="18">
        <f>H65-$O65</f>
        <v>-0.002052721659346446</v>
      </c>
      <c r="AH65" s="18">
        <f t="shared" si="7"/>
        <v>-0.04242006174723656</v>
      </c>
      <c r="AI65" s="18">
        <f t="shared" si="3"/>
        <v>0.014947278340653014</v>
      </c>
      <c r="AJ65" s="18">
        <f t="shared" si="8"/>
        <v>0.0119472783406529</v>
      </c>
      <c r="AK65" s="18">
        <f t="shared" si="4"/>
        <v>0.013947278340655345</v>
      </c>
      <c r="AL65" s="18">
        <f>M65-$O65</f>
        <v>-0.05605272165934494</v>
      </c>
      <c r="AM65" s="34">
        <f>N65-$O65</f>
        <v>0.005947278340652673</v>
      </c>
    </row>
    <row r="66" spans="1:39" ht="12.75">
      <c r="A66" s="5">
        <v>421.6965034285823</v>
      </c>
      <c r="B66" s="5"/>
      <c r="C66" s="30">
        <v>-26.32</v>
      </c>
      <c r="D66" s="5">
        <v>-26.31</v>
      </c>
      <c r="E66" s="5">
        <v>-26.310000000000002</v>
      </c>
      <c r="F66" s="5">
        <v>-26.319</v>
      </c>
      <c r="G66" s="5"/>
      <c r="H66" s="5"/>
      <c r="I66" s="5">
        <v>-26.366491953531902</v>
      </c>
      <c r="J66" s="5">
        <v>-26.309</v>
      </c>
      <c r="K66" s="5">
        <v>-26.312</v>
      </c>
      <c r="L66" s="5">
        <v>-26.31</v>
      </c>
      <c r="M66" s="5"/>
      <c r="N66" s="5"/>
      <c r="O66" s="80">
        <f t="shared" si="5"/>
        <v>-26.31956149419149</v>
      </c>
      <c r="P66" s="30">
        <v>0.03</v>
      </c>
      <c r="Q66" s="5">
        <v>0.03</v>
      </c>
      <c r="R66" s="5">
        <v>0.03</v>
      </c>
      <c r="S66" s="5">
        <v>0.044</v>
      </c>
      <c r="T66" s="5"/>
      <c r="U66" s="5"/>
      <c r="V66" s="5">
        <v>0.08</v>
      </c>
      <c r="W66" s="5">
        <v>0.037</v>
      </c>
      <c r="X66" s="5">
        <v>0.04</v>
      </c>
      <c r="Y66" s="5">
        <v>0.03</v>
      </c>
      <c r="Z66" s="5"/>
      <c r="AA66" s="5"/>
      <c r="AB66" s="30">
        <f t="shared" si="6"/>
        <v>-0.00043850580851056975</v>
      </c>
      <c r="AC66" s="18">
        <f t="shared" si="0"/>
        <v>0.009561494191490993</v>
      </c>
      <c r="AD66" s="18">
        <f t="shared" si="1"/>
        <v>0.00956149419148744</v>
      </c>
      <c r="AE66" s="18">
        <f t="shared" si="2"/>
        <v>0.0005614941914906524</v>
      </c>
      <c r="AF66" s="18"/>
      <c r="AG66" s="18"/>
      <c r="AH66" s="18">
        <f t="shared" si="7"/>
        <v>-0.04693045934041251</v>
      </c>
      <c r="AI66" s="18">
        <f t="shared" si="3"/>
        <v>0.010561494191488663</v>
      </c>
      <c r="AJ66" s="18">
        <f t="shared" si="8"/>
        <v>0.007561494191488549</v>
      </c>
      <c r="AK66" s="18">
        <f t="shared" si="4"/>
        <v>0.009561494191490993</v>
      </c>
      <c r="AL66" s="18"/>
      <c r="AM66" s="34"/>
    </row>
    <row r="67" spans="1:39" ht="12.75">
      <c r="A67" s="5">
        <v>446.6835921509631</v>
      </c>
      <c r="B67" s="5"/>
      <c r="C67" s="30">
        <v>-26.32</v>
      </c>
      <c r="D67" s="5">
        <v>-26.312</v>
      </c>
      <c r="E67" s="5">
        <v>-26.310000000000002</v>
      </c>
      <c r="F67" s="5">
        <v>-26.32</v>
      </c>
      <c r="G67" s="5"/>
      <c r="H67" s="5"/>
      <c r="I67" s="5">
        <v>-26.36628532409668</v>
      </c>
      <c r="J67" s="5">
        <v>-26.31</v>
      </c>
      <c r="K67" s="5">
        <v>-26.312</v>
      </c>
      <c r="L67" s="5">
        <v>-26.31</v>
      </c>
      <c r="M67" s="5"/>
      <c r="N67" s="5"/>
      <c r="O67" s="80">
        <f t="shared" si="5"/>
        <v>-26.320035665512087</v>
      </c>
      <c r="P67" s="30">
        <v>0.03</v>
      </c>
      <c r="Q67" s="5">
        <v>0.03</v>
      </c>
      <c r="R67" s="5">
        <v>0.03</v>
      </c>
      <c r="S67" s="5">
        <v>0.044</v>
      </c>
      <c r="T67" s="5"/>
      <c r="U67" s="5"/>
      <c r="V67" s="5">
        <v>0.08</v>
      </c>
      <c r="W67" s="5">
        <v>0.037</v>
      </c>
      <c r="X67" s="5">
        <v>0.04</v>
      </c>
      <c r="Y67" s="5">
        <v>0.03</v>
      </c>
      <c r="Z67" s="5"/>
      <c r="AA67" s="5"/>
      <c r="AB67" s="30">
        <f t="shared" si="6"/>
        <v>3.566551208677993E-05</v>
      </c>
      <c r="AC67" s="18">
        <f aca="true" t="shared" si="9" ref="AC67:AC121">D67-$O67</f>
        <v>0.008035665512085899</v>
      </c>
      <c r="AD67" s="18">
        <f aca="true" t="shared" si="10" ref="AD67:AD121">E67-$O67</f>
        <v>0.01003566551208479</v>
      </c>
      <c r="AE67" s="18">
        <f aca="true" t="shared" si="11" ref="AE67:AE121">F67-$O67</f>
        <v>3.566551208677993E-05</v>
      </c>
      <c r="AF67" s="18"/>
      <c r="AG67" s="18"/>
      <c r="AH67" s="18">
        <f aca="true" t="shared" si="12" ref="AH67:AH121">I67-$O67</f>
        <v>-0.04624965858459262</v>
      </c>
      <c r="AI67" s="18">
        <f aca="true" t="shared" si="13" ref="AI67:AI121">J67-$O67</f>
        <v>0.010035665512088343</v>
      </c>
      <c r="AJ67" s="18">
        <f aca="true" t="shared" si="14" ref="AJ67:AJ121">K67-$O67</f>
        <v>0.008035665512085899</v>
      </c>
      <c r="AK67" s="18">
        <f aca="true" t="shared" si="15" ref="AK67:AK121">L67-$O67</f>
        <v>0.010035665512088343</v>
      </c>
      <c r="AL67" s="18"/>
      <c r="AM67" s="34"/>
    </row>
    <row r="68" spans="1:39" ht="12.75">
      <c r="A68" s="5">
        <v>473.1512589614805</v>
      </c>
      <c r="B68" s="5"/>
      <c r="C68" s="30">
        <v>-26.32</v>
      </c>
      <c r="D68" s="5">
        <v>-26.312</v>
      </c>
      <c r="E68" s="5">
        <v>-26.310000000000002</v>
      </c>
      <c r="F68" s="5">
        <v>-26.32</v>
      </c>
      <c r="G68" s="5"/>
      <c r="H68" s="5"/>
      <c r="I68" s="5">
        <v>-26.365964889526367</v>
      </c>
      <c r="J68" s="5">
        <v>-26.31</v>
      </c>
      <c r="K68" s="5">
        <v>-26.312</v>
      </c>
      <c r="L68" s="5">
        <v>-26.31</v>
      </c>
      <c r="M68" s="5"/>
      <c r="N68" s="5"/>
      <c r="O68" s="80">
        <f aca="true" t="shared" si="16" ref="O68:O121">AVERAGE(C68:N68)</f>
        <v>-26.319995611190798</v>
      </c>
      <c r="P68" s="30">
        <v>0.03</v>
      </c>
      <c r="Q68" s="5">
        <v>0.03</v>
      </c>
      <c r="R68" s="5">
        <v>0.03</v>
      </c>
      <c r="S68" s="5">
        <v>0.044</v>
      </c>
      <c r="T68" s="5"/>
      <c r="U68" s="5"/>
      <c r="V68" s="5">
        <v>0.08</v>
      </c>
      <c r="W68" s="5">
        <v>0.037</v>
      </c>
      <c r="X68" s="5">
        <v>0.04</v>
      </c>
      <c r="Y68" s="5">
        <v>0.03</v>
      </c>
      <c r="Z68" s="5"/>
      <c r="AA68" s="5"/>
      <c r="AB68" s="30">
        <f aca="true" t="shared" si="17" ref="AB68:AB121">C68-$O68</f>
        <v>-4.388809202282573E-06</v>
      </c>
      <c r="AC68" s="18">
        <f t="shared" si="9"/>
        <v>0.007995611190796836</v>
      </c>
      <c r="AD68" s="18">
        <f t="shared" si="10"/>
        <v>0.009995611190795728</v>
      </c>
      <c r="AE68" s="18">
        <f t="shared" si="11"/>
        <v>-4.388809202282573E-06</v>
      </c>
      <c r="AF68" s="18"/>
      <c r="AG68" s="18"/>
      <c r="AH68" s="18">
        <f t="shared" si="12"/>
        <v>-0.045969278335569186</v>
      </c>
      <c r="AI68" s="18">
        <f t="shared" si="13"/>
        <v>0.00999561119079928</v>
      </c>
      <c r="AJ68" s="18">
        <f t="shared" si="14"/>
        <v>0.007995611190796836</v>
      </c>
      <c r="AK68" s="18">
        <f t="shared" si="15"/>
        <v>0.00999561119079928</v>
      </c>
      <c r="AL68" s="18"/>
      <c r="AM68" s="34"/>
    </row>
    <row r="69" spans="1:39" ht="12.75">
      <c r="A69" s="5">
        <v>501.18723362727224</v>
      </c>
      <c r="B69" s="5"/>
      <c r="C69" s="30">
        <v>-26.32</v>
      </c>
      <c r="D69" s="5">
        <v>-26.312</v>
      </c>
      <c r="E69" s="5">
        <v>-26.310000000000002</v>
      </c>
      <c r="F69" s="5">
        <v>-26.32</v>
      </c>
      <c r="G69" s="5">
        <v>-26.305</v>
      </c>
      <c r="H69" s="5">
        <v>-26.322</v>
      </c>
      <c r="I69" s="5">
        <v>-26.36529286702474</v>
      </c>
      <c r="J69" s="5">
        <v>-26.31</v>
      </c>
      <c r="K69" s="5">
        <v>-26.313</v>
      </c>
      <c r="L69" s="5">
        <v>-26.31</v>
      </c>
      <c r="M69" s="5">
        <v>-26.379</v>
      </c>
      <c r="N69" s="5">
        <v>-26.318</v>
      </c>
      <c r="O69" s="80">
        <f t="shared" si="16"/>
        <v>-26.32369107225206</v>
      </c>
      <c r="P69" s="30">
        <v>0.03</v>
      </c>
      <c r="Q69" s="5">
        <v>0.03</v>
      </c>
      <c r="R69" s="5">
        <v>0.03</v>
      </c>
      <c r="S69" s="5">
        <v>0.044</v>
      </c>
      <c r="T69" s="5">
        <v>0.04</v>
      </c>
      <c r="U69" s="5">
        <v>0.05</v>
      </c>
      <c r="V69" s="5">
        <v>0.08</v>
      </c>
      <c r="W69" s="5">
        <v>0.037</v>
      </c>
      <c r="X69" s="5">
        <v>0.04</v>
      </c>
      <c r="Y69" s="5">
        <v>0.03</v>
      </c>
      <c r="Z69" s="5">
        <v>0.03</v>
      </c>
      <c r="AA69" s="5">
        <v>0.05</v>
      </c>
      <c r="AB69" s="30">
        <f t="shared" si="17"/>
        <v>0.0036910722520602235</v>
      </c>
      <c r="AC69" s="18">
        <f t="shared" si="9"/>
        <v>0.011691072252059342</v>
      </c>
      <c r="AD69" s="18">
        <f t="shared" si="10"/>
        <v>0.013691072252058234</v>
      </c>
      <c r="AE69" s="18">
        <f t="shared" si="11"/>
        <v>0.0036910722520602235</v>
      </c>
      <c r="AF69" s="18">
        <f>G69-$O69</f>
        <v>0.018691072252060792</v>
      </c>
      <c r="AG69" s="18">
        <f>H69-$O69</f>
        <v>0.001691072252061332</v>
      </c>
      <c r="AH69" s="18">
        <f t="shared" si="12"/>
        <v>-0.04160179477267789</v>
      </c>
      <c r="AI69" s="18">
        <f t="shared" si="13"/>
        <v>0.013691072252061787</v>
      </c>
      <c r="AJ69" s="18">
        <f t="shared" si="14"/>
        <v>0.010691072252061673</v>
      </c>
      <c r="AK69" s="18">
        <f t="shared" si="15"/>
        <v>0.013691072252061787</v>
      </c>
      <c r="AL69" s="18">
        <f>M69-$O69</f>
        <v>-0.05530892774794083</v>
      </c>
      <c r="AM69" s="34">
        <f>N69-$O69</f>
        <v>0.005691072252059115</v>
      </c>
    </row>
    <row r="70" spans="1:39" ht="12.75">
      <c r="A70" s="5">
        <v>530.8844442309884</v>
      </c>
      <c r="B70" s="5"/>
      <c r="C70" s="30">
        <v>-26.32</v>
      </c>
      <c r="D70" s="5">
        <v>-26.309</v>
      </c>
      <c r="E70" s="5">
        <v>-26.310000000000002</v>
      </c>
      <c r="F70" s="5">
        <v>-26.319</v>
      </c>
      <c r="G70" s="5"/>
      <c r="H70" s="5"/>
      <c r="I70" s="5">
        <v>-26.36449432373047</v>
      </c>
      <c r="J70" s="5">
        <v>-26.31</v>
      </c>
      <c r="K70" s="5">
        <v>-26.312</v>
      </c>
      <c r="L70" s="5">
        <v>-26.31</v>
      </c>
      <c r="M70" s="5"/>
      <c r="N70" s="5"/>
      <c r="O70" s="80">
        <f t="shared" si="16"/>
        <v>-26.319311790466312</v>
      </c>
      <c r="P70" s="30">
        <v>0.03</v>
      </c>
      <c r="Q70" s="5">
        <v>0.03</v>
      </c>
      <c r="R70" s="5">
        <v>0.03</v>
      </c>
      <c r="S70" s="5">
        <v>0.044</v>
      </c>
      <c r="T70" s="5"/>
      <c r="U70" s="5"/>
      <c r="V70" s="5">
        <v>0.08</v>
      </c>
      <c r="W70" s="5">
        <v>0.037</v>
      </c>
      <c r="X70" s="5">
        <v>0.04</v>
      </c>
      <c r="Y70" s="5">
        <v>0.03</v>
      </c>
      <c r="Z70" s="5"/>
      <c r="AA70" s="5"/>
      <c r="AB70" s="30">
        <f t="shared" si="17"/>
        <v>-0.000688209533688422</v>
      </c>
      <c r="AC70" s="18">
        <f t="shared" si="9"/>
        <v>0.01031179046631081</v>
      </c>
      <c r="AD70" s="18">
        <f t="shared" si="10"/>
        <v>0.009311790466309589</v>
      </c>
      <c r="AE70" s="18">
        <f t="shared" si="11"/>
        <v>0.00031179046631280016</v>
      </c>
      <c r="AF70" s="18"/>
      <c r="AG70" s="18"/>
      <c r="AH70" s="18">
        <f t="shared" si="12"/>
        <v>-0.04518253326415689</v>
      </c>
      <c r="AI70" s="18">
        <f t="shared" si="13"/>
        <v>0.009311790466313141</v>
      </c>
      <c r="AJ70" s="18">
        <f t="shared" si="14"/>
        <v>0.007311790466310697</v>
      </c>
      <c r="AK70" s="18">
        <f t="shared" si="15"/>
        <v>0.009311790466313141</v>
      </c>
      <c r="AL70" s="18"/>
      <c r="AM70" s="34"/>
    </row>
    <row r="71" spans="1:39" ht="12.75">
      <c r="A71" s="5">
        <v>562.341325190349</v>
      </c>
      <c r="B71" s="5"/>
      <c r="C71" s="30">
        <v>-26.32</v>
      </c>
      <c r="D71" s="5">
        <v>-26.309</v>
      </c>
      <c r="E71" s="5">
        <v>-26.310000000000002</v>
      </c>
      <c r="F71" s="5">
        <v>-26.319</v>
      </c>
      <c r="G71" s="5"/>
      <c r="H71" s="5"/>
      <c r="I71" s="5">
        <v>-26.36339505513509</v>
      </c>
      <c r="J71" s="5">
        <v>-26.309</v>
      </c>
      <c r="K71" s="5">
        <v>-26.31</v>
      </c>
      <c r="L71" s="5">
        <v>-26.31</v>
      </c>
      <c r="M71" s="5"/>
      <c r="N71" s="5"/>
      <c r="O71" s="80">
        <f t="shared" si="16"/>
        <v>-26.31879938189189</v>
      </c>
      <c r="P71" s="30">
        <v>0.03</v>
      </c>
      <c r="Q71" s="5">
        <v>0.03</v>
      </c>
      <c r="R71" s="5">
        <v>0.03</v>
      </c>
      <c r="S71" s="5">
        <v>0.044</v>
      </c>
      <c r="T71" s="5"/>
      <c r="U71" s="5"/>
      <c r="V71" s="5">
        <v>0.08</v>
      </c>
      <c r="W71" s="5">
        <v>0.037</v>
      </c>
      <c r="X71" s="5">
        <v>0.04</v>
      </c>
      <c r="Y71" s="5">
        <v>0.03</v>
      </c>
      <c r="Z71" s="5"/>
      <c r="AA71" s="5"/>
      <c r="AB71" s="30">
        <f t="shared" si="17"/>
        <v>-0.0012006181081112288</v>
      </c>
      <c r="AC71" s="18">
        <f t="shared" si="9"/>
        <v>0.009799381891888004</v>
      </c>
      <c r="AD71" s="18">
        <f t="shared" si="10"/>
        <v>0.008799381891886782</v>
      </c>
      <c r="AE71" s="18">
        <f t="shared" si="11"/>
        <v>-0.0002006181081100067</v>
      </c>
      <c r="AF71" s="18"/>
      <c r="AG71" s="18"/>
      <c r="AH71" s="18">
        <f t="shared" si="12"/>
        <v>-0.044595673243200906</v>
      </c>
      <c r="AI71" s="18">
        <f t="shared" si="13"/>
        <v>0.009799381891888004</v>
      </c>
      <c r="AJ71" s="18">
        <f t="shared" si="14"/>
        <v>0.008799381891890334</v>
      </c>
      <c r="AK71" s="18">
        <f t="shared" si="15"/>
        <v>0.008799381891890334</v>
      </c>
      <c r="AL71" s="18"/>
      <c r="AM71" s="34"/>
    </row>
    <row r="72" spans="1:39" ht="12.75">
      <c r="A72" s="5">
        <v>595.6621435290103</v>
      </c>
      <c r="B72" s="5"/>
      <c r="C72" s="30">
        <v>-26.32</v>
      </c>
      <c r="D72" s="5">
        <v>-26.309</v>
      </c>
      <c r="E72" s="5">
        <v>-26.310000000000002</v>
      </c>
      <c r="F72" s="5">
        <v>-26.317</v>
      </c>
      <c r="G72" s="5"/>
      <c r="H72" s="5"/>
      <c r="I72" s="5">
        <v>-26.361960728963215</v>
      </c>
      <c r="J72" s="5">
        <v>-26.308</v>
      </c>
      <c r="K72" s="5">
        <v>-26.31</v>
      </c>
      <c r="L72" s="5">
        <v>-26.31</v>
      </c>
      <c r="M72" s="5"/>
      <c r="N72" s="5"/>
      <c r="O72" s="80">
        <f t="shared" si="16"/>
        <v>-26.318245091120403</v>
      </c>
      <c r="P72" s="30">
        <v>0.03</v>
      </c>
      <c r="Q72" s="5">
        <v>0.03</v>
      </c>
      <c r="R72" s="5">
        <v>0.03</v>
      </c>
      <c r="S72" s="5">
        <v>0.044</v>
      </c>
      <c r="T72" s="5"/>
      <c r="U72" s="5"/>
      <c r="V72" s="5">
        <v>0.08</v>
      </c>
      <c r="W72" s="5">
        <v>0.037</v>
      </c>
      <c r="X72" s="5">
        <v>0.04</v>
      </c>
      <c r="Y72" s="5">
        <v>0.03</v>
      </c>
      <c r="Z72" s="5"/>
      <c r="AA72" s="5"/>
      <c r="AB72" s="30">
        <f t="shared" si="17"/>
        <v>-0.0017549088795973944</v>
      </c>
      <c r="AC72" s="18">
        <f t="shared" si="9"/>
        <v>0.009245091120401838</v>
      </c>
      <c r="AD72" s="18">
        <f t="shared" si="10"/>
        <v>0.008245091120400616</v>
      </c>
      <c r="AE72" s="18">
        <f t="shared" si="11"/>
        <v>0.0012450911204027193</v>
      </c>
      <c r="AF72" s="18"/>
      <c r="AG72" s="18"/>
      <c r="AH72" s="18">
        <f t="shared" si="12"/>
        <v>-0.04371563784281207</v>
      </c>
      <c r="AI72" s="18">
        <f t="shared" si="13"/>
        <v>0.01024509112040306</v>
      </c>
      <c r="AJ72" s="18">
        <f t="shared" si="14"/>
        <v>0.008245091120404169</v>
      </c>
      <c r="AK72" s="18">
        <f t="shared" si="15"/>
        <v>0.008245091120404169</v>
      </c>
      <c r="AL72" s="18"/>
      <c r="AM72" s="34"/>
    </row>
    <row r="73" spans="1:39" ht="12.75">
      <c r="A73" s="5">
        <v>630.9573444801932</v>
      </c>
      <c r="B73" s="5"/>
      <c r="C73" s="30">
        <v>-26.32</v>
      </c>
      <c r="D73" s="5">
        <v>-26.311</v>
      </c>
      <c r="E73" s="5">
        <v>-26.3</v>
      </c>
      <c r="F73" s="5">
        <v>-26.316</v>
      </c>
      <c r="G73" s="5">
        <v>-26.299</v>
      </c>
      <c r="H73" s="5">
        <v>-26.32</v>
      </c>
      <c r="I73" s="5">
        <v>-26.3600648244222</v>
      </c>
      <c r="J73" s="5">
        <v>-26.307</v>
      </c>
      <c r="K73" s="5">
        <v>-26.308</v>
      </c>
      <c r="L73" s="5">
        <v>-26.3</v>
      </c>
      <c r="M73" s="5">
        <v>-26.375</v>
      </c>
      <c r="N73" s="5">
        <v>-26.313</v>
      </c>
      <c r="O73" s="80">
        <f t="shared" si="16"/>
        <v>-26.319088735368513</v>
      </c>
      <c r="P73" s="30">
        <v>0.03</v>
      </c>
      <c r="Q73" s="5">
        <v>0.03</v>
      </c>
      <c r="R73" s="5">
        <v>0.03</v>
      </c>
      <c r="S73" s="5">
        <v>0.044</v>
      </c>
      <c r="T73" s="5">
        <v>0.04</v>
      </c>
      <c r="U73" s="5">
        <v>0.05</v>
      </c>
      <c r="V73" s="5">
        <v>0.08</v>
      </c>
      <c r="W73" s="5">
        <v>0.037</v>
      </c>
      <c r="X73" s="5">
        <v>0.04</v>
      </c>
      <c r="Y73" s="5">
        <v>0.03</v>
      </c>
      <c r="Z73" s="5">
        <v>0.03</v>
      </c>
      <c r="AA73" s="5">
        <v>0.0493</v>
      </c>
      <c r="AB73" s="30">
        <f t="shared" si="17"/>
        <v>-0.00091126463148683</v>
      </c>
      <c r="AC73" s="18">
        <f t="shared" si="9"/>
        <v>0.008088735368513511</v>
      </c>
      <c r="AD73" s="18">
        <f t="shared" si="10"/>
        <v>0.019088735368512744</v>
      </c>
      <c r="AE73" s="18">
        <f t="shared" si="11"/>
        <v>0.003088735368514506</v>
      </c>
      <c r="AF73" s="18">
        <f>G73-$O73</f>
        <v>0.020088735368513966</v>
      </c>
      <c r="AG73" s="18">
        <f>H73-$O73</f>
        <v>-0.00091126463148683</v>
      </c>
      <c r="AH73" s="18">
        <f t="shared" si="12"/>
        <v>-0.04097608905368588</v>
      </c>
      <c r="AI73" s="18">
        <f t="shared" si="13"/>
        <v>0.012088735368514847</v>
      </c>
      <c r="AJ73" s="18">
        <f t="shared" si="14"/>
        <v>0.011088735368513625</v>
      </c>
      <c r="AK73" s="18">
        <f t="shared" si="15"/>
        <v>0.019088735368512744</v>
      </c>
      <c r="AL73" s="18">
        <f>M73-$O73</f>
        <v>-0.055911264631486546</v>
      </c>
      <c r="AM73" s="34">
        <f>N73-$O73</f>
        <v>0.0060887353685146195</v>
      </c>
    </row>
    <row r="74" spans="1:39" ht="12.75">
      <c r="A74" s="5">
        <v>668.3439175686145</v>
      </c>
      <c r="B74" s="5"/>
      <c r="C74" s="30">
        <v>-26.32</v>
      </c>
      <c r="D74" s="5">
        <v>-26.308</v>
      </c>
      <c r="E74" s="5">
        <v>-26.3</v>
      </c>
      <c r="F74" s="5">
        <v>-26.314</v>
      </c>
      <c r="G74" s="5"/>
      <c r="H74" s="5"/>
      <c r="I74" s="5">
        <v>-26.357940673828125</v>
      </c>
      <c r="J74" s="5">
        <v>-26.305</v>
      </c>
      <c r="K74" s="5">
        <v>-26.306</v>
      </c>
      <c r="L74" s="5">
        <v>-26.3</v>
      </c>
      <c r="M74" s="5"/>
      <c r="N74" s="5"/>
      <c r="O74" s="80">
        <f t="shared" si="16"/>
        <v>-26.313867584228518</v>
      </c>
      <c r="P74" s="30">
        <v>0.03</v>
      </c>
      <c r="Q74" s="5">
        <v>0.03</v>
      </c>
      <c r="R74" s="5">
        <v>0.03</v>
      </c>
      <c r="S74" s="5">
        <v>0.044</v>
      </c>
      <c r="T74" s="5"/>
      <c r="U74" s="5"/>
      <c r="V74" s="5">
        <v>0.08</v>
      </c>
      <c r="W74" s="5">
        <v>0.037</v>
      </c>
      <c r="X74" s="5">
        <v>0.04</v>
      </c>
      <c r="Y74" s="5">
        <v>0.03</v>
      </c>
      <c r="Z74" s="5"/>
      <c r="AA74" s="5"/>
      <c r="AB74" s="30">
        <f t="shared" si="17"/>
        <v>-0.006132415771482158</v>
      </c>
      <c r="AC74" s="18">
        <f t="shared" si="9"/>
        <v>0.005867584228518297</v>
      </c>
      <c r="AD74" s="18">
        <f t="shared" si="10"/>
        <v>0.013867584228517416</v>
      </c>
      <c r="AE74" s="18">
        <f t="shared" si="11"/>
        <v>-0.00013241577148193073</v>
      </c>
      <c r="AF74" s="18"/>
      <c r="AG74" s="18"/>
      <c r="AH74" s="18">
        <f t="shared" si="12"/>
        <v>-0.044073089599606874</v>
      </c>
      <c r="AI74" s="18">
        <f t="shared" si="13"/>
        <v>0.00886758422851841</v>
      </c>
      <c r="AJ74" s="18">
        <f t="shared" si="14"/>
        <v>0.007867584228517188</v>
      </c>
      <c r="AK74" s="18">
        <f t="shared" si="15"/>
        <v>0.013867584228517416</v>
      </c>
      <c r="AL74" s="18"/>
      <c r="AM74" s="34"/>
    </row>
    <row r="75" spans="1:39" ht="12.75">
      <c r="A75" s="5">
        <v>707.9457843841379</v>
      </c>
      <c r="B75" s="5"/>
      <c r="C75" s="30">
        <v>-26.31</v>
      </c>
      <c r="D75" s="5">
        <v>-26.302</v>
      </c>
      <c r="E75" s="5">
        <v>-26.3</v>
      </c>
      <c r="F75" s="5">
        <v>-26.311</v>
      </c>
      <c r="G75" s="5"/>
      <c r="H75" s="5"/>
      <c r="I75" s="5">
        <v>-26.355304718017578</v>
      </c>
      <c r="J75" s="5">
        <v>-26.303</v>
      </c>
      <c r="K75" s="5">
        <v>-26.304</v>
      </c>
      <c r="L75" s="5">
        <v>-26.3</v>
      </c>
      <c r="M75" s="5"/>
      <c r="N75" s="5"/>
      <c r="O75" s="80">
        <f t="shared" si="16"/>
        <v>-26.310663089752197</v>
      </c>
      <c r="P75" s="30">
        <v>0.03</v>
      </c>
      <c r="Q75" s="5">
        <v>0.03</v>
      </c>
      <c r="R75" s="5">
        <v>0.03</v>
      </c>
      <c r="S75" s="5">
        <v>0.044</v>
      </c>
      <c r="T75" s="5"/>
      <c r="U75" s="5"/>
      <c r="V75" s="5">
        <v>0.08</v>
      </c>
      <c r="W75" s="5">
        <v>0.037</v>
      </c>
      <c r="X75" s="5">
        <v>0.04</v>
      </c>
      <c r="Y75" s="5">
        <v>0.03</v>
      </c>
      <c r="Z75" s="5"/>
      <c r="AA75" s="5"/>
      <c r="AB75" s="30">
        <f t="shared" si="17"/>
        <v>0.0006630897521979762</v>
      </c>
      <c r="AC75" s="18">
        <f t="shared" si="9"/>
        <v>0.008663089752197095</v>
      </c>
      <c r="AD75" s="18">
        <f t="shared" si="10"/>
        <v>0.010663089752195987</v>
      </c>
      <c r="AE75" s="18">
        <f t="shared" si="11"/>
        <v>-0.00033691024780324597</v>
      </c>
      <c r="AF75" s="18"/>
      <c r="AG75" s="18"/>
      <c r="AH75" s="18">
        <f t="shared" si="12"/>
        <v>-0.04464162826538143</v>
      </c>
      <c r="AI75" s="18">
        <f t="shared" si="13"/>
        <v>0.007663089752195873</v>
      </c>
      <c r="AJ75" s="18">
        <f t="shared" si="14"/>
        <v>0.0066630897521982035</v>
      </c>
      <c r="AK75" s="18">
        <f t="shared" si="15"/>
        <v>0.010663089752195987</v>
      </c>
      <c r="AL75" s="18"/>
      <c r="AM75" s="34"/>
    </row>
    <row r="76" spans="1:39" ht="12.75">
      <c r="A76" s="5">
        <v>749.8942093324558</v>
      </c>
      <c r="B76" s="5"/>
      <c r="C76" s="30">
        <v>-26.31</v>
      </c>
      <c r="D76" s="5">
        <v>-26.298</v>
      </c>
      <c r="E76" s="5">
        <v>-26.3</v>
      </c>
      <c r="F76" s="5">
        <v>-26.309</v>
      </c>
      <c r="G76" s="5"/>
      <c r="H76" s="5"/>
      <c r="I76" s="5">
        <v>-26.352262496948242</v>
      </c>
      <c r="J76" s="5">
        <v>-26.3</v>
      </c>
      <c r="K76" s="5">
        <v>-26.301</v>
      </c>
      <c r="L76" s="5">
        <v>-26.3</v>
      </c>
      <c r="M76" s="5"/>
      <c r="N76" s="5"/>
      <c r="O76" s="80">
        <f t="shared" si="16"/>
        <v>-26.30878281211853</v>
      </c>
      <c r="P76" s="30">
        <v>0.03</v>
      </c>
      <c r="Q76" s="5">
        <v>0.03</v>
      </c>
      <c r="R76" s="5">
        <v>0.03</v>
      </c>
      <c r="S76" s="5">
        <v>0.044</v>
      </c>
      <c r="T76" s="5"/>
      <c r="U76" s="5"/>
      <c r="V76" s="5">
        <v>0.08</v>
      </c>
      <c r="W76" s="5">
        <v>0.037</v>
      </c>
      <c r="X76" s="5">
        <v>0.04</v>
      </c>
      <c r="Y76" s="5">
        <v>0.03</v>
      </c>
      <c r="Z76" s="5"/>
      <c r="AA76" s="5"/>
      <c r="AB76" s="30">
        <f t="shared" si="17"/>
        <v>-0.0012171878814690729</v>
      </c>
      <c r="AC76" s="18">
        <f t="shared" si="9"/>
        <v>0.010782812118531382</v>
      </c>
      <c r="AD76" s="18">
        <f t="shared" si="10"/>
        <v>0.008782812118528938</v>
      </c>
      <c r="AE76" s="18">
        <f t="shared" si="11"/>
        <v>-0.00021718788147140344</v>
      </c>
      <c r="AF76" s="18"/>
      <c r="AG76" s="18"/>
      <c r="AH76" s="18">
        <f t="shared" si="12"/>
        <v>-0.04347968482971254</v>
      </c>
      <c r="AI76" s="18">
        <f t="shared" si="13"/>
        <v>0.008782812118528938</v>
      </c>
      <c r="AJ76" s="18">
        <f t="shared" si="14"/>
        <v>0.007782812118531268</v>
      </c>
      <c r="AK76" s="18">
        <f t="shared" si="15"/>
        <v>0.008782812118528938</v>
      </c>
      <c r="AL76" s="18"/>
      <c r="AM76" s="34"/>
    </row>
    <row r="77" spans="1:39" ht="12.75">
      <c r="A77" s="5">
        <v>794.3282347242815</v>
      </c>
      <c r="B77" s="5"/>
      <c r="C77" s="30">
        <v>-26.31</v>
      </c>
      <c r="D77" s="5">
        <v>-26.293</v>
      </c>
      <c r="E77" s="5">
        <v>-26.29</v>
      </c>
      <c r="F77" s="5">
        <v>-26.306</v>
      </c>
      <c r="G77" s="5">
        <v>-26.288</v>
      </c>
      <c r="H77" s="5">
        <v>-26.308</v>
      </c>
      <c r="I77" s="5">
        <v>-26.34899838765462</v>
      </c>
      <c r="J77" s="5">
        <v>-26.297</v>
      </c>
      <c r="K77" s="5">
        <v>-26.298</v>
      </c>
      <c r="L77" s="5">
        <v>-26.29</v>
      </c>
      <c r="M77" s="5">
        <v>-26.365</v>
      </c>
      <c r="N77" s="5">
        <v>-26.303</v>
      </c>
      <c r="O77" s="80">
        <f t="shared" si="16"/>
        <v>-26.308083198971218</v>
      </c>
      <c r="P77" s="30">
        <v>0.03</v>
      </c>
      <c r="Q77" s="5">
        <v>0.03</v>
      </c>
      <c r="R77" s="5">
        <v>0.03</v>
      </c>
      <c r="S77" s="5">
        <v>0.044</v>
      </c>
      <c r="T77" s="5">
        <v>0.04</v>
      </c>
      <c r="U77" s="5">
        <v>0.05</v>
      </c>
      <c r="V77" s="5">
        <v>0.08</v>
      </c>
      <c r="W77" s="5">
        <v>0.037</v>
      </c>
      <c r="X77" s="5">
        <v>0.04</v>
      </c>
      <c r="Y77" s="5">
        <v>0.03</v>
      </c>
      <c r="Z77" s="5">
        <v>0.03</v>
      </c>
      <c r="AA77" s="5">
        <v>0.0493</v>
      </c>
      <c r="AB77" s="30">
        <f t="shared" si="17"/>
        <v>-0.001916801028780668</v>
      </c>
      <c r="AC77" s="18">
        <f t="shared" si="9"/>
        <v>0.015083198971218792</v>
      </c>
      <c r="AD77" s="18">
        <f t="shared" si="10"/>
        <v>0.018083198971218906</v>
      </c>
      <c r="AE77" s="18">
        <f t="shared" si="11"/>
        <v>0.002083198971217115</v>
      </c>
      <c r="AF77" s="18">
        <f>G77-$O77</f>
        <v>0.020083198971217797</v>
      </c>
      <c r="AG77" s="18">
        <f>H77-$O77</f>
        <v>8.31989712182235E-05</v>
      </c>
      <c r="AH77" s="18">
        <f t="shared" si="12"/>
        <v>-0.04091518868340316</v>
      </c>
      <c r="AI77" s="18">
        <f t="shared" si="13"/>
        <v>0.011083198971217456</v>
      </c>
      <c r="AJ77" s="18">
        <f t="shared" si="14"/>
        <v>0.010083198971219787</v>
      </c>
      <c r="AK77" s="18">
        <f t="shared" si="15"/>
        <v>0.018083198971218906</v>
      </c>
      <c r="AL77" s="18">
        <f>M77-$O77</f>
        <v>-0.056916801028780384</v>
      </c>
      <c r="AM77" s="34">
        <f>N77-$O77</f>
        <v>0.005083198971217229</v>
      </c>
    </row>
    <row r="78" spans="1:39" ht="12.75">
      <c r="A78" s="5">
        <v>841.395141645195</v>
      </c>
      <c r="B78" s="5"/>
      <c r="C78" s="30">
        <v>-26.3</v>
      </c>
      <c r="D78" s="5">
        <v>-26.291</v>
      </c>
      <c r="E78" s="5">
        <v>-26.29</v>
      </c>
      <c r="F78" s="5">
        <v>-26.302</v>
      </c>
      <c r="G78" s="5"/>
      <c r="H78" s="5"/>
      <c r="I78" s="5">
        <v>-26.343857447306316</v>
      </c>
      <c r="J78" s="5">
        <v>-26.294</v>
      </c>
      <c r="K78" s="5">
        <v>-26.294</v>
      </c>
      <c r="L78" s="5">
        <v>-26.29</v>
      </c>
      <c r="M78" s="5"/>
      <c r="N78" s="5"/>
      <c r="O78" s="80">
        <f t="shared" si="16"/>
        <v>-26.30060718091329</v>
      </c>
      <c r="P78" s="30">
        <v>0.03</v>
      </c>
      <c r="Q78" s="5">
        <v>0.03</v>
      </c>
      <c r="R78" s="5">
        <v>0.03</v>
      </c>
      <c r="S78" s="5">
        <v>0.044</v>
      </c>
      <c r="T78" s="5"/>
      <c r="U78" s="5"/>
      <c r="V78" s="5">
        <v>0.08</v>
      </c>
      <c r="W78" s="5">
        <v>0.037</v>
      </c>
      <c r="X78" s="5">
        <v>0.04</v>
      </c>
      <c r="Y78" s="5">
        <v>0.03</v>
      </c>
      <c r="Z78" s="5"/>
      <c r="AA78" s="5"/>
      <c r="AB78" s="30">
        <f t="shared" si="17"/>
        <v>0.0006071809132883743</v>
      </c>
      <c r="AC78" s="18">
        <f t="shared" si="9"/>
        <v>0.009607180913288715</v>
      </c>
      <c r="AD78" s="18">
        <f t="shared" si="10"/>
        <v>0.010607180913289938</v>
      </c>
      <c r="AE78" s="18">
        <f t="shared" si="11"/>
        <v>-0.0013928190867105172</v>
      </c>
      <c r="AF78" s="18"/>
      <c r="AG78" s="18"/>
      <c r="AH78" s="18">
        <f t="shared" si="12"/>
        <v>-0.043250266393027204</v>
      </c>
      <c r="AI78" s="18">
        <f t="shared" si="13"/>
        <v>0.006607180913288602</v>
      </c>
      <c r="AJ78" s="18">
        <f t="shared" si="14"/>
        <v>0.006607180913288602</v>
      </c>
      <c r="AK78" s="18">
        <f t="shared" si="15"/>
        <v>0.010607180913289938</v>
      </c>
      <c r="AL78" s="18"/>
      <c r="AM78" s="34"/>
    </row>
    <row r="79" spans="1:39" ht="12.75">
      <c r="A79" s="5">
        <v>891.2509381337455</v>
      </c>
      <c r="B79" s="5"/>
      <c r="C79" s="30">
        <v>-26.3</v>
      </c>
      <c r="D79" s="5">
        <v>-26.29</v>
      </c>
      <c r="E79" s="5">
        <v>-26.28</v>
      </c>
      <c r="F79" s="5">
        <v>-26.297</v>
      </c>
      <c r="G79" s="5"/>
      <c r="H79" s="5"/>
      <c r="I79" s="5">
        <v>-26.339210510253906</v>
      </c>
      <c r="J79" s="5">
        <v>-26.29</v>
      </c>
      <c r="K79" s="5">
        <v>-26.289</v>
      </c>
      <c r="L79" s="5">
        <v>-26.29</v>
      </c>
      <c r="M79" s="5"/>
      <c r="N79" s="5"/>
      <c r="O79" s="80">
        <f t="shared" si="16"/>
        <v>-26.296901313781735</v>
      </c>
      <c r="P79" s="30">
        <v>0.03</v>
      </c>
      <c r="Q79" s="5">
        <v>0.03</v>
      </c>
      <c r="R79" s="5">
        <v>0.03</v>
      </c>
      <c r="S79" s="5">
        <v>0.044</v>
      </c>
      <c r="T79" s="5"/>
      <c r="U79" s="5"/>
      <c r="V79" s="5">
        <v>0.08</v>
      </c>
      <c r="W79" s="5">
        <v>0.037</v>
      </c>
      <c r="X79" s="5">
        <v>0.04</v>
      </c>
      <c r="Y79" s="5">
        <v>0.03</v>
      </c>
      <c r="Z79" s="5"/>
      <c r="AA79" s="5"/>
      <c r="AB79" s="30">
        <f t="shared" si="17"/>
        <v>-0.0030986862182658115</v>
      </c>
      <c r="AC79" s="18">
        <f t="shared" si="9"/>
        <v>0.006901313781735752</v>
      </c>
      <c r="AD79" s="18">
        <f t="shared" si="10"/>
        <v>0.016901313781733762</v>
      </c>
      <c r="AE79" s="18">
        <f t="shared" si="11"/>
        <v>-9.868621826569779E-05</v>
      </c>
      <c r="AF79" s="18"/>
      <c r="AG79" s="18"/>
      <c r="AH79" s="18">
        <f t="shared" si="12"/>
        <v>-0.04230919647217135</v>
      </c>
      <c r="AI79" s="18">
        <f t="shared" si="13"/>
        <v>0.006901313781735752</v>
      </c>
      <c r="AJ79" s="18">
        <f t="shared" si="14"/>
        <v>0.007901313781733421</v>
      </c>
      <c r="AK79" s="18">
        <f t="shared" si="15"/>
        <v>0.006901313781735752</v>
      </c>
      <c r="AL79" s="18"/>
      <c r="AM79" s="34"/>
    </row>
    <row r="80" spans="1:39" ht="12.75">
      <c r="A80" s="5">
        <v>944.0608762859234</v>
      </c>
      <c r="B80" s="5"/>
      <c r="C80" s="30">
        <v>-26.29</v>
      </c>
      <c r="D80" s="5">
        <v>-26.288</v>
      </c>
      <c r="E80" s="5">
        <v>-26.28</v>
      </c>
      <c r="F80" s="5">
        <v>-26.291</v>
      </c>
      <c r="G80" s="5"/>
      <c r="H80" s="5"/>
      <c r="I80" s="5">
        <v>-26.333546320597332</v>
      </c>
      <c r="J80" s="5">
        <v>-26.285</v>
      </c>
      <c r="K80" s="5">
        <v>-26.283</v>
      </c>
      <c r="L80" s="5">
        <v>-26.28</v>
      </c>
      <c r="M80" s="5"/>
      <c r="N80" s="5"/>
      <c r="O80" s="80">
        <f t="shared" si="16"/>
        <v>-26.291318290074667</v>
      </c>
      <c r="P80" s="30">
        <v>0.03</v>
      </c>
      <c r="Q80" s="5">
        <v>0.03</v>
      </c>
      <c r="R80" s="5">
        <v>0.03</v>
      </c>
      <c r="S80" s="5">
        <v>0.045</v>
      </c>
      <c r="T80" s="5"/>
      <c r="U80" s="5"/>
      <c r="V80" s="5">
        <v>0.08</v>
      </c>
      <c r="W80" s="5">
        <v>0.037</v>
      </c>
      <c r="X80" s="5">
        <v>0.04</v>
      </c>
      <c r="Y80" s="5">
        <v>0.03</v>
      </c>
      <c r="Z80" s="5"/>
      <c r="AA80" s="5"/>
      <c r="AB80" s="30">
        <f t="shared" si="17"/>
        <v>0.0013182900746677717</v>
      </c>
      <c r="AC80" s="18">
        <f t="shared" si="9"/>
        <v>0.0033182900746666633</v>
      </c>
      <c r="AD80" s="18">
        <f t="shared" si="10"/>
        <v>0.011318290074665782</v>
      </c>
      <c r="AE80" s="18">
        <f t="shared" si="11"/>
        <v>0.00031829007466654957</v>
      </c>
      <c r="AF80" s="18"/>
      <c r="AG80" s="18"/>
      <c r="AH80" s="18">
        <f t="shared" si="12"/>
        <v>-0.042228030522664994</v>
      </c>
      <c r="AI80" s="18">
        <f t="shared" si="13"/>
        <v>0.006318290074666777</v>
      </c>
      <c r="AJ80" s="18">
        <f t="shared" si="14"/>
        <v>0.008318290074665668</v>
      </c>
      <c r="AK80" s="18">
        <f t="shared" si="15"/>
        <v>0.011318290074665782</v>
      </c>
      <c r="AL80" s="18"/>
      <c r="AM80" s="34"/>
    </row>
    <row r="81" spans="1:39" ht="12.75">
      <c r="A81" s="5">
        <v>1000</v>
      </c>
      <c r="B81" s="5"/>
      <c r="C81" s="30">
        <v>-26.29</v>
      </c>
      <c r="D81" s="5">
        <v>-26.277</v>
      </c>
      <c r="E81" s="5">
        <v>-26.27</v>
      </c>
      <c r="F81" s="5">
        <v>-26.286</v>
      </c>
      <c r="G81" s="5">
        <v>-26.269</v>
      </c>
      <c r="H81" s="5">
        <v>-26.286</v>
      </c>
      <c r="I81" s="5">
        <v>-26.327383677164715</v>
      </c>
      <c r="J81" s="5">
        <v>-26.28</v>
      </c>
      <c r="K81" s="5">
        <v>-26.276</v>
      </c>
      <c r="L81" s="5">
        <v>-26.27</v>
      </c>
      <c r="M81" s="5">
        <v>-26.345</v>
      </c>
      <c r="N81" s="5">
        <v>-26.282</v>
      </c>
      <c r="O81" s="80">
        <f t="shared" si="16"/>
        <v>-26.288198639763724</v>
      </c>
      <c r="P81" s="30">
        <v>0.03</v>
      </c>
      <c r="Q81" s="5">
        <v>0.03</v>
      </c>
      <c r="R81" s="5">
        <v>0.03</v>
      </c>
      <c r="S81" s="5">
        <v>0.045</v>
      </c>
      <c r="T81" s="5">
        <v>0.04</v>
      </c>
      <c r="U81" s="5">
        <v>0.05</v>
      </c>
      <c r="V81" s="5">
        <v>0.08</v>
      </c>
      <c r="W81" s="5">
        <v>0.037</v>
      </c>
      <c r="X81" s="5">
        <v>0.04</v>
      </c>
      <c r="Y81" s="5">
        <v>0.03</v>
      </c>
      <c r="Z81" s="5">
        <v>0.03</v>
      </c>
      <c r="AA81" s="5">
        <v>0.0499</v>
      </c>
      <c r="AB81" s="30">
        <f t="shared" si="17"/>
        <v>-0.0018013602362749737</v>
      </c>
      <c r="AC81" s="18">
        <f t="shared" si="9"/>
        <v>0.01119863976372315</v>
      </c>
      <c r="AD81" s="18">
        <f t="shared" si="10"/>
        <v>0.0181986397637246</v>
      </c>
      <c r="AE81" s="18">
        <f t="shared" si="11"/>
        <v>0.0021986397637228094</v>
      </c>
      <c r="AF81" s="18">
        <f>G81-$O81</f>
        <v>0.019198639763725822</v>
      </c>
      <c r="AG81" s="18">
        <f>H81-$O81</f>
        <v>0.0021986397637228094</v>
      </c>
      <c r="AH81" s="18">
        <f t="shared" si="12"/>
        <v>-0.03918503740099055</v>
      </c>
      <c r="AI81" s="18">
        <f t="shared" si="13"/>
        <v>0.008198639763723037</v>
      </c>
      <c r="AJ81" s="18">
        <f t="shared" si="14"/>
        <v>0.012198639763724373</v>
      </c>
      <c r="AK81" s="18">
        <f t="shared" si="15"/>
        <v>0.0181986397637246</v>
      </c>
      <c r="AL81" s="18">
        <f>M81-$O81</f>
        <v>-0.05680136023627469</v>
      </c>
      <c r="AM81" s="34">
        <f>N81-$O81</f>
        <v>0.006198639763724145</v>
      </c>
    </row>
    <row r="82" spans="1:39" ht="12.75">
      <c r="A82" s="5">
        <v>1059.253725177289</v>
      </c>
      <c r="B82" s="5"/>
      <c r="C82" s="30">
        <v>-26.28</v>
      </c>
      <c r="D82" s="5">
        <v>-26.269</v>
      </c>
      <c r="E82" s="5">
        <v>-26.27</v>
      </c>
      <c r="F82" s="5">
        <v>-26.278</v>
      </c>
      <c r="G82" s="5"/>
      <c r="H82" s="5"/>
      <c r="I82" s="5">
        <v>-26.32000160217285</v>
      </c>
      <c r="J82" s="5">
        <v>-26.274</v>
      </c>
      <c r="K82" s="5">
        <v>-26.27</v>
      </c>
      <c r="L82" s="5">
        <v>-26.27</v>
      </c>
      <c r="M82" s="5"/>
      <c r="N82" s="5"/>
      <c r="O82" s="80">
        <f t="shared" si="16"/>
        <v>-26.27887520027161</v>
      </c>
      <c r="P82" s="30">
        <v>0.03</v>
      </c>
      <c r="Q82" s="5">
        <v>0.03</v>
      </c>
      <c r="R82" s="5">
        <v>0.03</v>
      </c>
      <c r="S82" s="5">
        <v>0.044</v>
      </c>
      <c r="T82" s="5"/>
      <c r="U82" s="5"/>
      <c r="V82" s="5">
        <v>0.08</v>
      </c>
      <c r="W82" s="5">
        <v>0.037</v>
      </c>
      <c r="X82" s="5">
        <v>0.04</v>
      </c>
      <c r="Y82" s="5">
        <v>0.03</v>
      </c>
      <c r="Z82" s="5"/>
      <c r="AA82" s="5"/>
      <c r="AB82" s="30">
        <f t="shared" si="17"/>
        <v>-0.0011247997283909683</v>
      </c>
      <c r="AC82" s="18">
        <f t="shared" si="9"/>
        <v>0.009875200271611817</v>
      </c>
      <c r="AD82" s="18">
        <f t="shared" si="10"/>
        <v>0.008875200271610595</v>
      </c>
      <c r="AE82" s="18">
        <f t="shared" si="11"/>
        <v>0.000875200271611476</v>
      </c>
      <c r="AF82" s="18"/>
      <c r="AG82" s="18"/>
      <c r="AH82" s="18">
        <f t="shared" si="12"/>
        <v>-0.041126401901241394</v>
      </c>
      <c r="AI82" s="18">
        <f t="shared" si="13"/>
        <v>0.004875200271609259</v>
      </c>
      <c r="AJ82" s="18">
        <f t="shared" si="14"/>
        <v>0.008875200271610595</v>
      </c>
      <c r="AK82" s="18">
        <f t="shared" si="15"/>
        <v>0.008875200271610595</v>
      </c>
      <c r="AL82" s="18"/>
      <c r="AM82" s="34"/>
    </row>
    <row r="83" spans="1:39" ht="12.75">
      <c r="A83" s="5">
        <v>1122.0184543019634</v>
      </c>
      <c r="B83" s="5"/>
      <c r="C83" s="30">
        <v>-26.27</v>
      </c>
      <c r="D83" s="5">
        <v>-26.265</v>
      </c>
      <c r="E83" s="5">
        <v>-26.26</v>
      </c>
      <c r="F83" s="5">
        <v>-26.271</v>
      </c>
      <c r="G83" s="5"/>
      <c r="H83" s="5"/>
      <c r="I83" s="5">
        <v>-26.311834971110027</v>
      </c>
      <c r="J83" s="5">
        <v>-26.267</v>
      </c>
      <c r="K83" s="5">
        <v>-26.263</v>
      </c>
      <c r="L83" s="5">
        <v>-26.26</v>
      </c>
      <c r="M83" s="5"/>
      <c r="N83" s="5"/>
      <c r="O83" s="80">
        <f t="shared" si="16"/>
        <v>-26.27097937138875</v>
      </c>
      <c r="P83" s="30">
        <v>0.03</v>
      </c>
      <c r="Q83" s="5">
        <v>0.03</v>
      </c>
      <c r="R83" s="5">
        <v>0.03</v>
      </c>
      <c r="S83" s="5">
        <v>0.045</v>
      </c>
      <c r="T83" s="5"/>
      <c r="U83" s="5"/>
      <c r="V83" s="5">
        <v>0.08</v>
      </c>
      <c r="W83" s="5">
        <v>0.037</v>
      </c>
      <c r="X83" s="5">
        <v>0.04</v>
      </c>
      <c r="Y83" s="5">
        <v>0.03</v>
      </c>
      <c r="Z83" s="5"/>
      <c r="AA83" s="5"/>
      <c r="AB83" s="30">
        <f t="shared" si="17"/>
        <v>0.0009793713887518152</v>
      </c>
      <c r="AC83" s="18">
        <f t="shared" si="9"/>
        <v>0.00597937138875082</v>
      </c>
      <c r="AD83" s="18">
        <f t="shared" si="10"/>
        <v>0.010979371388749826</v>
      </c>
      <c r="AE83" s="18">
        <f t="shared" si="11"/>
        <v>-2.062861124940696E-05</v>
      </c>
      <c r="AF83" s="18"/>
      <c r="AG83" s="18"/>
      <c r="AH83" s="18">
        <f t="shared" si="12"/>
        <v>-0.04085559972127584</v>
      </c>
      <c r="AI83" s="18">
        <f t="shared" si="13"/>
        <v>0.003979371388751929</v>
      </c>
      <c r="AJ83" s="18">
        <f t="shared" si="14"/>
        <v>0.007979371388749712</v>
      </c>
      <c r="AK83" s="18">
        <f t="shared" si="15"/>
        <v>0.010979371388749826</v>
      </c>
      <c r="AL83" s="18"/>
      <c r="AM83" s="34"/>
    </row>
    <row r="84" spans="1:39" ht="12.75">
      <c r="A84" s="5">
        <v>1188.5022274370185</v>
      </c>
      <c r="B84" s="5"/>
      <c r="C84" s="30">
        <v>-26.26</v>
      </c>
      <c r="D84" s="5">
        <v>-26.252</v>
      </c>
      <c r="E84" s="5">
        <v>-26.25</v>
      </c>
      <c r="F84" s="5">
        <v>-26.262</v>
      </c>
      <c r="G84" s="5"/>
      <c r="H84" s="5"/>
      <c r="I84" s="5">
        <v>-26.302405039469402</v>
      </c>
      <c r="J84" s="5">
        <v>-26.258</v>
      </c>
      <c r="K84" s="5">
        <v>-26.254</v>
      </c>
      <c r="L84" s="5">
        <v>-26.25</v>
      </c>
      <c r="M84" s="5"/>
      <c r="N84" s="5"/>
      <c r="O84" s="80">
        <f t="shared" si="16"/>
        <v>-26.261050629933674</v>
      </c>
      <c r="P84" s="30">
        <v>0.03</v>
      </c>
      <c r="Q84" s="5">
        <v>0.03</v>
      </c>
      <c r="R84" s="5">
        <v>0.03</v>
      </c>
      <c r="S84" s="5">
        <v>0.045</v>
      </c>
      <c r="T84" s="5"/>
      <c r="U84" s="5"/>
      <c r="V84" s="5">
        <v>0.08</v>
      </c>
      <c r="W84" s="5">
        <v>0.037</v>
      </c>
      <c r="X84" s="5">
        <v>0.04</v>
      </c>
      <c r="Y84" s="5">
        <v>0.03</v>
      </c>
      <c r="Z84" s="5"/>
      <c r="AA84" s="5"/>
      <c r="AB84" s="30">
        <f t="shared" si="17"/>
        <v>0.0010506299336725533</v>
      </c>
      <c r="AC84" s="18">
        <f t="shared" si="9"/>
        <v>0.009050629933675225</v>
      </c>
      <c r="AD84" s="18">
        <f t="shared" si="10"/>
        <v>0.011050629933674117</v>
      </c>
      <c r="AE84" s="18">
        <f t="shared" si="11"/>
        <v>-0.0009493700663263382</v>
      </c>
      <c r="AF84" s="18"/>
      <c r="AG84" s="18"/>
      <c r="AH84" s="18">
        <f t="shared" si="12"/>
        <v>-0.04135440953572811</v>
      </c>
      <c r="AI84" s="18">
        <f t="shared" si="13"/>
        <v>0.0030506299336749976</v>
      </c>
      <c r="AJ84" s="18">
        <f t="shared" si="14"/>
        <v>0.007050629933672781</v>
      </c>
      <c r="AK84" s="18">
        <f t="shared" si="15"/>
        <v>0.011050629933674117</v>
      </c>
      <c r="AL84" s="18"/>
      <c r="AM84" s="34"/>
    </row>
    <row r="85" spans="1:39" ht="12.75">
      <c r="A85" s="5">
        <v>1258.9254117941673</v>
      </c>
      <c r="B85" s="5"/>
      <c r="C85" s="30">
        <v>-26.25</v>
      </c>
      <c r="D85" s="5">
        <v>-26.243</v>
      </c>
      <c r="E85" s="5">
        <v>-26.240000000000002</v>
      </c>
      <c r="F85" s="5">
        <v>-26.252</v>
      </c>
      <c r="G85" s="5">
        <v>-26.233</v>
      </c>
      <c r="H85" s="5">
        <v>-26.25</v>
      </c>
      <c r="I85" s="5">
        <v>-26.2919184366862</v>
      </c>
      <c r="J85" s="5">
        <v>-26.249</v>
      </c>
      <c r="K85" s="5">
        <v>-26.244</v>
      </c>
      <c r="L85" s="5">
        <v>-26.24</v>
      </c>
      <c r="M85" s="5">
        <v>-26.311</v>
      </c>
      <c r="N85" s="5">
        <v>-26.248</v>
      </c>
      <c r="O85" s="80">
        <f t="shared" si="16"/>
        <v>-26.25432653639051</v>
      </c>
      <c r="P85" s="30">
        <v>0.03</v>
      </c>
      <c r="Q85" s="5">
        <v>0.03</v>
      </c>
      <c r="R85" s="5">
        <v>0.03</v>
      </c>
      <c r="S85" s="5">
        <v>0.045</v>
      </c>
      <c r="T85" s="5">
        <v>0.04</v>
      </c>
      <c r="U85" s="5">
        <v>0.05</v>
      </c>
      <c r="V85" s="5">
        <v>0.08</v>
      </c>
      <c r="W85" s="5">
        <v>0.037</v>
      </c>
      <c r="X85" s="5">
        <v>0.04</v>
      </c>
      <c r="Y85" s="5">
        <v>0.03</v>
      </c>
      <c r="Z85" s="5">
        <v>0.03</v>
      </c>
      <c r="AA85" s="5">
        <v>0.0488</v>
      </c>
      <c r="AB85" s="30">
        <f t="shared" si="17"/>
        <v>0.004326536390511393</v>
      </c>
      <c r="AC85" s="18">
        <f t="shared" si="9"/>
        <v>0.011326536390512842</v>
      </c>
      <c r="AD85" s="18">
        <f t="shared" si="10"/>
        <v>0.014326536390509403</v>
      </c>
      <c r="AE85" s="18">
        <f t="shared" si="11"/>
        <v>0.0023265363905125014</v>
      </c>
      <c r="AF85" s="18">
        <f>G85-$O85</f>
        <v>0.021326536390510853</v>
      </c>
      <c r="AG85" s="18">
        <f>H85-$O85</f>
        <v>0.004326536390511393</v>
      </c>
      <c r="AH85" s="18">
        <f t="shared" si="12"/>
        <v>-0.03759190029568771</v>
      </c>
      <c r="AI85" s="18">
        <f t="shared" si="13"/>
        <v>0.005326536390512615</v>
      </c>
      <c r="AJ85" s="18">
        <f t="shared" si="14"/>
        <v>0.01032653639051162</v>
      </c>
      <c r="AK85" s="18">
        <f t="shared" si="15"/>
        <v>0.014326536390512956</v>
      </c>
      <c r="AL85" s="18">
        <f>M85-$O85</f>
        <v>-0.05667346360948855</v>
      </c>
      <c r="AM85" s="34">
        <f>N85-$O85</f>
        <v>0.0063265363905102845</v>
      </c>
    </row>
    <row r="86" spans="1:39" ht="12.75">
      <c r="A86" s="5">
        <v>1333.5214321633239</v>
      </c>
      <c r="B86" s="5"/>
      <c r="C86" s="30">
        <v>-26.24</v>
      </c>
      <c r="D86" s="5">
        <v>-26.23</v>
      </c>
      <c r="E86" s="5">
        <v>-26.23</v>
      </c>
      <c r="F86" s="5">
        <v>-26.24</v>
      </c>
      <c r="G86" s="5"/>
      <c r="H86" s="5"/>
      <c r="I86" s="5">
        <v>-26.27971649169922</v>
      </c>
      <c r="J86" s="5">
        <v>-26.239</v>
      </c>
      <c r="K86" s="5">
        <v>-26.233</v>
      </c>
      <c r="L86" s="5">
        <v>-26.23</v>
      </c>
      <c r="M86" s="5"/>
      <c r="N86" s="5"/>
      <c r="O86" s="80">
        <f t="shared" si="16"/>
        <v>-26.240214561462402</v>
      </c>
      <c r="P86" s="30">
        <v>0.03</v>
      </c>
      <c r="Q86" s="5">
        <v>0.03</v>
      </c>
      <c r="R86" s="5">
        <v>0.03</v>
      </c>
      <c r="S86" s="5">
        <v>0.045</v>
      </c>
      <c r="T86" s="5"/>
      <c r="U86" s="5"/>
      <c r="V86" s="5">
        <v>0.08</v>
      </c>
      <c r="W86" s="5">
        <v>0.037</v>
      </c>
      <c r="X86" s="5">
        <v>0.04</v>
      </c>
      <c r="Y86" s="5">
        <v>0.03</v>
      </c>
      <c r="Z86" s="5"/>
      <c r="AA86" s="5"/>
      <c r="AB86" s="30">
        <f t="shared" si="17"/>
        <v>0.00021456146240339535</v>
      </c>
      <c r="AC86" s="18">
        <f t="shared" si="9"/>
        <v>0.010214561462401406</v>
      </c>
      <c r="AD86" s="18">
        <f t="shared" si="10"/>
        <v>0.010214561462401406</v>
      </c>
      <c r="AE86" s="18">
        <f t="shared" si="11"/>
        <v>0.00021456146240339535</v>
      </c>
      <c r="AF86" s="18"/>
      <c r="AG86" s="18"/>
      <c r="AH86" s="18">
        <f t="shared" si="12"/>
        <v>-0.03950193023681692</v>
      </c>
      <c r="AI86" s="18">
        <f t="shared" si="13"/>
        <v>0.0012145614624010648</v>
      </c>
      <c r="AJ86" s="18">
        <f t="shared" si="14"/>
        <v>0.007214561462401292</v>
      </c>
      <c r="AK86" s="18">
        <f t="shared" si="15"/>
        <v>0.010214561462401406</v>
      </c>
      <c r="AL86" s="18"/>
      <c r="AM86" s="34"/>
    </row>
    <row r="87" spans="1:39" ht="12.75">
      <c r="A87" s="5">
        <v>1412.5375446227545</v>
      </c>
      <c r="B87" s="5"/>
      <c r="C87" s="30">
        <v>-26.23</v>
      </c>
      <c r="D87" s="5">
        <v>-26.215</v>
      </c>
      <c r="E87" s="5">
        <v>-26.21</v>
      </c>
      <c r="F87" s="5">
        <v>-26.227</v>
      </c>
      <c r="G87" s="5"/>
      <c r="H87" s="5"/>
      <c r="I87" s="5">
        <v>-26.266778310139973</v>
      </c>
      <c r="J87" s="5">
        <v>-26.229</v>
      </c>
      <c r="K87" s="5">
        <v>-26.22</v>
      </c>
      <c r="L87" s="5">
        <v>-26.22</v>
      </c>
      <c r="M87" s="5"/>
      <c r="N87" s="5"/>
      <c r="O87" s="80">
        <f t="shared" si="16"/>
        <v>-26.2272222887675</v>
      </c>
      <c r="P87" s="30">
        <v>0.03</v>
      </c>
      <c r="Q87" s="5">
        <v>0.03</v>
      </c>
      <c r="R87" s="5">
        <v>0.03</v>
      </c>
      <c r="S87" s="5">
        <v>0.045</v>
      </c>
      <c r="T87" s="5"/>
      <c r="U87" s="5"/>
      <c r="V87" s="5">
        <v>0.08</v>
      </c>
      <c r="W87" s="5">
        <v>0.041</v>
      </c>
      <c r="X87" s="5">
        <v>0.04</v>
      </c>
      <c r="Y87" s="5">
        <v>0.03</v>
      </c>
      <c r="Z87" s="5"/>
      <c r="AA87" s="5"/>
      <c r="AB87" s="30">
        <f t="shared" si="17"/>
        <v>-0.0027777112325004794</v>
      </c>
      <c r="AC87" s="18">
        <f t="shared" si="9"/>
        <v>0.012222288767500089</v>
      </c>
      <c r="AD87" s="18">
        <f t="shared" si="10"/>
        <v>0.017222288767499094</v>
      </c>
      <c r="AE87" s="18">
        <f t="shared" si="11"/>
        <v>0.00022228876749963433</v>
      </c>
      <c r="AF87" s="18"/>
      <c r="AG87" s="18"/>
      <c r="AH87" s="18">
        <f t="shared" si="12"/>
        <v>-0.03955602137247283</v>
      </c>
      <c r="AI87" s="18">
        <f t="shared" si="13"/>
        <v>-0.0017777112324992572</v>
      </c>
      <c r="AJ87" s="18">
        <f t="shared" si="14"/>
        <v>0.007222288767501084</v>
      </c>
      <c r="AK87" s="18">
        <f t="shared" si="15"/>
        <v>0.007222288767501084</v>
      </c>
      <c r="AL87" s="18"/>
      <c r="AM87" s="34"/>
    </row>
    <row r="88" spans="1:39" ht="12.75">
      <c r="A88" s="5">
        <v>1496.2356560944334</v>
      </c>
      <c r="B88" s="5"/>
      <c r="C88" s="30">
        <v>-26.21</v>
      </c>
      <c r="D88" s="5">
        <v>-26.203</v>
      </c>
      <c r="E88" s="5">
        <v>-26.2</v>
      </c>
      <c r="F88" s="5">
        <v>-26.212</v>
      </c>
      <c r="G88" s="5"/>
      <c r="H88" s="5"/>
      <c r="I88" s="5">
        <v>-26.251394907633465</v>
      </c>
      <c r="J88" s="5">
        <v>-26.216</v>
      </c>
      <c r="K88" s="5">
        <v>-26.205</v>
      </c>
      <c r="L88" s="5">
        <v>-26.2</v>
      </c>
      <c r="M88" s="5"/>
      <c r="N88" s="5"/>
      <c r="O88" s="80">
        <f t="shared" si="16"/>
        <v>-26.21217436345418</v>
      </c>
      <c r="P88" s="30">
        <v>0.03</v>
      </c>
      <c r="Q88" s="5">
        <v>0.03</v>
      </c>
      <c r="R88" s="5">
        <v>0.03</v>
      </c>
      <c r="S88" s="5">
        <v>0.045</v>
      </c>
      <c r="T88" s="5"/>
      <c r="U88" s="5"/>
      <c r="V88" s="5">
        <v>0.08</v>
      </c>
      <c r="W88" s="5">
        <v>0.041</v>
      </c>
      <c r="X88" s="5">
        <v>0.04</v>
      </c>
      <c r="Y88" s="5">
        <v>0.03</v>
      </c>
      <c r="Z88" s="5"/>
      <c r="AA88" s="5"/>
      <c r="AB88" s="30">
        <f t="shared" si="17"/>
        <v>0.00217436345418065</v>
      </c>
      <c r="AC88" s="18">
        <f t="shared" si="9"/>
        <v>0.0091743634541821</v>
      </c>
      <c r="AD88" s="18">
        <f t="shared" si="10"/>
        <v>0.012174363454182213</v>
      </c>
      <c r="AE88" s="18">
        <f t="shared" si="11"/>
        <v>0.00017436345418175847</v>
      </c>
      <c r="AF88" s="18"/>
      <c r="AG88" s="18"/>
      <c r="AH88" s="18">
        <f t="shared" si="12"/>
        <v>-0.03922054417928322</v>
      </c>
      <c r="AI88" s="18">
        <f t="shared" si="13"/>
        <v>-0.0038256365458195773</v>
      </c>
      <c r="AJ88" s="18">
        <f t="shared" si="14"/>
        <v>0.007174363454183208</v>
      </c>
      <c r="AK88" s="18">
        <f t="shared" si="15"/>
        <v>0.012174363454182213</v>
      </c>
      <c r="AL88" s="18"/>
      <c r="AM88" s="34"/>
    </row>
    <row r="89" spans="1:39" ht="12.75">
      <c r="A89" s="5">
        <v>1584.8931924611134</v>
      </c>
      <c r="B89" s="5"/>
      <c r="C89" s="30">
        <v>-26.2</v>
      </c>
      <c r="D89" s="5">
        <v>-26.188</v>
      </c>
      <c r="E89" s="5">
        <v>-26.18</v>
      </c>
      <c r="F89" s="5">
        <v>-26.195</v>
      </c>
      <c r="G89" s="5">
        <v>-26.178</v>
      </c>
      <c r="H89" s="5">
        <v>-26.193</v>
      </c>
      <c r="I89" s="5">
        <v>-26.234486897786457</v>
      </c>
      <c r="J89" s="5">
        <v>-26.2</v>
      </c>
      <c r="K89" s="5">
        <v>-26.189</v>
      </c>
      <c r="L89" s="5">
        <v>-26.18</v>
      </c>
      <c r="M89" s="5">
        <v>-26.255</v>
      </c>
      <c r="N89" s="5">
        <v>-26.191</v>
      </c>
      <c r="O89" s="80">
        <f t="shared" si="16"/>
        <v>-26.19862390814887</v>
      </c>
      <c r="P89" s="30">
        <v>0.03</v>
      </c>
      <c r="Q89" s="5">
        <v>0.03</v>
      </c>
      <c r="R89" s="5">
        <v>0.03</v>
      </c>
      <c r="S89" s="5">
        <v>0.045</v>
      </c>
      <c r="T89" s="5">
        <v>0.04</v>
      </c>
      <c r="U89" s="5">
        <v>0.05</v>
      </c>
      <c r="V89" s="5">
        <v>0.08</v>
      </c>
      <c r="W89" s="5">
        <v>0.041</v>
      </c>
      <c r="X89" s="5">
        <v>0.04</v>
      </c>
      <c r="Y89" s="5">
        <v>0.03</v>
      </c>
      <c r="Z89" s="5">
        <v>0.03</v>
      </c>
      <c r="AA89" s="5">
        <v>0.0484</v>
      </c>
      <c r="AB89" s="30">
        <f t="shared" si="17"/>
        <v>-0.0013760918511280806</v>
      </c>
      <c r="AC89" s="18">
        <f t="shared" si="9"/>
        <v>0.010623908148872374</v>
      </c>
      <c r="AD89" s="18">
        <f t="shared" si="10"/>
        <v>0.018623908148871493</v>
      </c>
      <c r="AE89" s="18">
        <f t="shared" si="11"/>
        <v>0.0036239081488709246</v>
      </c>
      <c r="AF89" s="18">
        <f>G89-$O89</f>
        <v>0.020623908148870385</v>
      </c>
      <c r="AG89" s="18">
        <f>H89-$O89</f>
        <v>0.005623908148869816</v>
      </c>
      <c r="AH89" s="18">
        <f t="shared" si="12"/>
        <v>-0.03586298963758594</v>
      </c>
      <c r="AI89" s="18">
        <f t="shared" si="13"/>
        <v>-0.0013760918511280806</v>
      </c>
      <c r="AJ89" s="18">
        <f t="shared" si="14"/>
        <v>0.009623908148871152</v>
      </c>
      <c r="AK89" s="18">
        <f t="shared" si="15"/>
        <v>0.018623908148871493</v>
      </c>
      <c r="AL89" s="18">
        <f>M89-$O89</f>
        <v>-0.056376091851127796</v>
      </c>
      <c r="AM89" s="34">
        <f>N89-$O89</f>
        <v>0.00762390814887226</v>
      </c>
    </row>
    <row r="90" spans="1:39" ht="12.75">
      <c r="A90" s="5">
        <v>1678.8040181225606</v>
      </c>
      <c r="B90" s="5"/>
      <c r="C90" s="30">
        <v>-26.18</v>
      </c>
      <c r="D90" s="5">
        <v>-26.17</v>
      </c>
      <c r="E90" s="5">
        <v>-26.16</v>
      </c>
      <c r="F90" s="5">
        <v>-26.176</v>
      </c>
      <c r="G90" s="5"/>
      <c r="H90" s="5"/>
      <c r="I90" s="5">
        <v>-26.215437571207683</v>
      </c>
      <c r="J90" s="5">
        <v>-26.184</v>
      </c>
      <c r="K90" s="5">
        <v>-26.17</v>
      </c>
      <c r="L90" s="5">
        <v>-26.17</v>
      </c>
      <c r="M90" s="5"/>
      <c r="N90" s="5"/>
      <c r="O90" s="80">
        <f t="shared" si="16"/>
        <v>-26.17817969640096</v>
      </c>
      <c r="P90" s="30">
        <v>0.03</v>
      </c>
      <c r="Q90" s="5">
        <v>0.03</v>
      </c>
      <c r="R90" s="5">
        <v>0.03</v>
      </c>
      <c r="S90" s="5">
        <v>0.045</v>
      </c>
      <c r="T90" s="5"/>
      <c r="U90" s="5"/>
      <c r="V90" s="5">
        <v>0.08</v>
      </c>
      <c r="W90" s="5">
        <v>0.041</v>
      </c>
      <c r="X90" s="5">
        <v>0.04</v>
      </c>
      <c r="Y90" s="5">
        <v>0.03</v>
      </c>
      <c r="Z90" s="5"/>
      <c r="AA90" s="5"/>
      <c r="AB90" s="30">
        <f t="shared" si="17"/>
        <v>-0.0018203035990396188</v>
      </c>
      <c r="AC90" s="18">
        <f t="shared" si="9"/>
        <v>0.008179696400958392</v>
      </c>
      <c r="AD90" s="18">
        <f t="shared" si="10"/>
        <v>0.018179696400959955</v>
      </c>
      <c r="AE90" s="18">
        <f t="shared" si="11"/>
        <v>0.002179696400961717</v>
      </c>
      <c r="AF90" s="18"/>
      <c r="AG90" s="18"/>
      <c r="AH90" s="18">
        <f t="shared" si="12"/>
        <v>-0.03725787480672338</v>
      </c>
      <c r="AI90" s="18">
        <f t="shared" si="13"/>
        <v>-0.005820303599040955</v>
      </c>
      <c r="AJ90" s="18">
        <f t="shared" si="14"/>
        <v>0.008179696400958392</v>
      </c>
      <c r="AK90" s="18">
        <f t="shared" si="15"/>
        <v>0.008179696400958392</v>
      </c>
      <c r="AL90" s="18"/>
      <c r="AM90" s="34"/>
    </row>
    <row r="91" spans="1:39" ht="12.75">
      <c r="A91" s="5">
        <v>1778.279410038923</v>
      </c>
      <c r="B91" s="5"/>
      <c r="C91" s="30">
        <v>-26.16</v>
      </c>
      <c r="D91" s="5">
        <v>-26.149</v>
      </c>
      <c r="E91" s="5">
        <v>-26.14</v>
      </c>
      <c r="F91" s="5">
        <v>-26.155</v>
      </c>
      <c r="G91" s="5"/>
      <c r="H91" s="5"/>
      <c r="I91" s="5">
        <v>-26.194063822428387</v>
      </c>
      <c r="J91" s="5">
        <v>-26.165</v>
      </c>
      <c r="K91" s="5">
        <v>-26.15</v>
      </c>
      <c r="L91" s="5">
        <v>-26.14</v>
      </c>
      <c r="M91" s="5"/>
      <c r="N91" s="5"/>
      <c r="O91" s="80">
        <f t="shared" si="16"/>
        <v>-26.156632977803547</v>
      </c>
      <c r="P91" s="30">
        <v>0.03</v>
      </c>
      <c r="Q91" s="5">
        <v>0.03</v>
      </c>
      <c r="R91" s="5">
        <v>0.03</v>
      </c>
      <c r="S91" s="5">
        <v>0.045</v>
      </c>
      <c r="T91" s="5"/>
      <c r="U91" s="5"/>
      <c r="V91" s="5">
        <v>0.08</v>
      </c>
      <c r="W91" s="5">
        <v>0.041</v>
      </c>
      <c r="X91" s="5">
        <v>0.04</v>
      </c>
      <c r="Y91" s="5">
        <v>0.03</v>
      </c>
      <c r="Z91" s="5"/>
      <c r="AA91" s="5"/>
      <c r="AB91" s="30">
        <f t="shared" si="17"/>
        <v>-0.003367022196453462</v>
      </c>
      <c r="AC91" s="18">
        <f t="shared" si="9"/>
        <v>0.007632977803545771</v>
      </c>
      <c r="AD91" s="18">
        <f t="shared" si="10"/>
        <v>0.016632977803546112</v>
      </c>
      <c r="AE91" s="18">
        <f t="shared" si="11"/>
        <v>0.0016329778035455433</v>
      </c>
      <c r="AF91" s="18"/>
      <c r="AG91" s="18"/>
      <c r="AH91" s="18">
        <f t="shared" si="12"/>
        <v>-0.03743084462483992</v>
      </c>
      <c r="AI91" s="18">
        <f t="shared" si="13"/>
        <v>-0.008367022196452467</v>
      </c>
      <c r="AJ91" s="18">
        <f t="shared" si="14"/>
        <v>0.006632977803548101</v>
      </c>
      <c r="AK91" s="18">
        <f t="shared" si="15"/>
        <v>0.016632977803546112</v>
      </c>
      <c r="AL91" s="18"/>
      <c r="AM91" s="34"/>
    </row>
    <row r="92" spans="1:39" ht="12.75">
      <c r="A92" s="5">
        <v>1883.6490894898006</v>
      </c>
      <c r="B92" s="5"/>
      <c r="C92" s="30">
        <v>-26.13</v>
      </c>
      <c r="D92" s="5">
        <v>-26.125</v>
      </c>
      <c r="E92" s="5">
        <v>-26.12</v>
      </c>
      <c r="F92" s="5">
        <v>-26.132</v>
      </c>
      <c r="G92" s="5"/>
      <c r="H92" s="5"/>
      <c r="I92" s="5">
        <v>-26.170167287190754</v>
      </c>
      <c r="J92" s="5">
        <v>-26.142</v>
      </c>
      <c r="K92" s="5">
        <v>-26.126</v>
      </c>
      <c r="L92" s="5">
        <v>-26.12</v>
      </c>
      <c r="M92" s="5"/>
      <c r="N92" s="5"/>
      <c r="O92" s="80">
        <f t="shared" si="16"/>
        <v>-26.133145910898847</v>
      </c>
      <c r="P92" s="30">
        <v>0.03</v>
      </c>
      <c r="Q92" s="5">
        <v>0.03</v>
      </c>
      <c r="R92" s="5">
        <v>0.03</v>
      </c>
      <c r="S92" s="5">
        <v>0.046</v>
      </c>
      <c r="T92" s="5"/>
      <c r="U92" s="5"/>
      <c r="V92" s="5">
        <v>0.08</v>
      </c>
      <c r="W92" s="5">
        <v>0.041</v>
      </c>
      <c r="X92" s="5">
        <v>0.04</v>
      </c>
      <c r="Y92" s="5">
        <v>0.03</v>
      </c>
      <c r="Z92" s="5"/>
      <c r="AA92" s="5"/>
      <c r="AB92" s="30">
        <f t="shared" si="17"/>
        <v>0.003145910898847859</v>
      </c>
      <c r="AC92" s="18">
        <f t="shared" si="9"/>
        <v>0.008145910898846864</v>
      </c>
      <c r="AD92" s="18">
        <f t="shared" si="10"/>
        <v>0.01314591089884587</v>
      </c>
      <c r="AE92" s="18">
        <f t="shared" si="11"/>
        <v>0.0011459108988454147</v>
      </c>
      <c r="AF92" s="18"/>
      <c r="AG92" s="18"/>
      <c r="AH92" s="18">
        <f t="shared" si="12"/>
        <v>-0.03702137629190716</v>
      </c>
      <c r="AI92" s="18">
        <f t="shared" si="13"/>
        <v>-0.008854089101152596</v>
      </c>
      <c r="AJ92" s="18">
        <f t="shared" si="14"/>
        <v>0.007145910898845642</v>
      </c>
      <c r="AK92" s="18">
        <f t="shared" si="15"/>
        <v>0.01314591089884587</v>
      </c>
      <c r="AL92" s="18"/>
      <c r="AM92" s="34"/>
    </row>
    <row r="93" spans="1:39" ht="12.75">
      <c r="A93" s="5">
        <v>1995.2623149688798</v>
      </c>
      <c r="B93" s="5"/>
      <c r="C93" s="30">
        <v>-26.11</v>
      </c>
      <c r="D93" s="5">
        <v>-26.1</v>
      </c>
      <c r="E93" s="5">
        <v>-26.09</v>
      </c>
      <c r="F93" s="5">
        <v>-26.105</v>
      </c>
      <c r="G93" s="5">
        <v>-26.09</v>
      </c>
      <c r="H93" s="5">
        <v>-26.102</v>
      </c>
      <c r="I93" s="5">
        <v>-26.145456314086914</v>
      </c>
      <c r="J93" s="5">
        <v>-26.119</v>
      </c>
      <c r="K93" s="5">
        <v>-26.102</v>
      </c>
      <c r="L93" s="5">
        <v>-26.1</v>
      </c>
      <c r="M93" s="5">
        <v>-26.166</v>
      </c>
      <c r="N93" s="5">
        <v>-26.101</v>
      </c>
      <c r="O93" s="80">
        <f t="shared" si="16"/>
        <v>-26.110871359507243</v>
      </c>
      <c r="P93" s="30">
        <v>0.03</v>
      </c>
      <c r="Q93" s="5">
        <v>0.03</v>
      </c>
      <c r="R93" s="5">
        <v>0.03</v>
      </c>
      <c r="S93" s="5">
        <v>0.046</v>
      </c>
      <c r="T93" s="5">
        <v>0.04</v>
      </c>
      <c r="U93" s="5">
        <v>0.05</v>
      </c>
      <c r="V93" s="5">
        <v>0.08</v>
      </c>
      <c r="W93" s="5">
        <v>0.041</v>
      </c>
      <c r="X93" s="5">
        <v>0.04</v>
      </c>
      <c r="Y93" s="5">
        <v>0.03</v>
      </c>
      <c r="Z93" s="5">
        <v>0.03</v>
      </c>
      <c r="AA93" s="5">
        <v>0.0503</v>
      </c>
      <c r="AB93" s="30">
        <f t="shared" si="17"/>
        <v>0.0008713595072435965</v>
      </c>
      <c r="AC93" s="18">
        <f t="shared" si="9"/>
        <v>0.010871359507241607</v>
      </c>
      <c r="AD93" s="18">
        <f t="shared" si="10"/>
        <v>0.02087135950724317</v>
      </c>
      <c r="AE93" s="18">
        <f t="shared" si="11"/>
        <v>0.005871359507242602</v>
      </c>
      <c r="AF93" s="18">
        <f>G93-$O93</f>
        <v>0.02087135950724317</v>
      </c>
      <c r="AG93" s="18">
        <f>H93-$O93</f>
        <v>0.008871359507242715</v>
      </c>
      <c r="AH93" s="18">
        <f t="shared" si="12"/>
        <v>-0.034584954579671034</v>
      </c>
      <c r="AI93" s="18">
        <f t="shared" si="13"/>
        <v>-0.008128640492756745</v>
      </c>
      <c r="AJ93" s="18">
        <f t="shared" si="14"/>
        <v>0.008871359507242715</v>
      </c>
      <c r="AK93" s="18">
        <f t="shared" si="15"/>
        <v>0.010871359507241607</v>
      </c>
      <c r="AL93" s="18">
        <f>M93-$O93</f>
        <v>-0.05512864049275734</v>
      </c>
      <c r="AM93" s="34">
        <f>N93-$O93</f>
        <v>0.009871359507243938</v>
      </c>
    </row>
    <row r="94" spans="1:39" ht="12.75">
      <c r="A94" s="5">
        <v>2113.489039836647</v>
      </c>
      <c r="B94" s="5"/>
      <c r="C94" s="30">
        <v>-26.08</v>
      </c>
      <c r="D94" s="5">
        <v>-26.074</v>
      </c>
      <c r="E94" s="5">
        <v>-26.07</v>
      </c>
      <c r="F94" s="5">
        <v>-26.076</v>
      </c>
      <c r="G94" s="5"/>
      <c r="H94" s="5"/>
      <c r="I94" s="5">
        <v>-26.115933100382488</v>
      </c>
      <c r="J94" s="5">
        <v>-26.093</v>
      </c>
      <c r="K94" s="5">
        <v>-26.072</v>
      </c>
      <c r="L94" s="5">
        <v>-26.07</v>
      </c>
      <c r="M94" s="5"/>
      <c r="N94" s="5"/>
      <c r="O94" s="80">
        <f t="shared" si="16"/>
        <v>-26.081366637547806</v>
      </c>
      <c r="P94" s="30">
        <v>0.03</v>
      </c>
      <c r="Q94" s="5">
        <v>0.035</v>
      </c>
      <c r="R94" s="5">
        <v>0.03</v>
      </c>
      <c r="S94" s="5">
        <v>0.046</v>
      </c>
      <c r="T94" s="5"/>
      <c r="U94" s="5"/>
      <c r="V94" s="5">
        <v>0.08</v>
      </c>
      <c r="W94" s="5">
        <v>0.041</v>
      </c>
      <c r="X94" s="5">
        <v>0.04</v>
      </c>
      <c r="Y94" s="5">
        <v>0.03</v>
      </c>
      <c r="Z94" s="5"/>
      <c r="AA94" s="5"/>
      <c r="AB94" s="30">
        <f t="shared" si="17"/>
        <v>0.0013666375478074144</v>
      </c>
      <c r="AC94" s="18">
        <f t="shared" si="9"/>
        <v>0.007366637547804089</v>
      </c>
      <c r="AD94" s="18">
        <f t="shared" si="10"/>
        <v>0.011366637547805425</v>
      </c>
      <c r="AE94" s="18">
        <f t="shared" si="11"/>
        <v>0.0053666375478051975</v>
      </c>
      <c r="AF94" s="18"/>
      <c r="AG94" s="18"/>
      <c r="AH94" s="18">
        <f t="shared" si="12"/>
        <v>-0.034566462834682454</v>
      </c>
      <c r="AI94" s="18">
        <f t="shared" si="13"/>
        <v>-0.011633362452194262</v>
      </c>
      <c r="AJ94" s="18">
        <f t="shared" si="14"/>
        <v>0.009366637547806533</v>
      </c>
      <c r="AK94" s="18">
        <f t="shared" si="15"/>
        <v>0.011366637547805425</v>
      </c>
      <c r="AL94" s="18"/>
      <c r="AM94" s="34"/>
    </row>
    <row r="95" spans="1:39" ht="12.75">
      <c r="A95" s="5">
        <v>2238.72113856834</v>
      </c>
      <c r="B95" s="5"/>
      <c r="C95" s="30">
        <v>-26.05</v>
      </c>
      <c r="D95" s="5">
        <v>-26.04</v>
      </c>
      <c r="E95" s="5">
        <v>-26.03</v>
      </c>
      <c r="F95" s="5">
        <v>-26.043</v>
      </c>
      <c r="G95" s="5"/>
      <c r="H95" s="5"/>
      <c r="I95" s="5">
        <v>-26.08313814798991</v>
      </c>
      <c r="J95" s="5">
        <v>-26.064</v>
      </c>
      <c r="K95" s="5">
        <v>-26.04</v>
      </c>
      <c r="L95" s="5">
        <v>-26.04</v>
      </c>
      <c r="M95" s="5"/>
      <c r="N95" s="5"/>
      <c r="O95" s="80">
        <f t="shared" si="16"/>
        <v>-26.048767268498736</v>
      </c>
      <c r="P95" s="30">
        <v>0.03</v>
      </c>
      <c r="Q95" s="5">
        <v>0.035</v>
      </c>
      <c r="R95" s="5">
        <v>0.03</v>
      </c>
      <c r="S95" s="5">
        <v>0.046</v>
      </c>
      <c r="T95" s="5"/>
      <c r="U95" s="5"/>
      <c r="V95" s="5">
        <v>0.08</v>
      </c>
      <c r="W95" s="5">
        <v>0.041</v>
      </c>
      <c r="X95" s="5">
        <v>0.04</v>
      </c>
      <c r="Y95" s="5">
        <v>0.03</v>
      </c>
      <c r="Z95" s="5"/>
      <c r="AA95" s="5"/>
      <c r="AB95" s="30">
        <f t="shared" si="17"/>
        <v>-0.0012327315012647944</v>
      </c>
      <c r="AC95" s="18">
        <f t="shared" si="9"/>
        <v>0.008767268498736769</v>
      </c>
      <c r="AD95" s="18">
        <f t="shared" si="10"/>
        <v>0.01876726849873478</v>
      </c>
      <c r="AE95" s="18">
        <f t="shared" si="11"/>
        <v>0.005767268498736655</v>
      </c>
      <c r="AF95" s="18"/>
      <c r="AG95" s="18"/>
      <c r="AH95" s="18">
        <f t="shared" si="12"/>
        <v>-0.03437087949117412</v>
      </c>
      <c r="AI95" s="18">
        <f t="shared" si="13"/>
        <v>-0.01523273150126414</v>
      </c>
      <c r="AJ95" s="18">
        <f t="shared" si="14"/>
        <v>0.008767268498736769</v>
      </c>
      <c r="AK95" s="18">
        <f t="shared" si="15"/>
        <v>0.008767268498736769</v>
      </c>
      <c r="AL95" s="18"/>
      <c r="AM95" s="34"/>
    </row>
    <row r="96" spans="1:39" ht="12.75">
      <c r="A96" s="5">
        <v>2371.373705661655</v>
      </c>
      <c r="B96" s="5"/>
      <c r="C96" s="30">
        <v>-26.01</v>
      </c>
      <c r="D96" s="5">
        <v>-26.006</v>
      </c>
      <c r="E96" s="5">
        <v>-26</v>
      </c>
      <c r="F96" s="5">
        <v>-26.007</v>
      </c>
      <c r="G96" s="5"/>
      <c r="H96" s="5"/>
      <c r="I96" s="5">
        <v>-26.046659469604492</v>
      </c>
      <c r="J96" s="5">
        <v>-26.031</v>
      </c>
      <c r="K96" s="5">
        <v>-26.004</v>
      </c>
      <c r="L96" s="5">
        <v>-26</v>
      </c>
      <c r="M96" s="5"/>
      <c r="N96" s="5"/>
      <c r="O96" s="80">
        <f t="shared" si="16"/>
        <v>-26.013082433700564</v>
      </c>
      <c r="P96" s="30">
        <v>0.03</v>
      </c>
      <c r="Q96" s="5">
        <v>0.035</v>
      </c>
      <c r="R96" s="5">
        <v>0.03</v>
      </c>
      <c r="S96" s="5">
        <v>0.047</v>
      </c>
      <c r="T96" s="5"/>
      <c r="U96" s="5"/>
      <c r="V96" s="5">
        <v>0.08</v>
      </c>
      <c r="W96" s="5">
        <v>0.041</v>
      </c>
      <c r="X96" s="5">
        <v>0.04</v>
      </c>
      <c r="Y96" s="5">
        <v>0.03</v>
      </c>
      <c r="Z96" s="5"/>
      <c r="AA96" s="5"/>
      <c r="AB96" s="30">
        <f t="shared" si="17"/>
        <v>0.0030824337005626035</v>
      </c>
      <c r="AC96" s="18">
        <f t="shared" si="9"/>
        <v>0.007082433700563939</v>
      </c>
      <c r="AD96" s="18">
        <f t="shared" si="10"/>
        <v>0.013082433700564167</v>
      </c>
      <c r="AE96" s="18">
        <f t="shared" si="11"/>
        <v>0.006082433700562717</v>
      </c>
      <c r="AF96" s="18"/>
      <c r="AG96" s="18"/>
      <c r="AH96" s="18">
        <f t="shared" si="12"/>
        <v>-0.03357703590392802</v>
      </c>
      <c r="AI96" s="18">
        <f t="shared" si="13"/>
        <v>-0.01791756629943464</v>
      </c>
      <c r="AJ96" s="18">
        <f t="shared" si="14"/>
        <v>0.00908243370056283</v>
      </c>
      <c r="AK96" s="18">
        <f t="shared" si="15"/>
        <v>0.013082433700564167</v>
      </c>
      <c r="AL96" s="18"/>
      <c r="AM96" s="34"/>
    </row>
    <row r="97" spans="1:39" ht="12.75">
      <c r="A97" s="5">
        <v>2511.8864315095802</v>
      </c>
      <c r="B97" s="5"/>
      <c r="C97" s="30">
        <v>-25.97</v>
      </c>
      <c r="D97" s="5">
        <v>-25.962</v>
      </c>
      <c r="E97" s="5">
        <v>-25.96</v>
      </c>
      <c r="F97" s="5">
        <v>-25.967</v>
      </c>
      <c r="G97" s="5">
        <v>-25.953</v>
      </c>
      <c r="H97" s="5">
        <v>-25.966</v>
      </c>
      <c r="I97" s="5">
        <v>-26.006349563598633</v>
      </c>
      <c r="J97" s="5">
        <v>-25.994</v>
      </c>
      <c r="K97" s="5">
        <v>-25.965</v>
      </c>
      <c r="L97" s="5">
        <v>-25.96</v>
      </c>
      <c r="M97" s="5">
        <v>-26.029</v>
      </c>
      <c r="N97" s="5">
        <v>-25.966</v>
      </c>
      <c r="O97" s="80">
        <f t="shared" si="16"/>
        <v>-25.97486246363322</v>
      </c>
      <c r="P97" s="30">
        <v>0.03</v>
      </c>
      <c r="Q97" s="5">
        <v>0.035</v>
      </c>
      <c r="R97" s="5">
        <v>0.03</v>
      </c>
      <c r="S97" s="5">
        <v>0.047</v>
      </c>
      <c r="T97" s="5">
        <v>0.04</v>
      </c>
      <c r="U97" s="5">
        <v>0.06</v>
      </c>
      <c r="V97" s="5">
        <v>0.08</v>
      </c>
      <c r="W97" s="5">
        <v>0.041</v>
      </c>
      <c r="X97" s="5">
        <v>0.04</v>
      </c>
      <c r="Y97" s="5">
        <v>0.03</v>
      </c>
      <c r="Z97" s="5">
        <v>0.03</v>
      </c>
      <c r="AA97" s="5">
        <v>0.0489</v>
      </c>
      <c r="AB97" s="30">
        <f t="shared" si="17"/>
        <v>0.00486246363321996</v>
      </c>
      <c r="AC97" s="18">
        <f t="shared" si="9"/>
        <v>0.012862463633219079</v>
      </c>
      <c r="AD97" s="18">
        <f t="shared" si="10"/>
        <v>0.01486246363321797</v>
      </c>
      <c r="AE97" s="18">
        <f t="shared" si="11"/>
        <v>0.007862463633220074</v>
      </c>
      <c r="AF97" s="18">
        <f>G97-$O97</f>
        <v>0.02186246363321942</v>
      </c>
      <c r="AG97" s="18">
        <f>H97-$O97</f>
        <v>0.008862463633217743</v>
      </c>
      <c r="AH97" s="18">
        <f t="shared" si="12"/>
        <v>-0.03148709996541399</v>
      </c>
      <c r="AI97" s="18">
        <f t="shared" si="13"/>
        <v>-0.01913753636678095</v>
      </c>
      <c r="AJ97" s="18">
        <f t="shared" si="14"/>
        <v>0.009862463633218965</v>
      </c>
      <c r="AK97" s="18">
        <f t="shared" si="15"/>
        <v>0.01486246363321797</v>
      </c>
      <c r="AL97" s="18">
        <f>M97-$O97</f>
        <v>-0.05413753636678109</v>
      </c>
      <c r="AM97" s="34">
        <f>N97-$O97</f>
        <v>0.008862463633217743</v>
      </c>
    </row>
    <row r="98" spans="1:39" ht="12.75">
      <c r="A98" s="5">
        <v>2660.7250597988095</v>
      </c>
      <c r="B98" s="5"/>
      <c r="C98" s="30">
        <v>-25.93</v>
      </c>
      <c r="D98" s="5">
        <v>-25.918</v>
      </c>
      <c r="E98" s="5">
        <v>-25.91</v>
      </c>
      <c r="F98" s="5">
        <v>-25.923</v>
      </c>
      <c r="G98" s="5"/>
      <c r="H98" s="5"/>
      <c r="I98" s="5">
        <v>-25.962020874023438</v>
      </c>
      <c r="J98" s="5">
        <v>-25.953</v>
      </c>
      <c r="K98" s="5">
        <v>-25.922</v>
      </c>
      <c r="L98" s="5">
        <v>-25.92</v>
      </c>
      <c r="M98" s="5"/>
      <c r="N98" s="5"/>
      <c r="O98" s="80">
        <f t="shared" si="16"/>
        <v>-25.92975260925293</v>
      </c>
      <c r="P98" s="30">
        <v>0.04</v>
      </c>
      <c r="Q98" s="5">
        <v>0.04</v>
      </c>
      <c r="R98" s="5">
        <v>0.03</v>
      </c>
      <c r="S98" s="5">
        <v>0.048</v>
      </c>
      <c r="T98" s="5"/>
      <c r="U98" s="5"/>
      <c r="V98" s="5">
        <v>0.08</v>
      </c>
      <c r="W98" s="5">
        <v>0.042</v>
      </c>
      <c r="X98" s="5">
        <v>0.04</v>
      </c>
      <c r="Y98" s="5">
        <v>0.03</v>
      </c>
      <c r="Z98" s="5"/>
      <c r="AA98" s="5"/>
      <c r="AB98" s="30">
        <f t="shared" si="17"/>
        <v>-0.00024739074707014197</v>
      </c>
      <c r="AC98" s="18">
        <f t="shared" si="9"/>
        <v>0.011752609252930313</v>
      </c>
      <c r="AD98" s="18">
        <f t="shared" si="10"/>
        <v>0.01975260925292943</v>
      </c>
      <c r="AE98" s="18">
        <f t="shared" si="11"/>
        <v>0.0067526092529313075</v>
      </c>
      <c r="AF98" s="18"/>
      <c r="AG98" s="18"/>
      <c r="AH98" s="18">
        <f t="shared" si="12"/>
        <v>-0.032268264770507926</v>
      </c>
      <c r="AI98" s="18">
        <f t="shared" si="13"/>
        <v>-0.02324739074706983</v>
      </c>
      <c r="AJ98" s="18">
        <f t="shared" si="14"/>
        <v>0.007752609252928977</v>
      </c>
      <c r="AK98" s="18">
        <f t="shared" si="15"/>
        <v>0.009752609252927869</v>
      </c>
      <c r="AL98" s="18"/>
      <c r="AM98" s="34"/>
    </row>
    <row r="99" spans="1:39" ht="12.75">
      <c r="A99" s="5">
        <v>2818.3829312644543</v>
      </c>
      <c r="B99" s="5"/>
      <c r="C99" s="30">
        <v>-25.88</v>
      </c>
      <c r="D99" s="5">
        <v>-25.874</v>
      </c>
      <c r="E99" s="5">
        <v>-25.87</v>
      </c>
      <c r="F99" s="5">
        <v>-25.874</v>
      </c>
      <c r="G99" s="5"/>
      <c r="H99" s="5"/>
      <c r="I99" s="5">
        <v>-25.91343371073405</v>
      </c>
      <c r="J99" s="5">
        <v>-25.908</v>
      </c>
      <c r="K99" s="5">
        <v>-25.874</v>
      </c>
      <c r="L99" s="5">
        <v>-25.87</v>
      </c>
      <c r="M99" s="5"/>
      <c r="N99" s="5"/>
      <c r="O99" s="80">
        <f t="shared" si="16"/>
        <v>-25.882929213841752</v>
      </c>
      <c r="P99" s="30">
        <v>0.04</v>
      </c>
      <c r="Q99" s="5">
        <v>0.04</v>
      </c>
      <c r="R99" s="5">
        <v>0.03</v>
      </c>
      <c r="S99" s="5">
        <v>0.049</v>
      </c>
      <c r="T99" s="5"/>
      <c r="U99" s="5"/>
      <c r="V99" s="5">
        <v>0.08</v>
      </c>
      <c r="W99" s="5">
        <v>0.042</v>
      </c>
      <c r="X99" s="5">
        <v>0.04</v>
      </c>
      <c r="Y99" s="5">
        <v>0.03</v>
      </c>
      <c r="Z99" s="5"/>
      <c r="AA99" s="5"/>
      <c r="AB99" s="30">
        <f t="shared" si="17"/>
        <v>0.0029292138417531532</v>
      </c>
      <c r="AC99" s="18">
        <f t="shared" si="9"/>
        <v>0.00892921384175338</v>
      </c>
      <c r="AD99" s="18">
        <f t="shared" si="10"/>
        <v>0.012929213841751164</v>
      </c>
      <c r="AE99" s="18">
        <f t="shared" si="11"/>
        <v>0.00892921384175338</v>
      </c>
      <c r="AF99" s="18"/>
      <c r="AG99" s="18"/>
      <c r="AH99" s="18">
        <f t="shared" si="12"/>
        <v>-0.030504496892298505</v>
      </c>
      <c r="AI99" s="18">
        <f t="shared" si="13"/>
        <v>-0.025070786158249092</v>
      </c>
      <c r="AJ99" s="18">
        <f t="shared" si="14"/>
        <v>0.00892921384175338</v>
      </c>
      <c r="AK99" s="18">
        <f t="shared" si="15"/>
        <v>0.012929213841751164</v>
      </c>
      <c r="AL99" s="18"/>
      <c r="AM99" s="34"/>
    </row>
    <row r="100" spans="1:39" ht="12.75">
      <c r="A100" s="5">
        <v>2985.3826189179595</v>
      </c>
      <c r="B100" s="5"/>
      <c r="C100" s="30">
        <v>-25.83</v>
      </c>
      <c r="D100" s="5">
        <v>-25.82</v>
      </c>
      <c r="E100" s="5">
        <v>-25.810000000000002</v>
      </c>
      <c r="F100" s="5">
        <v>-25.822</v>
      </c>
      <c r="G100" s="5"/>
      <c r="H100" s="5"/>
      <c r="I100" s="5">
        <v>-25.86014684041341</v>
      </c>
      <c r="J100" s="5">
        <v>-25.858</v>
      </c>
      <c r="K100" s="5">
        <v>-25.821</v>
      </c>
      <c r="L100" s="5">
        <v>-25.82</v>
      </c>
      <c r="M100" s="5"/>
      <c r="N100" s="5"/>
      <c r="O100" s="80">
        <f t="shared" si="16"/>
        <v>-25.83014335505168</v>
      </c>
      <c r="P100" s="30">
        <v>0.04</v>
      </c>
      <c r="Q100" s="5">
        <v>0.04</v>
      </c>
      <c r="R100" s="5">
        <v>0.03</v>
      </c>
      <c r="S100" s="5">
        <v>0.05</v>
      </c>
      <c r="T100" s="5"/>
      <c r="U100" s="5"/>
      <c r="V100" s="5">
        <v>0.08</v>
      </c>
      <c r="W100" s="5">
        <v>0.042</v>
      </c>
      <c r="X100" s="5">
        <v>0.04</v>
      </c>
      <c r="Y100" s="5">
        <v>0.03</v>
      </c>
      <c r="Z100" s="5"/>
      <c r="AA100" s="5"/>
      <c r="AB100" s="30">
        <f t="shared" si="17"/>
        <v>0.0001433550516800608</v>
      </c>
      <c r="AC100" s="18">
        <f t="shared" si="9"/>
        <v>0.010143355051678071</v>
      </c>
      <c r="AD100" s="18">
        <f t="shared" si="10"/>
        <v>0.020143355051676082</v>
      </c>
      <c r="AE100" s="18">
        <f t="shared" si="11"/>
        <v>0.00814335505167918</v>
      </c>
      <c r="AF100" s="18"/>
      <c r="AG100" s="18"/>
      <c r="AH100" s="18">
        <f t="shared" si="12"/>
        <v>-0.03000348536173192</v>
      </c>
      <c r="AI100" s="18">
        <f t="shared" si="13"/>
        <v>-0.027856644948322185</v>
      </c>
      <c r="AJ100" s="18">
        <f t="shared" si="14"/>
        <v>0.00914335505167685</v>
      </c>
      <c r="AK100" s="18">
        <f t="shared" si="15"/>
        <v>0.010143355051678071</v>
      </c>
      <c r="AL100" s="18"/>
      <c r="AM100" s="34"/>
    </row>
    <row r="101" spans="1:39" ht="12.75">
      <c r="A101" s="5">
        <v>3162.2776601683795</v>
      </c>
      <c r="B101" s="5"/>
      <c r="C101" s="30">
        <v>-25.77</v>
      </c>
      <c r="D101" s="5">
        <v>-25.766</v>
      </c>
      <c r="E101" s="5">
        <v>-25.76</v>
      </c>
      <c r="F101" s="5">
        <v>-25.763</v>
      </c>
      <c r="G101" s="5">
        <v>-25.754</v>
      </c>
      <c r="H101" s="5">
        <v>-25.762</v>
      </c>
      <c r="I101" s="5">
        <v>-25.802778879801433</v>
      </c>
      <c r="J101" s="5">
        <v>-25.805</v>
      </c>
      <c r="K101" s="5">
        <v>-25.766</v>
      </c>
      <c r="L101" s="5">
        <v>-25.76</v>
      </c>
      <c r="M101" s="5">
        <v>-25.828</v>
      </c>
      <c r="N101" s="5">
        <v>-25.765</v>
      </c>
      <c r="O101" s="80">
        <f t="shared" si="16"/>
        <v>-25.77514823998345</v>
      </c>
      <c r="P101" s="30">
        <v>0.04</v>
      </c>
      <c r="Q101" s="5">
        <v>0.04</v>
      </c>
      <c r="R101" s="5">
        <v>0.03</v>
      </c>
      <c r="S101" s="5">
        <v>0.052</v>
      </c>
      <c r="T101" s="5">
        <v>0.04</v>
      </c>
      <c r="U101" s="5">
        <v>0.06</v>
      </c>
      <c r="V101" s="5">
        <v>0.08</v>
      </c>
      <c r="W101" s="5">
        <v>0.043</v>
      </c>
      <c r="X101" s="5">
        <v>0.04</v>
      </c>
      <c r="Y101" s="5">
        <v>0.03</v>
      </c>
      <c r="Z101" s="5">
        <v>0.03</v>
      </c>
      <c r="AA101" s="5">
        <v>0.0505</v>
      </c>
      <c r="AB101" s="30">
        <f t="shared" si="17"/>
        <v>0.00514823998345193</v>
      </c>
      <c r="AC101" s="18">
        <f t="shared" si="9"/>
        <v>0.009148239983453266</v>
      </c>
      <c r="AD101" s="18">
        <f t="shared" si="10"/>
        <v>0.01514823998344994</v>
      </c>
      <c r="AE101" s="18">
        <f t="shared" si="11"/>
        <v>0.012148239983449827</v>
      </c>
      <c r="AF101" s="18">
        <f>G101-$O101</f>
        <v>0.021148239983450168</v>
      </c>
      <c r="AG101" s="18">
        <f>H101-$O101</f>
        <v>0.013148239983451049</v>
      </c>
      <c r="AH101" s="18">
        <f t="shared" si="12"/>
        <v>-0.027630639817981972</v>
      </c>
      <c r="AI101" s="18">
        <f t="shared" si="13"/>
        <v>-0.029851760016548212</v>
      </c>
      <c r="AJ101" s="18">
        <f t="shared" si="14"/>
        <v>0.009148239983453266</v>
      </c>
      <c r="AK101" s="18">
        <f t="shared" si="15"/>
        <v>0.01514823998344994</v>
      </c>
      <c r="AL101" s="18">
        <f>M101-$O101</f>
        <v>-0.0528517600165479</v>
      </c>
      <c r="AM101" s="34">
        <f>N101-$O101</f>
        <v>0.010148239983450935</v>
      </c>
    </row>
    <row r="102" spans="1:39" ht="12.75">
      <c r="A102" s="5">
        <v>3349.6543915782772</v>
      </c>
      <c r="B102" s="5"/>
      <c r="C102" s="30">
        <v>-25.71</v>
      </c>
      <c r="D102" s="5">
        <v>-25.704</v>
      </c>
      <c r="E102" s="5">
        <v>-25.7</v>
      </c>
      <c r="F102" s="5">
        <v>-25.703</v>
      </c>
      <c r="G102" s="5"/>
      <c r="H102" s="5"/>
      <c r="I102" s="5">
        <v>-25.740563074747723</v>
      </c>
      <c r="J102" s="5">
        <v>-25.746</v>
      </c>
      <c r="K102" s="5">
        <v>-25.704</v>
      </c>
      <c r="L102" s="5">
        <v>-25.7</v>
      </c>
      <c r="M102" s="5"/>
      <c r="N102" s="5"/>
      <c r="O102" s="80">
        <f t="shared" si="16"/>
        <v>-25.713445384343466</v>
      </c>
      <c r="P102" s="30">
        <v>0.04</v>
      </c>
      <c r="Q102" s="5">
        <v>0.04</v>
      </c>
      <c r="R102" s="5">
        <v>0.03</v>
      </c>
      <c r="S102" s="5">
        <v>0.054</v>
      </c>
      <c r="T102" s="5"/>
      <c r="U102" s="5"/>
      <c r="V102" s="5">
        <v>0.08</v>
      </c>
      <c r="W102" s="5">
        <v>0.044</v>
      </c>
      <c r="X102" s="5">
        <v>0.05</v>
      </c>
      <c r="Y102" s="5">
        <v>0.03</v>
      </c>
      <c r="Z102" s="5"/>
      <c r="AA102" s="5"/>
      <c r="AB102" s="30">
        <f t="shared" si="17"/>
        <v>0.0034453843434647524</v>
      </c>
      <c r="AC102" s="18">
        <f t="shared" si="9"/>
        <v>0.00944538434346498</v>
      </c>
      <c r="AD102" s="18">
        <f t="shared" si="10"/>
        <v>0.013445384343466316</v>
      </c>
      <c r="AE102" s="18">
        <f t="shared" si="11"/>
        <v>0.010445384343466202</v>
      </c>
      <c r="AF102" s="18"/>
      <c r="AG102" s="18"/>
      <c r="AH102" s="18">
        <f t="shared" si="12"/>
        <v>-0.027117690404256933</v>
      </c>
      <c r="AI102" s="18">
        <f t="shared" si="13"/>
        <v>-0.03255461565653306</v>
      </c>
      <c r="AJ102" s="18">
        <f t="shared" si="14"/>
        <v>0.00944538434346498</v>
      </c>
      <c r="AK102" s="18">
        <f t="shared" si="15"/>
        <v>0.013445384343466316</v>
      </c>
      <c r="AL102" s="18"/>
      <c r="AM102" s="34"/>
    </row>
    <row r="103" spans="1:39" ht="12.75">
      <c r="A103" s="5">
        <v>3548.1338923357553</v>
      </c>
      <c r="B103" s="5"/>
      <c r="C103" s="30">
        <v>-25.64</v>
      </c>
      <c r="D103" s="5">
        <v>-25.636</v>
      </c>
      <c r="E103" s="5">
        <v>-25.63</v>
      </c>
      <c r="F103" s="5">
        <v>-25.637</v>
      </c>
      <c r="G103" s="5"/>
      <c r="H103" s="5"/>
      <c r="I103" s="5">
        <v>-25.6741886138916</v>
      </c>
      <c r="J103" s="5">
        <v>-25.689</v>
      </c>
      <c r="K103" s="5">
        <v>-25.641</v>
      </c>
      <c r="L103" s="5">
        <v>-25.64</v>
      </c>
      <c r="M103" s="5"/>
      <c r="N103" s="5"/>
      <c r="O103" s="80">
        <f t="shared" si="16"/>
        <v>-25.648398576736447</v>
      </c>
      <c r="P103" s="30">
        <v>0.04</v>
      </c>
      <c r="Q103" s="5">
        <v>0.04</v>
      </c>
      <c r="R103" s="5">
        <v>0.03</v>
      </c>
      <c r="S103" s="5">
        <v>0.056</v>
      </c>
      <c r="T103" s="5"/>
      <c r="U103" s="5"/>
      <c r="V103" s="5">
        <v>0.08</v>
      </c>
      <c r="W103" s="5">
        <v>0.044</v>
      </c>
      <c r="X103" s="5">
        <v>0.05</v>
      </c>
      <c r="Y103" s="5">
        <v>0.03</v>
      </c>
      <c r="Z103" s="5"/>
      <c r="AA103" s="5"/>
      <c r="AB103" s="30">
        <f t="shared" si="17"/>
        <v>0.008398576736446728</v>
      </c>
      <c r="AC103" s="18">
        <f t="shared" si="9"/>
        <v>0.012398576736448064</v>
      </c>
      <c r="AD103" s="18">
        <f t="shared" si="10"/>
        <v>0.01839857673644829</v>
      </c>
      <c r="AE103" s="18">
        <f t="shared" si="11"/>
        <v>0.011398576736446842</v>
      </c>
      <c r="AF103" s="18"/>
      <c r="AG103" s="18"/>
      <c r="AH103" s="18">
        <f t="shared" si="12"/>
        <v>-0.025790037155154266</v>
      </c>
      <c r="AI103" s="18">
        <f t="shared" si="13"/>
        <v>-0.04060142326355276</v>
      </c>
      <c r="AJ103" s="18">
        <f t="shared" si="14"/>
        <v>0.0073985767364490584</v>
      </c>
      <c r="AK103" s="18">
        <f t="shared" si="15"/>
        <v>0.008398576736446728</v>
      </c>
      <c r="AL103" s="18"/>
      <c r="AM103" s="34"/>
    </row>
    <row r="104" spans="1:39" ht="12.75">
      <c r="A104" s="5">
        <v>3758.374042884442</v>
      </c>
      <c r="B104" s="5"/>
      <c r="C104" s="30">
        <v>-25.57</v>
      </c>
      <c r="D104" s="5">
        <v>-25.571</v>
      </c>
      <c r="E104" s="5">
        <v>-25.57</v>
      </c>
      <c r="F104" s="5">
        <v>-25.568</v>
      </c>
      <c r="G104" s="5"/>
      <c r="H104" s="5"/>
      <c r="I104" s="5">
        <v>-25.60456148783366</v>
      </c>
      <c r="J104" s="5">
        <v>-25.624</v>
      </c>
      <c r="K104" s="5">
        <v>-25.573</v>
      </c>
      <c r="L104" s="5">
        <v>-25.58</v>
      </c>
      <c r="M104" s="5"/>
      <c r="N104" s="5"/>
      <c r="O104" s="80">
        <f t="shared" si="16"/>
        <v>-25.582570185979208</v>
      </c>
      <c r="P104" s="30">
        <v>0.04</v>
      </c>
      <c r="Q104" s="5">
        <v>0.04</v>
      </c>
      <c r="R104" s="5">
        <v>0.03</v>
      </c>
      <c r="S104" s="5">
        <v>0.059</v>
      </c>
      <c r="T104" s="5"/>
      <c r="U104" s="5"/>
      <c r="V104" s="5">
        <v>0.08</v>
      </c>
      <c r="W104" s="5">
        <v>0.045</v>
      </c>
      <c r="X104" s="5">
        <v>0.05</v>
      </c>
      <c r="Y104" s="5">
        <v>0.03</v>
      </c>
      <c r="Z104" s="5"/>
      <c r="AA104" s="5"/>
      <c r="AB104" s="30">
        <f t="shared" si="17"/>
        <v>0.012570185979207338</v>
      </c>
      <c r="AC104" s="18">
        <f t="shared" si="9"/>
        <v>0.011570185979206116</v>
      </c>
      <c r="AD104" s="18">
        <f t="shared" si="10"/>
        <v>0.012570185979207338</v>
      </c>
      <c r="AE104" s="18">
        <f t="shared" si="11"/>
        <v>0.01457018597920623</v>
      </c>
      <c r="AF104" s="18"/>
      <c r="AG104" s="18"/>
      <c r="AH104" s="18">
        <f t="shared" si="12"/>
        <v>-0.021991301854452416</v>
      </c>
      <c r="AI104" s="18">
        <f t="shared" si="13"/>
        <v>-0.041429814020791156</v>
      </c>
      <c r="AJ104" s="18">
        <f t="shared" si="14"/>
        <v>0.009570185979207224</v>
      </c>
      <c r="AK104" s="18">
        <f t="shared" si="15"/>
        <v>0.0025701859792093273</v>
      </c>
      <c r="AL104" s="18"/>
      <c r="AM104" s="34"/>
    </row>
    <row r="105" spans="1:39" ht="12.75">
      <c r="A105" s="5">
        <v>3981.0717055349733</v>
      </c>
      <c r="B105" s="5"/>
      <c r="C105" s="30">
        <v>-25.5</v>
      </c>
      <c r="D105" s="5">
        <v>-25.502</v>
      </c>
      <c r="E105" s="5">
        <v>-25.5</v>
      </c>
      <c r="F105" s="5">
        <v>-25.497</v>
      </c>
      <c r="G105" s="5">
        <v>-25.494</v>
      </c>
      <c r="H105" s="5">
        <v>-25.495</v>
      </c>
      <c r="I105" s="5">
        <v>-25.532450358072918</v>
      </c>
      <c r="J105" s="5">
        <v>-25.556</v>
      </c>
      <c r="K105" s="5">
        <v>-25.503</v>
      </c>
      <c r="L105" s="5">
        <v>-25.51</v>
      </c>
      <c r="M105" s="5">
        <v>-25.562</v>
      </c>
      <c r="N105" s="5">
        <v>-25.497</v>
      </c>
      <c r="O105" s="80">
        <f t="shared" si="16"/>
        <v>-25.512370863172745</v>
      </c>
      <c r="P105" s="30">
        <v>0.04</v>
      </c>
      <c r="Q105" s="5">
        <v>0.04</v>
      </c>
      <c r="R105" s="5">
        <v>0.03</v>
      </c>
      <c r="S105" s="5">
        <v>0.063</v>
      </c>
      <c r="T105" s="5">
        <v>0.04</v>
      </c>
      <c r="U105" s="5">
        <v>0.08</v>
      </c>
      <c r="V105" s="5">
        <v>0.09</v>
      </c>
      <c r="W105" s="5">
        <v>0.046</v>
      </c>
      <c r="X105" s="5">
        <v>0.05</v>
      </c>
      <c r="Y105" s="5">
        <v>0.03</v>
      </c>
      <c r="Z105" s="5">
        <v>0.05</v>
      </c>
      <c r="AA105" s="5">
        <v>0.0705</v>
      </c>
      <c r="AB105" s="30">
        <f t="shared" si="17"/>
        <v>0.012370863172744606</v>
      </c>
      <c r="AC105" s="18">
        <f t="shared" si="9"/>
        <v>0.010370863172745715</v>
      </c>
      <c r="AD105" s="18">
        <f t="shared" si="10"/>
        <v>0.012370863172744606</v>
      </c>
      <c r="AE105" s="18">
        <f t="shared" si="11"/>
        <v>0.01537086317274472</v>
      </c>
      <c r="AF105" s="18">
        <f>G105-$O105</f>
        <v>0.018370863172744833</v>
      </c>
      <c r="AG105" s="18">
        <f>H105-$O105</f>
        <v>0.01737086317274361</v>
      </c>
      <c r="AH105" s="18">
        <f t="shared" si="12"/>
        <v>-0.020079494900173245</v>
      </c>
      <c r="AI105" s="18">
        <f t="shared" si="13"/>
        <v>-0.04362913682725633</v>
      </c>
      <c r="AJ105" s="18">
        <f t="shared" si="14"/>
        <v>0.009370863172744492</v>
      </c>
      <c r="AK105" s="18">
        <f t="shared" si="15"/>
        <v>0.002370863172743043</v>
      </c>
      <c r="AL105" s="18">
        <f>M105-$O105</f>
        <v>-0.04962913682725656</v>
      </c>
      <c r="AM105" s="34">
        <f>N105-$O105</f>
        <v>0.01537086317274472</v>
      </c>
    </row>
    <row r="106" spans="1:39" ht="12.75">
      <c r="A106" s="5">
        <v>4216.965034285823</v>
      </c>
      <c r="B106" s="5"/>
      <c r="C106" s="30">
        <v>-25.43</v>
      </c>
      <c r="D106" s="5">
        <v>-25.433</v>
      </c>
      <c r="E106" s="5">
        <v>-25.43</v>
      </c>
      <c r="F106" s="5">
        <v>-25.426</v>
      </c>
      <c r="G106" s="5"/>
      <c r="H106" s="5"/>
      <c r="I106" s="5">
        <v>-25.460079828898113</v>
      </c>
      <c r="J106" s="5">
        <v>-25.487</v>
      </c>
      <c r="K106" s="5">
        <v>-25.432</v>
      </c>
      <c r="L106" s="5">
        <v>-25.44</v>
      </c>
      <c r="M106" s="5"/>
      <c r="N106" s="5"/>
      <c r="O106" s="80">
        <f t="shared" si="16"/>
        <v>-25.442259978612263</v>
      </c>
      <c r="P106" s="30">
        <v>0.05</v>
      </c>
      <c r="Q106" s="5">
        <v>0.05</v>
      </c>
      <c r="R106" s="5">
        <v>0.03</v>
      </c>
      <c r="S106" s="5">
        <v>0.067</v>
      </c>
      <c r="T106" s="5"/>
      <c r="U106" s="5"/>
      <c r="V106" s="5">
        <v>0.09</v>
      </c>
      <c r="W106" s="5">
        <v>0.048</v>
      </c>
      <c r="X106" s="5">
        <v>0.05</v>
      </c>
      <c r="Y106" s="5">
        <v>0.03</v>
      </c>
      <c r="Z106" s="5"/>
      <c r="AA106" s="5"/>
      <c r="AB106" s="30">
        <f t="shared" si="17"/>
        <v>0.012259978612263467</v>
      </c>
      <c r="AC106" s="18">
        <f t="shared" si="9"/>
        <v>0.009259978612263353</v>
      </c>
      <c r="AD106" s="18">
        <f t="shared" si="10"/>
        <v>0.012259978612263467</v>
      </c>
      <c r="AE106" s="18">
        <f t="shared" si="11"/>
        <v>0.016259978612264803</v>
      </c>
      <c r="AF106" s="18"/>
      <c r="AG106" s="18"/>
      <c r="AH106" s="18">
        <f t="shared" si="12"/>
        <v>-0.01781985028584998</v>
      </c>
      <c r="AI106" s="18">
        <f t="shared" si="13"/>
        <v>-0.04474002138773514</v>
      </c>
      <c r="AJ106" s="18">
        <f t="shared" si="14"/>
        <v>0.010259978612264575</v>
      </c>
      <c r="AK106" s="18">
        <f t="shared" si="15"/>
        <v>0.0022599786122619037</v>
      </c>
      <c r="AL106" s="18"/>
      <c r="AM106" s="34"/>
    </row>
    <row r="107" spans="1:39" ht="12.75">
      <c r="A107" s="5">
        <v>4466.835921509631</v>
      </c>
      <c r="B107" s="5"/>
      <c r="C107" s="30">
        <v>-25.37</v>
      </c>
      <c r="D107" s="5">
        <v>-25.366</v>
      </c>
      <c r="E107" s="5">
        <v>-25.36</v>
      </c>
      <c r="F107" s="5">
        <v>-25.357</v>
      </c>
      <c r="G107" s="5"/>
      <c r="H107" s="5"/>
      <c r="I107" s="5">
        <v>-25.390308380126953</v>
      </c>
      <c r="J107" s="5">
        <v>-25.42</v>
      </c>
      <c r="K107" s="5">
        <v>-25.367</v>
      </c>
      <c r="L107" s="5">
        <v>-25.38</v>
      </c>
      <c r="M107" s="5"/>
      <c r="N107" s="5"/>
      <c r="O107" s="80">
        <f t="shared" si="16"/>
        <v>-25.376288547515866</v>
      </c>
      <c r="P107" s="30">
        <v>0.05</v>
      </c>
      <c r="Q107" s="5">
        <v>0.05</v>
      </c>
      <c r="R107" s="5">
        <v>0.03</v>
      </c>
      <c r="S107" s="5">
        <v>0.073</v>
      </c>
      <c r="T107" s="5"/>
      <c r="U107" s="5"/>
      <c r="V107" s="5">
        <v>0.09</v>
      </c>
      <c r="W107" s="5">
        <v>0.049</v>
      </c>
      <c r="X107" s="5">
        <v>0.06</v>
      </c>
      <c r="Y107" s="5">
        <v>0.03</v>
      </c>
      <c r="Z107" s="5"/>
      <c r="AA107" s="5"/>
      <c r="AB107" s="30">
        <f t="shared" si="17"/>
        <v>0.006288547515865162</v>
      </c>
      <c r="AC107" s="18">
        <f t="shared" si="9"/>
        <v>0.010288547515866497</v>
      </c>
      <c r="AD107" s="18">
        <f t="shared" si="10"/>
        <v>0.016288547515866725</v>
      </c>
      <c r="AE107" s="18">
        <f t="shared" si="11"/>
        <v>0.01928854751586684</v>
      </c>
      <c r="AF107" s="18"/>
      <c r="AG107" s="18"/>
      <c r="AH107" s="18">
        <f t="shared" si="12"/>
        <v>-0.014019832611086969</v>
      </c>
      <c r="AI107" s="18">
        <f t="shared" si="13"/>
        <v>-0.04371145248413555</v>
      </c>
      <c r="AJ107" s="18">
        <f t="shared" si="14"/>
        <v>0.009288547515865275</v>
      </c>
      <c r="AK107" s="18">
        <f t="shared" si="15"/>
        <v>-0.003711452484132849</v>
      </c>
      <c r="AL107" s="18"/>
      <c r="AM107" s="34"/>
    </row>
    <row r="108" spans="1:39" ht="12.75">
      <c r="A108" s="5">
        <v>4731.512589614805</v>
      </c>
      <c r="B108" s="5"/>
      <c r="C108" s="30">
        <v>-25.31</v>
      </c>
      <c r="D108" s="5">
        <v>-25.307</v>
      </c>
      <c r="E108" s="5">
        <v>-25.3</v>
      </c>
      <c r="F108" s="5">
        <v>-25.295</v>
      </c>
      <c r="G108" s="5"/>
      <c r="H108" s="5"/>
      <c r="I108" s="5">
        <v>-25.326937993367512</v>
      </c>
      <c r="J108" s="5">
        <v>-25.357</v>
      </c>
      <c r="K108" s="5">
        <v>-25.307</v>
      </c>
      <c r="L108" s="5">
        <v>-25.32</v>
      </c>
      <c r="M108" s="5"/>
      <c r="N108" s="5"/>
      <c r="O108" s="80">
        <f t="shared" si="16"/>
        <v>-25.315367249170937</v>
      </c>
      <c r="P108" s="30">
        <v>0.05</v>
      </c>
      <c r="Q108" s="5">
        <v>0.05</v>
      </c>
      <c r="R108" s="5">
        <v>0.03</v>
      </c>
      <c r="S108" s="5">
        <v>0.079</v>
      </c>
      <c r="T108" s="5"/>
      <c r="U108" s="5"/>
      <c r="V108" s="5">
        <v>0.09</v>
      </c>
      <c r="W108" s="5">
        <v>0.051</v>
      </c>
      <c r="X108" s="5">
        <v>0.06</v>
      </c>
      <c r="Y108" s="5">
        <v>0.03</v>
      </c>
      <c r="Z108" s="5"/>
      <c r="AA108" s="5"/>
      <c r="AB108" s="30">
        <f t="shared" si="17"/>
        <v>0.005367249170937782</v>
      </c>
      <c r="AC108" s="18">
        <f t="shared" si="9"/>
        <v>0.008367249170937896</v>
      </c>
      <c r="AD108" s="18">
        <f t="shared" si="10"/>
        <v>0.015367249170935793</v>
      </c>
      <c r="AE108" s="18">
        <f t="shared" si="11"/>
        <v>0.020367249170934798</v>
      </c>
      <c r="AF108" s="18"/>
      <c r="AG108" s="18"/>
      <c r="AH108" s="18">
        <f t="shared" si="12"/>
        <v>-0.011570744196575333</v>
      </c>
      <c r="AI108" s="18">
        <f t="shared" si="13"/>
        <v>-0.041632750829062815</v>
      </c>
      <c r="AJ108" s="18">
        <f t="shared" si="14"/>
        <v>0.008367249170937896</v>
      </c>
      <c r="AK108" s="18">
        <f t="shared" si="15"/>
        <v>-0.004632750829063781</v>
      </c>
      <c r="AL108" s="18"/>
      <c r="AM108" s="34"/>
    </row>
    <row r="109" spans="1:39" ht="12.75">
      <c r="A109" s="5">
        <v>5011.872336272724</v>
      </c>
      <c r="B109" s="5"/>
      <c r="C109" s="30">
        <v>-25.26</v>
      </c>
      <c r="D109" s="5">
        <v>-25.261</v>
      </c>
      <c r="E109" s="5">
        <v>-25.240000000000002</v>
      </c>
      <c r="F109" s="5">
        <v>-25.248</v>
      </c>
      <c r="G109" s="5">
        <v>-25.255</v>
      </c>
      <c r="H109" s="5">
        <v>-25.259</v>
      </c>
      <c r="I109" s="5">
        <v>-25.276121775309246</v>
      </c>
      <c r="J109" s="5">
        <v>-25.307</v>
      </c>
      <c r="K109" s="5">
        <v>-25.262</v>
      </c>
      <c r="L109" s="5">
        <v>-25.27</v>
      </c>
      <c r="M109" s="5">
        <v>-25.311</v>
      </c>
      <c r="N109" s="5">
        <v>-25.239</v>
      </c>
      <c r="O109" s="80">
        <f t="shared" si="16"/>
        <v>-25.265676814609098</v>
      </c>
      <c r="P109" s="30">
        <v>0.05</v>
      </c>
      <c r="Q109" s="5">
        <v>0.05</v>
      </c>
      <c r="R109" s="5">
        <v>0.03</v>
      </c>
      <c r="S109" s="5">
        <v>0.085</v>
      </c>
      <c r="T109" s="5">
        <v>0.04</v>
      </c>
      <c r="U109" s="5">
        <v>0.1</v>
      </c>
      <c r="V109" s="5">
        <v>0.09</v>
      </c>
      <c r="W109" s="5">
        <v>0.053</v>
      </c>
      <c r="X109" s="5">
        <v>0.07</v>
      </c>
      <c r="Y109" s="5">
        <v>0.05</v>
      </c>
      <c r="Z109" s="5">
        <v>0.05</v>
      </c>
      <c r="AA109" s="5">
        <v>0.0828</v>
      </c>
      <c r="AB109" s="30">
        <f t="shared" si="17"/>
        <v>0.00567681460909597</v>
      </c>
      <c r="AC109" s="18">
        <f t="shared" si="9"/>
        <v>0.004676814609098301</v>
      </c>
      <c r="AD109" s="18">
        <f t="shared" si="10"/>
        <v>0.025676814609095544</v>
      </c>
      <c r="AE109" s="18">
        <f t="shared" si="11"/>
        <v>0.017676814609096425</v>
      </c>
      <c r="AF109" s="18">
        <f>G109-$O109</f>
        <v>0.010676814609098528</v>
      </c>
      <c r="AG109" s="18">
        <f>H109-$O109</f>
        <v>0.0066768146090971925</v>
      </c>
      <c r="AH109" s="18">
        <f t="shared" si="12"/>
        <v>-0.010444960700148442</v>
      </c>
      <c r="AI109" s="18">
        <f t="shared" si="13"/>
        <v>-0.041323185390901074</v>
      </c>
      <c r="AJ109" s="18">
        <f t="shared" si="14"/>
        <v>0.003676814609097079</v>
      </c>
      <c r="AK109" s="18">
        <f t="shared" si="15"/>
        <v>-0.00432318539090204</v>
      </c>
      <c r="AL109" s="18">
        <f>M109-$O109</f>
        <v>-0.04532318539090241</v>
      </c>
      <c r="AM109" s="34">
        <f>N109-$O109</f>
        <v>0.026676814609096766</v>
      </c>
    </row>
    <row r="110" spans="1:39" ht="12.75">
      <c r="A110" s="5">
        <v>5308.844442309884</v>
      </c>
      <c r="B110" s="5"/>
      <c r="C110" s="30">
        <v>-25.23</v>
      </c>
      <c r="D110" s="5">
        <v>-25.238</v>
      </c>
      <c r="E110" s="5">
        <v>-25.22</v>
      </c>
      <c r="F110" s="5">
        <v>-25.22</v>
      </c>
      <c r="G110" s="5"/>
      <c r="H110" s="5"/>
      <c r="I110" s="5">
        <v>-25.246756235758465</v>
      </c>
      <c r="J110" s="5">
        <v>-25.275</v>
      </c>
      <c r="K110" s="5">
        <v>-25.241</v>
      </c>
      <c r="L110" s="5">
        <v>-25.25</v>
      </c>
      <c r="M110" s="5"/>
      <c r="N110" s="5"/>
      <c r="O110" s="80">
        <f t="shared" si="16"/>
        <v>-25.240094529469808</v>
      </c>
      <c r="P110" s="30">
        <v>0.05</v>
      </c>
      <c r="Q110" s="5">
        <v>0.06</v>
      </c>
      <c r="R110" s="5">
        <v>0.03</v>
      </c>
      <c r="S110" s="5">
        <v>0.091</v>
      </c>
      <c r="T110" s="5"/>
      <c r="U110" s="5"/>
      <c r="V110" s="5">
        <v>0.1</v>
      </c>
      <c r="W110" s="5">
        <v>0.055</v>
      </c>
      <c r="X110" s="5">
        <v>0.07</v>
      </c>
      <c r="Y110" s="5">
        <v>0.05</v>
      </c>
      <c r="Z110" s="5"/>
      <c r="AA110" s="5"/>
      <c r="AB110" s="30">
        <f t="shared" si="17"/>
        <v>0.010094529469807156</v>
      </c>
      <c r="AC110" s="18">
        <f t="shared" si="9"/>
        <v>0.0020945294698080374</v>
      </c>
      <c r="AD110" s="18">
        <f t="shared" si="10"/>
        <v>0.02009452946980872</v>
      </c>
      <c r="AE110" s="18">
        <f t="shared" si="11"/>
        <v>0.02009452946980872</v>
      </c>
      <c r="AF110" s="18"/>
      <c r="AG110" s="18"/>
      <c r="AH110" s="18">
        <f t="shared" si="12"/>
        <v>-0.006661706288657143</v>
      </c>
      <c r="AI110" s="18">
        <f t="shared" si="13"/>
        <v>-0.034905470530190996</v>
      </c>
      <c r="AJ110" s="18">
        <f t="shared" si="14"/>
        <v>-0.0009054705301920762</v>
      </c>
      <c r="AK110" s="18">
        <f t="shared" si="15"/>
        <v>-0.009905470530192417</v>
      </c>
      <c r="AL110" s="18"/>
      <c r="AM110" s="34"/>
    </row>
    <row r="111" spans="1:39" ht="12.75">
      <c r="A111" s="5">
        <v>5623.41325190349</v>
      </c>
      <c r="B111" s="5"/>
      <c r="C111" s="30">
        <v>-25.24</v>
      </c>
      <c r="D111" s="5">
        <v>-25.248</v>
      </c>
      <c r="E111" s="5">
        <v>-25.23</v>
      </c>
      <c r="F111" s="5">
        <v>-25.226</v>
      </c>
      <c r="G111" s="5"/>
      <c r="H111" s="5"/>
      <c r="I111" s="5">
        <v>-25.248905181884766</v>
      </c>
      <c r="J111" s="5">
        <v>-25.275</v>
      </c>
      <c r="K111" s="5">
        <v>-25.248</v>
      </c>
      <c r="L111" s="5">
        <v>-25.26</v>
      </c>
      <c r="M111" s="5"/>
      <c r="N111" s="5"/>
      <c r="O111" s="80">
        <f t="shared" si="16"/>
        <v>-25.246988147735593</v>
      </c>
      <c r="P111" s="30">
        <v>0.05</v>
      </c>
      <c r="Q111" s="5">
        <v>0.06</v>
      </c>
      <c r="R111" s="5">
        <v>0.03</v>
      </c>
      <c r="S111" s="5">
        <v>0.096</v>
      </c>
      <c r="T111" s="5"/>
      <c r="U111" s="5"/>
      <c r="V111" s="5">
        <v>0.1</v>
      </c>
      <c r="W111" s="5">
        <v>0.055</v>
      </c>
      <c r="X111" s="5">
        <v>0.08</v>
      </c>
      <c r="Y111" s="5">
        <v>0.05</v>
      </c>
      <c r="Z111" s="5"/>
      <c r="AA111" s="5"/>
      <c r="AB111" s="30">
        <f t="shared" si="17"/>
        <v>0.006988147735594197</v>
      </c>
      <c r="AC111" s="18">
        <f t="shared" si="9"/>
        <v>-0.0010118522644084749</v>
      </c>
      <c r="AD111" s="18">
        <f t="shared" si="10"/>
        <v>0.016988147735592207</v>
      </c>
      <c r="AE111" s="18">
        <f t="shared" si="11"/>
        <v>0.020988147735593543</v>
      </c>
      <c r="AF111" s="18"/>
      <c r="AG111" s="18"/>
      <c r="AH111" s="18">
        <f t="shared" si="12"/>
        <v>-0.0019170341491729914</v>
      </c>
      <c r="AI111" s="18">
        <f t="shared" si="13"/>
        <v>-0.028011852264405945</v>
      </c>
      <c r="AJ111" s="18">
        <f t="shared" si="14"/>
        <v>-0.0010118522644084749</v>
      </c>
      <c r="AK111" s="18">
        <f t="shared" si="15"/>
        <v>-0.01301185226440893</v>
      </c>
      <c r="AL111" s="18"/>
      <c r="AM111" s="34"/>
    </row>
    <row r="112" spans="1:39" ht="12.75">
      <c r="A112" s="5">
        <v>5956.621435290105</v>
      </c>
      <c r="B112" s="5"/>
      <c r="C112" s="30">
        <v>-25.29</v>
      </c>
      <c r="D112" s="5">
        <v>-25.303</v>
      </c>
      <c r="E112" s="5">
        <v>-25.29</v>
      </c>
      <c r="F112" s="5">
        <v>-25.272</v>
      </c>
      <c r="G112" s="5"/>
      <c r="H112" s="5"/>
      <c r="I112" s="5">
        <v>-25.296969095865887</v>
      </c>
      <c r="J112" s="5">
        <v>-25.317</v>
      </c>
      <c r="K112" s="5">
        <v>-25.304</v>
      </c>
      <c r="L112" s="5">
        <v>-25.31</v>
      </c>
      <c r="M112" s="5"/>
      <c r="N112" s="5"/>
      <c r="O112" s="80">
        <f t="shared" si="16"/>
        <v>-25.297871136983236</v>
      </c>
      <c r="P112" s="30">
        <v>0.05</v>
      </c>
      <c r="Q112" s="5">
        <v>0.06</v>
      </c>
      <c r="R112" s="5">
        <v>0.03</v>
      </c>
      <c r="S112" s="5">
        <v>0.099</v>
      </c>
      <c r="T112" s="5"/>
      <c r="U112" s="5"/>
      <c r="V112" s="5">
        <v>0.1</v>
      </c>
      <c r="W112" s="5">
        <v>0.056</v>
      </c>
      <c r="X112" s="5">
        <v>0.08</v>
      </c>
      <c r="Y112" s="5">
        <v>0.05</v>
      </c>
      <c r="Z112" s="5"/>
      <c r="AA112" s="5"/>
      <c r="AB112" s="30">
        <f t="shared" si="17"/>
        <v>0.007871136983236937</v>
      </c>
      <c r="AC112" s="18">
        <f t="shared" si="9"/>
        <v>-0.00512886301676474</v>
      </c>
      <c r="AD112" s="18">
        <f t="shared" si="10"/>
        <v>0.007871136983236937</v>
      </c>
      <c r="AE112" s="18">
        <f t="shared" si="11"/>
        <v>0.02587113698323762</v>
      </c>
      <c r="AF112" s="18"/>
      <c r="AG112" s="18"/>
      <c r="AH112" s="18">
        <f t="shared" si="12"/>
        <v>0.0009020411173494836</v>
      </c>
      <c r="AI112" s="18">
        <f t="shared" si="13"/>
        <v>-0.019128863016764086</v>
      </c>
      <c r="AJ112" s="18">
        <f t="shared" si="14"/>
        <v>-0.006128863016762409</v>
      </c>
      <c r="AK112" s="18">
        <f t="shared" si="15"/>
        <v>-0.012128863016762637</v>
      </c>
      <c r="AL112" s="18"/>
      <c r="AM112" s="34"/>
    </row>
    <row r="113" spans="1:39" ht="12.75">
      <c r="A113" s="5">
        <v>6309.573444801932</v>
      </c>
      <c r="B113" s="5"/>
      <c r="C113" s="30">
        <v>-25.41</v>
      </c>
      <c r="D113" s="5">
        <v>-25.42</v>
      </c>
      <c r="E113" s="5">
        <v>-25.400000000000002</v>
      </c>
      <c r="F113" s="5">
        <v>-25.387</v>
      </c>
      <c r="G113" s="5">
        <v>-25.411</v>
      </c>
      <c r="H113" s="5">
        <v>-25.397</v>
      </c>
      <c r="I113" s="5">
        <v>-25.40943145751953</v>
      </c>
      <c r="J113" s="5">
        <v>-25.418</v>
      </c>
      <c r="K113" s="5">
        <v>-25.42</v>
      </c>
      <c r="L113" s="5">
        <v>-25.43</v>
      </c>
      <c r="M113" s="5">
        <v>-25.443</v>
      </c>
      <c r="N113" s="5">
        <v>-25.394</v>
      </c>
      <c r="O113" s="80">
        <f t="shared" si="16"/>
        <v>-25.41161928812663</v>
      </c>
      <c r="P113" s="30">
        <v>0.05</v>
      </c>
      <c r="Q113" s="5">
        <v>0.06</v>
      </c>
      <c r="R113" s="5">
        <v>0.03</v>
      </c>
      <c r="S113" s="5">
        <v>0.1</v>
      </c>
      <c r="T113" s="5">
        <v>0.05</v>
      </c>
      <c r="U113" s="5">
        <v>0.1</v>
      </c>
      <c r="V113" s="5">
        <v>0.11</v>
      </c>
      <c r="W113" s="5">
        <v>0.057</v>
      </c>
      <c r="X113" s="5">
        <v>0.08</v>
      </c>
      <c r="Y113" s="5">
        <v>0.05</v>
      </c>
      <c r="Z113" s="5">
        <v>0.05</v>
      </c>
      <c r="AA113" s="5">
        <v>0.0933</v>
      </c>
      <c r="AB113" s="30">
        <f t="shared" si="17"/>
        <v>0.0016192881266299253</v>
      </c>
      <c r="AC113" s="18">
        <f t="shared" si="9"/>
        <v>-0.008380711873371638</v>
      </c>
      <c r="AD113" s="18">
        <f t="shared" si="10"/>
        <v>0.011619288126627936</v>
      </c>
      <c r="AE113" s="18">
        <f t="shared" si="11"/>
        <v>0.024619288126629613</v>
      </c>
      <c r="AF113" s="18">
        <f>G113-$O113</f>
        <v>0.0006192881266287031</v>
      </c>
      <c r="AG113" s="18">
        <f>H113-$O113</f>
        <v>0.014619288126631602</v>
      </c>
      <c r="AH113" s="18">
        <f t="shared" si="12"/>
        <v>0.0021878306070988174</v>
      </c>
      <c r="AI113" s="18">
        <f t="shared" si="13"/>
        <v>-0.006380711873369194</v>
      </c>
      <c r="AJ113" s="18">
        <f t="shared" si="14"/>
        <v>-0.008380711873371638</v>
      </c>
      <c r="AK113" s="18">
        <f t="shared" si="15"/>
        <v>-0.01838071187336965</v>
      </c>
      <c r="AL113" s="18">
        <f>M113-$O113</f>
        <v>-0.031380711873371325</v>
      </c>
      <c r="AM113" s="34">
        <f>N113-$O113</f>
        <v>0.017619288126631716</v>
      </c>
    </row>
    <row r="114" spans="1:39" ht="12.75">
      <c r="A114" s="5">
        <v>6683.439175686146</v>
      </c>
      <c r="B114" s="5"/>
      <c r="C114" s="30">
        <v>-25.6</v>
      </c>
      <c r="D114" s="5">
        <v>-25.614</v>
      </c>
      <c r="E114" s="5">
        <v>-25.6</v>
      </c>
      <c r="F114" s="5">
        <v>-25.585</v>
      </c>
      <c r="G114" s="5"/>
      <c r="H114" s="5"/>
      <c r="I114" s="5">
        <v>-25.602681477864582</v>
      </c>
      <c r="J114" s="5">
        <v>-25.6</v>
      </c>
      <c r="K114" s="5">
        <v>-25.617</v>
      </c>
      <c r="L114" s="5">
        <v>-25.63</v>
      </c>
      <c r="M114" s="5"/>
      <c r="N114" s="5"/>
      <c r="O114" s="80">
        <f t="shared" si="16"/>
        <v>-25.60608518473307</v>
      </c>
      <c r="P114" s="30">
        <v>0.06</v>
      </c>
      <c r="Q114" s="5">
        <v>0.07</v>
      </c>
      <c r="R114" s="5">
        <v>0.03</v>
      </c>
      <c r="S114" s="5">
        <v>0.099</v>
      </c>
      <c r="T114" s="5"/>
      <c r="U114" s="5"/>
      <c r="V114" s="5">
        <v>0.11</v>
      </c>
      <c r="W114" s="5">
        <v>0.057</v>
      </c>
      <c r="X114" s="5">
        <v>0.08</v>
      </c>
      <c r="Y114" s="5">
        <v>0.05</v>
      </c>
      <c r="Z114" s="5"/>
      <c r="AA114" s="5"/>
      <c r="AB114" s="30">
        <f t="shared" si="17"/>
        <v>0.006085184733070292</v>
      </c>
      <c r="AC114" s="18">
        <f t="shared" si="9"/>
        <v>-0.007914815266929054</v>
      </c>
      <c r="AD114" s="18">
        <f t="shared" si="10"/>
        <v>0.006085184733070292</v>
      </c>
      <c r="AE114" s="18">
        <f t="shared" si="11"/>
        <v>0.02108518473307086</v>
      </c>
      <c r="AF114" s="18"/>
      <c r="AG114" s="18"/>
      <c r="AH114" s="18">
        <f t="shared" si="12"/>
        <v>0.0034037068684895644</v>
      </c>
      <c r="AI114" s="18">
        <f t="shared" si="13"/>
        <v>0.006085184733070292</v>
      </c>
      <c r="AJ114" s="18">
        <f t="shared" si="14"/>
        <v>-0.010914815266929168</v>
      </c>
      <c r="AK114" s="18">
        <f t="shared" si="15"/>
        <v>-0.023914815266927292</v>
      </c>
      <c r="AL114" s="18"/>
      <c r="AM114" s="34"/>
    </row>
    <row r="115" spans="1:39" ht="12.75">
      <c r="A115" s="5">
        <v>7079.457843841379</v>
      </c>
      <c r="B115" s="5"/>
      <c r="C115" s="30">
        <v>-25.9</v>
      </c>
      <c r="D115" s="5">
        <v>-25.907</v>
      </c>
      <c r="E115" s="5">
        <v>-25.900000000000002</v>
      </c>
      <c r="F115" s="5">
        <v>-25.879</v>
      </c>
      <c r="G115" s="5"/>
      <c r="H115" s="5"/>
      <c r="I115" s="5">
        <v>-25.89651107788086</v>
      </c>
      <c r="J115" s="5">
        <v>-25.884</v>
      </c>
      <c r="K115" s="5">
        <v>-25.917</v>
      </c>
      <c r="L115" s="5">
        <v>-25.93</v>
      </c>
      <c r="M115" s="5"/>
      <c r="N115" s="5"/>
      <c r="O115" s="80">
        <f t="shared" si="16"/>
        <v>-25.901688884735112</v>
      </c>
      <c r="P115" s="30">
        <v>0.06</v>
      </c>
      <c r="Q115" s="5">
        <v>0.07</v>
      </c>
      <c r="R115" s="5">
        <v>0.03</v>
      </c>
      <c r="S115" s="5">
        <v>0.093</v>
      </c>
      <c r="T115" s="5"/>
      <c r="U115" s="5"/>
      <c r="V115" s="5">
        <v>0.11</v>
      </c>
      <c r="W115" s="5">
        <v>0.057</v>
      </c>
      <c r="X115" s="5">
        <v>0.09</v>
      </c>
      <c r="Y115" s="5">
        <v>0.05</v>
      </c>
      <c r="Z115" s="5"/>
      <c r="AA115" s="5"/>
      <c r="AB115" s="30">
        <f t="shared" si="17"/>
        <v>0.0016888847351133052</v>
      </c>
      <c r="AC115" s="18">
        <f t="shared" si="9"/>
        <v>-0.005311115264888144</v>
      </c>
      <c r="AD115" s="18">
        <f t="shared" si="10"/>
        <v>0.0016888847351097525</v>
      </c>
      <c r="AE115" s="18">
        <f t="shared" si="11"/>
        <v>0.022688884735110548</v>
      </c>
      <c r="AF115" s="18"/>
      <c r="AG115" s="18"/>
      <c r="AH115" s="18">
        <f t="shared" si="12"/>
        <v>0.005177806854252509</v>
      </c>
      <c r="AI115" s="18">
        <f t="shared" si="13"/>
        <v>0.017688884735111543</v>
      </c>
      <c r="AJ115" s="18">
        <f t="shared" si="14"/>
        <v>-0.015311115264889708</v>
      </c>
      <c r="AK115" s="18">
        <f t="shared" si="15"/>
        <v>-0.02831111526488783</v>
      </c>
      <c r="AL115" s="18"/>
      <c r="AM115" s="34"/>
    </row>
    <row r="116" spans="1:39" ht="12.75">
      <c r="A116" s="5">
        <v>7498.942093324559</v>
      </c>
      <c r="B116" s="5"/>
      <c r="C116" s="30">
        <v>-26.32</v>
      </c>
      <c r="D116" s="5">
        <v>-26.323</v>
      </c>
      <c r="E116" s="5">
        <v>-26.310000000000002</v>
      </c>
      <c r="F116" s="5">
        <v>-26.291</v>
      </c>
      <c r="G116" s="5"/>
      <c r="H116" s="5"/>
      <c r="I116" s="5">
        <v>-26.313966115315754</v>
      </c>
      <c r="J116" s="5">
        <v>-26.287</v>
      </c>
      <c r="K116" s="5">
        <v>-26.34</v>
      </c>
      <c r="L116" s="5">
        <v>-26.34</v>
      </c>
      <c r="M116" s="5"/>
      <c r="N116" s="5"/>
      <c r="O116" s="80">
        <f t="shared" si="16"/>
        <v>-26.315620764414472</v>
      </c>
      <c r="P116" s="30">
        <v>0.06</v>
      </c>
      <c r="Q116" s="5">
        <v>0.07</v>
      </c>
      <c r="R116" s="5">
        <v>0.05</v>
      </c>
      <c r="S116" s="5">
        <v>0.085</v>
      </c>
      <c r="T116" s="5"/>
      <c r="U116" s="5"/>
      <c r="V116" s="5">
        <v>0.11</v>
      </c>
      <c r="W116" s="5">
        <v>0.057</v>
      </c>
      <c r="X116" s="5">
        <v>0.09</v>
      </c>
      <c r="Y116" s="5">
        <v>0.05</v>
      </c>
      <c r="Z116" s="5"/>
      <c r="AA116" s="5"/>
      <c r="AB116" s="30">
        <f t="shared" si="17"/>
        <v>-0.004379235585528107</v>
      </c>
      <c r="AC116" s="18">
        <f t="shared" si="9"/>
        <v>-0.007379235585528221</v>
      </c>
      <c r="AD116" s="18">
        <f t="shared" si="10"/>
        <v>0.005620764414469903</v>
      </c>
      <c r="AE116" s="18">
        <f t="shared" si="11"/>
        <v>0.024620764414471807</v>
      </c>
      <c r="AF116" s="18"/>
      <c r="AG116" s="18"/>
      <c r="AH116" s="18">
        <f t="shared" si="12"/>
        <v>0.0016546490987181528</v>
      </c>
      <c r="AI116" s="18">
        <f t="shared" si="13"/>
        <v>0.028620764414473143</v>
      </c>
      <c r="AJ116" s="18">
        <f t="shared" si="14"/>
        <v>-0.02437923558552768</v>
      </c>
      <c r="AK116" s="18">
        <f t="shared" si="15"/>
        <v>-0.02437923558552768</v>
      </c>
      <c r="AL116" s="18"/>
      <c r="AM116" s="34"/>
    </row>
    <row r="117" spans="1:39" ht="12.75">
      <c r="A117" s="5">
        <v>7943.282347242816</v>
      </c>
      <c r="B117" s="5"/>
      <c r="C117" s="30">
        <v>-26.86</v>
      </c>
      <c r="D117" s="5">
        <v>-26.878</v>
      </c>
      <c r="E117" s="5">
        <v>-26.87</v>
      </c>
      <c r="F117" s="5">
        <v>-26.842</v>
      </c>
      <c r="G117" s="5">
        <v>-26.882</v>
      </c>
      <c r="H117" s="5">
        <v>-26.863</v>
      </c>
      <c r="I117" s="5">
        <v>-26.864360809326172</v>
      </c>
      <c r="J117" s="5">
        <v>-26.835</v>
      </c>
      <c r="K117" s="5">
        <v>-26.899</v>
      </c>
      <c r="L117" s="5">
        <v>-26.89</v>
      </c>
      <c r="M117" s="5">
        <v>-26.899</v>
      </c>
      <c r="N117" s="5">
        <v>-26.857</v>
      </c>
      <c r="O117" s="80">
        <f t="shared" si="16"/>
        <v>-26.869946734110517</v>
      </c>
      <c r="P117" s="30">
        <v>0.06</v>
      </c>
      <c r="Q117" s="5">
        <v>0.07</v>
      </c>
      <c r="R117" s="5">
        <v>0.07</v>
      </c>
      <c r="S117" s="5">
        <v>0.081</v>
      </c>
      <c r="T117" s="5">
        <v>0.05</v>
      </c>
      <c r="U117" s="5">
        <v>0.12</v>
      </c>
      <c r="V117" s="5">
        <v>0.14</v>
      </c>
      <c r="W117" s="5">
        <v>0.057</v>
      </c>
      <c r="X117" s="5">
        <v>0.1</v>
      </c>
      <c r="Y117" s="5">
        <v>0.05</v>
      </c>
      <c r="Z117" s="5">
        <v>0.07</v>
      </c>
      <c r="AA117" s="5">
        <v>0.1003</v>
      </c>
      <c r="AB117" s="30">
        <f t="shared" si="17"/>
        <v>0.009946734110517497</v>
      </c>
      <c r="AC117" s="18">
        <f t="shared" si="9"/>
        <v>-0.008053265889483185</v>
      </c>
      <c r="AD117" s="18">
        <f t="shared" si="10"/>
        <v>-5.326588948406652E-05</v>
      </c>
      <c r="AE117" s="18">
        <f t="shared" si="11"/>
        <v>0.02794673411051818</v>
      </c>
      <c r="AF117" s="18">
        <f>G117-$O117</f>
        <v>-0.012053265889484521</v>
      </c>
      <c r="AG117" s="18">
        <f>H117-$O117</f>
        <v>0.006946734110517383</v>
      </c>
      <c r="AH117" s="18">
        <f t="shared" si="12"/>
        <v>0.005585924784345053</v>
      </c>
      <c r="AI117" s="18">
        <f t="shared" si="13"/>
        <v>0.034946734110516076</v>
      </c>
      <c r="AJ117" s="18">
        <f t="shared" si="14"/>
        <v>-0.02905326588948398</v>
      </c>
      <c r="AK117" s="18">
        <f t="shared" si="15"/>
        <v>-0.02005326588948364</v>
      </c>
      <c r="AL117" s="18">
        <f>M117-$O117</f>
        <v>-0.02905326588948398</v>
      </c>
      <c r="AM117" s="34">
        <f>N117-$O117</f>
        <v>0.01294673411051761</v>
      </c>
    </row>
    <row r="118" spans="1:39" ht="12.75">
      <c r="A118" s="5">
        <v>8413.951416451951</v>
      </c>
      <c r="B118" s="5"/>
      <c r="C118" s="30">
        <v>-27.55</v>
      </c>
      <c r="D118" s="5">
        <v>-27.571</v>
      </c>
      <c r="E118" s="5">
        <v>-27.55</v>
      </c>
      <c r="F118" s="5">
        <v>-27.532</v>
      </c>
      <c r="G118" s="5"/>
      <c r="H118" s="5"/>
      <c r="I118" s="5">
        <v>-27.555850346883137</v>
      </c>
      <c r="J118" s="5">
        <v>-27.515</v>
      </c>
      <c r="K118" s="5">
        <v>-27.595</v>
      </c>
      <c r="L118" s="5">
        <v>-27.58</v>
      </c>
      <c r="M118" s="5"/>
      <c r="N118" s="5"/>
      <c r="O118" s="80">
        <f t="shared" si="16"/>
        <v>-27.556106293360394</v>
      </c>
      <c r="P118" s="30">
        <v>0.11</v>
      </c>
      <c r="Q118" s="5">
        <v>0.08</v>
      </c>
      <c r="R118" s="5">
        <v>0.1</v>
      </c>
      <c r="S118" s="5">
        <v>0.078</v>
      </c>
      <c r="T118" s="5"/>
      <c r="U118" s="5"/>
      <c r="V118" s="5">
        <v>0.14</v>
      </c>
      <c r="W118" s="5">
        <v>0.056</v>
      </c>
      <c r="X118" s="5">
        <v>0.12</v>
      </c>
      <c r="Y118" s="5">
        <v>0.08</v>
      </c>
      <c r="Z118" s="5"/>
      <c r="AA118" s="5"/>
      <c r="AB118" s="30">
        <f t="shared" si="17"/>
        <v>0.0061062933603928116</v>
      </c>
      <c r="AC118" s="18">
        <f t="shared" si="9"/>
        <v>-0.014893706639607984</v>
      </c>
      <c r="AD118" s="18">
        <f t="shared" si="10"/>
        <v>0.0061062933603928116</v>
      </c>
      <c r="AE118" s="18">
        <f t="shared" si="11"/>
        <v>0.024106293360393494</v>
      </c>
      <c r="AF118" s="18"/>
      <c r="AG118" s="18"/>
      <c r="AH118" s="18">
        <f t="shared" si="12"/>
        <v>0.0002559464772566855</v>
      </c>
      <c r="AI118" s="18">
        <f t="shared" si="13"/>
        <v>0.041106293360392954</v>
      </c>
      <c r="AJ118" s="18">
        <f t="shared" si="14"/>
        <v>-0.03889370663960534</v>
      </c>
      <c r="AK118" s="18">
        <f t="shared" si="15"/>
        <v>-0.023893706639604773</v>
      </c>
      <c r="AL118" s="18"/>
      <c r="AM118" s="34"/>
    </row>
    <row r="119" spans="1:39" ht="12.75">
      <c r="A119" s="5">
        <v>8912.509381337453</v>
      </c>
      <c r="B119" s="5"/>
      <c r="C119" s="30">
        <v>-28.38</v>
      </c>
      <c r="D119" s="5">
        <v>-28.41</v>
      </c>
      <c r="E119" s="5">
        <v>-28.400000000000002</v>
      </c>
      <c r="F119" s="5">
        <v>-28.361</v>
      </c>
      <c r="G119" s="5"/>
      <c r="H119" s="5"/>
      <c r="I119" s="5">
        <v>-28.391795476277668</v>
      </c>
      <c r="J119" s="5">
        <v>-28.352</v>
      </c>
      <c r="K119" s="5">
        <v>-28.427</v>
      </c>
      <c r="L119" s="5">
        <v>-28.4</v>
      </c>
      <c r="M119" s="5"/>
      <c r="N119" s="5"/>
      <c r="O119" s="80">
        <f t="shared" si="16"/>
        <v>-28.39022443453471</v>
      </c>
      <c r="P119" s="30">
        <v>0.11</v>
      </c>
      <c r="Q119" s="5">
        <v>0.09</v>
      </c>
      <c r="R119" s="5">
        <v>0.1</v>
      </c>
      <c r="S119" s="5">
        <v>0.081</v>
      </c>
      <c r="T119" s="5"/>
      <c r="U119" s="5"/>
      <c r="V119" s="5">
        <v>0.16</v>
      </c>
      <c r="W119" s="5">
        <v>0.055</v>
      </c>
      <c r="X119" s="5">
        <v>0.15</v>
      </c>
      <c r="Y119" s="5">
        <v>0.08</v>
      </c>
      <c r="Z119" s="5"/>
      <c r="AA119" s="5"/>
      <c r="AB119" s="30">
        <f t="shared" si="17"/>
        <v>0.010224434534709559</v>
      </c>
      <c r="AC119" s="18">
        <f t="shared" si="9"/>
        <v>-0.019775565465291578</v>
      </c>
      <c r="AD119" s="18">
        <f t="shared" si="10"/>
        <v>-0.009775565465293568</v>
      </c>
      <c r="AE119" s="18">
        <f t="shared" si="11"/>
        <v>0.02922443453470791</v>
      </c>
      <c r="AF119" s="18"/>
      <c r="AG119" s="18"/>
      <c r="AH119" s="18">
        <f t="shared" si="12"/>
        <v>-0.0015710417429595225</v>
      </c>
      <c r="AI119" s="18">
        <f t="shared" si="13"/>
        <v>0.03822443453470825</v>
      </c>
      <c r="AJ119" s="18">
        <f t="shared" si="14"/>
        <v>-0.03677556546529104</v>
      </c>
      <c r="AK119" s="18">
        <f t="shared" si="15"/>
        <v>-0.009775565465290015</v>
      </c>
      <c r="AL119" s="18"/>
      <c r="AM119" s="34"/>
    </row>
    <row r="120" spans="1:39" ht="12.75">
      <c r="A120" s="5">
        <v>9440.608762859234</v>
      </c>
      <c r="B120" s="5"/>
      <c r="C120" s="30">
        <v>-29.32</v>
      </c>
      <c r="D120" s="5">
        <v>-29.362</v>
      </c>
      <c r="E120" s="5">
        <v>-29.35</v>
      </c>
      <c r="F120" s="5">
        <v>-29.314</v>
      </c>
      <c r="G120" s="5"/>
      <c r="H120" s="5"/>
      <c r="I120" s="5">
        <v>-29.35008494059245</v>
      </c>
      <c r="J120" s="5"/>
      <c r="K120" s="5">
        <v>-29.413</v>
      </c>
      <c r="L120" s="5">
        <v>-29.33</v>
      </c>
      <c r="M120" s="5"/>
      <c r="N120" s="5"/>
      <c r="O120" s="80">
        <f t="shared" si="16"/>
        <v>-29.348440705798925</v>
      </c>
      <c r="P120" s="30">
        <v>0.11</v>
      </c>
      <c r="Q120" s="5">
        <v>0.09</v>
      </c>
      <c r="R120" s="5">
        <v>0.1</v>
      </c>
      <c r="S120" s="5">
        <v>0.09</v>
      </c>
      <c r="T120" s="5"/>
      <c r="U120" s="5"/>
      <c r="V120" s="5">
        <v>0.18</v>
      </c>
      <c r="W120" s="5"/>
      <c r="X120" s="5">
        <v>0.17</v>
      </c>
      <c r="Y120" s="5">
        <v>0.08</v>
      </c>
      <c r="Z120" s="5"/>
      <c r="AA120" s="5"/>
      <c r="AB120" s="30">
        <f t="shared" si="17"/>
        <v>0.02844070579892488</v>
      </c>
      <c r="AC120" s="18">
        <f t="shared" si="9"/>
        <v>-0.013559294201073158</v>
      </c>
      <c r="AD120" s="18">
        <f t="shared" si="10"/>
        <v>-0.0015592942010762556</v>
      </c>
      <c r="AE120" s="18">
        <f t="shared" si="11"/>
        <v>0.03444070579892511</v>
      </c>
      <c r="AF120" s="18"/>
      <c r="AG120" s="18"/>
      <c r="AH120" s="18">
        <f t="shared" si="12"/>
        <v>-0.0016442347935239354</v>
      </c>
      <c r="AI120" s="18"/>
      <c r="AJ120" s="18">
        <f t="shared" si="14"/>
        <v>-0.06455929420107509</v>
      </c>
      <c r="AK120" s="18">
        <f t="shared" si="15"/>
        <v>0.01844070579892687</v>
      </c>
      <c r="AL120" s="18"/>
      <c r="AM120" s="34"/>
    </row>
    <row r="121" spans="1:39" ht="13.5" thickBot="1">
      <c r="A121" s="6">
        <v>10000</v>
      </c>
      <c r="B121" s="7"/>
      <c r="C121" s="31">
        <v>-30.36</v>
      </c>
      <c r="D121" s="6">
        <v>-30.416</v>
      </c>
      <c r="E121" s="6">
        <v>-30.42</v>
      </c>
      <c r="F121" s="6">
        <v>-30.367</v>
      </c>
      <c r="G121" s="6">
        <v>-30.457</v>
      </c>
      <c r="H121" s="6">
        <v>-30.449</v>
      </c>
      <c r="I121" s="6">
        <v>-30.407777786254883</v>
      </c>
      <c r="J121" s="6">
        <v>-30.364</v>
      </c>
      <c r="K121" s="6">
        <v>-30.509</v>
      </c>
      <c r="L121" s="6">
        <v>-30.36</v>
      </c>
      <c r="M121" s="6">
        <v>-30.468</v>
      </c>
      <c r="N121" s="6">
        <v>-30.416</v>
      </c>
      <c r="O121" s="81">
        <f t="shared" si="16"/>
        <v>-30.416148148854578</v>
      </c>
      <c r="P121" s="31">
        <v>0.11</v>
      </c>
      <c r="Q121" s="6">
        <v>0.1</v>
      </c>
      <c r="R121" s="6">
        <v>0.16</v>
      </c>
      <c r="S121" s="6">
        <v>0.107</v>
      </c>
      <c r="T121" s="6">
        <v>0.06</v>
      </c>
      <c r="U121" s="6">
        <v>0.14</v>
      </c>
      <c r="V121" s="6">
        <v>0.2</v>
      </c>
      <c r="W121" s="6">
        <v>0.108</v>
      </c>
      <c r="X121" s="6">
        <v>0.2</v>
      </c>
      <c r="Y121" s="6">
        <v>0.08</v>
      </c>
      <c r="Z121" s="6">
        <v>0.08</v>
      </c>
      <c r="AA121" s="35">
        <v>0.1539</v>
      </c>
      <c r="AB121" s="6">
        <f t="shared" si="17"/>
        <v>0.05614814885457875</v>
      </c>
      <c r="AC121" s="6">
        <f t="shared" si="9"/>
        <v>0.00014814885457781202</v>
      </c>
      <c r="AD121" s="6">
        <f t="shared" si="10"/>
        <v>-0.003851851145423524</v>
      </c>
      <c r="AE121" s="6">
        <f t="shared" si="11"/>
        <v>0.0491481488545773</v>
      </c>
      <c r="AF121" s="6">
        <f>G121-$O121</f>
        <v>-0.04085185114542256</v>
      </c>
      <c r="AG121" s="6">
        <f>H121-$O121</f>
        <v>-0.03285185114542344</v>
      </c>
      <c r="AH121" s="6">
        <f t="shared" si="12"/>
        <v>0.008370362599695369</v>
      </c>
      <c r="AI121" s="6">
        <f t="shared" si="13"/>
        <v>0.052148148854577414</v>
      </c>
      <c r="AJ121" s="6">
        <f t="shared" si="14"/>
        <v>-0.09285185114542216</v>
      </c>
      <c r="AK121" s="6">
        <f t="shared" si="15"/>
        <v>0.05614814885457875</v>
      </c>
      <c r="AL121" s="6">
        <f>M121-$O121</f>
        <v>-0.05185185114542179</v>
      </c>
      <c r="AM121" s="35">
        <f>N121-$O121</f>
        <v>0.00014814885457781202</v>
      </c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F31">
      <selection activeCell="BC58" sqref="BC58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6.140625" style="21" bestFit="1" customWidth="1"/>
    <col min="17" max="25" width="6.140625" style="22" bestFit="1" customWidth="1"/>
    <col min="26" max="26" width="4.00390625" style="22" bestFit="1" customWidth="1"/>
    <col min="27" max="27" width="6.140625" style="32" bestFit="1" customWidth="1"/>
    <col min="39" max="39" width="9.140625" style="67" customWidth="1"/>
  </cols>
  <sheetData>
    <row r="1" spans="3:39" ht="13.5" thickBot="1">
      <c r="C1" s="9" t="s">
        <v>40</v>
      </c>
      <c r="P1" s="9" t="s">
        <v>5</v>
      </c>
      <c r="AB1" s="89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9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33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175.5</v>
      </c>
      <c r="D3" s="5">
        <v>175.29</v>
      </c>
      <c r="E3" s="5"/>
      <c r="F3" s="5">
        <v>175.072</v>
      </c>
      <c r="G3" s="5"/>
      <c r="H3" s="5"/>
      <c r="I3" s="5"/>
      <c r="J3" s="5"/>
      <c r="K3" s="5"/>
      <c r="L3" s="5">
        <v>175.1</v>
      </c>
      <c r="M3" s="5"/>
      <c r="N3" s="5"/>
      <c r="O3" s="80">
        <f>AVERAGE(C3:N3)</f>
        <v>175.2405</v>
      </c>
      <c r="P3" s="28">
        <v>3.3</v>
      </c>
      <c r="Q3" s="41">
        <v>3.1</v>
      </c>
      <c r="R3" s="41"/>
      <c r="S3" s="41">
        <v>0.447</v>
      </c>
      <c r="T3" s="41"/>
      <c r="U3" s="41"/>
      <c r="V3" s="41"/>
      <c r="W3" s="41"/>
      <c r="X3" s="41"/>
      <c r="Y3" s="41">
        <v>4.5</v>
      </c>
      <c r="Z3" s="41"/>
      <c r="AA3" s="42"/>
      <c r="AB3" s="5">
        <f>C3-$O3</f>
        <v>0.25950000000000273</v>
      </c>
      <c r="AC3" s="5">
        <f>D3-$O3</f>
        <v>0.04949999999999477</v>
      </c>
      <c r="AD3" s="5"/>
      <c r="AE3" s="5">
        <f aca="true" t="shared" si="0" ref="AE3:AE18">F3-$O3</f>
        <v>-0.16849999999999454</v>
      </c>
      <c r="AF3" s="5"/>
      <c r="AG3" s="5"/>
      <c r="AH3" s="5"/>
      <c r="AI3" s="5"/>
      <c r="AJ3" s="5"/>
      <c r="AK3" s="5">
        <f aca="true" t="shared" si="1" ref="AK3:AK18">L3-$O3</f>
        <v>-0.14050000000000296</v>
      </c>
      <c r="AL3" s="5"/>
      <c r="AM3" s="34"/>
    </row>
    <row r="4" spans="1:39" ht="12.75">
      <c r="A4" s="5">
        <v>2.5118864315095797</v>
      </c>
      <c r="B4" s="5"/>
      <c r="C4" s="30">
        <v>175.79</v>
      </c>
      <c r="D4" s="5">
        <v>175.64</v>
      </c>
      <c r="E4" s="5"/>
      <c r="F4" s="5">
        <v>175.267</v>
      </c>
      <c r="G4" s="5"/>
      <c r="H4" s="5"/>
      <c r="I4" s="5"/>
      <c r="J4" s="5"/>
      <c r="K4" s="5"/>
      <c r="L4" s="5">
        <v>175.3</v>
      </c>
      <c r="M4" s="5"/>
      <c r="N4" s="5"/>
      <c r="O4" s="80">
        <f aca="true" t="shared" si="2" ref="O4:O67">AVERAGE(C4:N4)</f>
        <v>175.49924999999996</v>
      </c>
      <c r="P4" s="28">
        <v>3.3</v>
      </c>
      <c r="Q4" s="41">
        <v>2.7</v>
      </c>
      <c r="R4" s="41"/>
      <c r="S4" s="41">
        <v>0.371</v>
      </c>
      <c r="T4" s="41"/>
      <c r="U4" s="41"/>
      <c r="V4" s="41"/>
      <c r="W4" s="41"/>
      <c r="X4" s="41"/>
      <c r="Y4" s="41">
        <v>4.5</v>
      </c>
      <c r="Z4" s="41"/>
      <c r="AA4" s="42"/>
      <c r="AB4" s="5">
        <f aca="true" t="shared" si="3" ref="AB4:AB67">C4-$O4</f>
        <v>0.29075000000003115</v>
      </c>
      <c r="AC4" s="5">
        <f aca="true" t="shared" si="4" ref="AC4:AC18">D4-$O4</f>
        <v>0.14075000000002547</v>
      </c>
      <c r="AD4" s="5"/>
      <c r="AE4" s="5">
        <f t="shared" si="0"/>
        <v>-0.23224999999996498</v>
      </c>
      <c r="AF4" s="5"/>
      <c r="AG4" s="5"/>
      <c r="AH4" s="5"/>
      <c r="AI4" s="5"/>
      <c r="AJ4" s="5"/>
      <c r="AK4" s="5">
        <f t="shared" si="1"/>
        <v>-0.19924999999994952</v>
      </c>
      <c r="AL4" s="5"/>
      <c r="AM4" s="34"/>
    </row>
    <row r="5" spans="1:39" ht="12.75">
      <c r="A5" s="5">
        <v>3.1622776601683764</v>
      </c>
      <c r="B5" s="5"/>
      <c r="C5" s="30">
        <v>175.91</v>
      </c>
      <c r="D5" s="5">
        <v>175.8</v>
      </c>
      <c r="E5" s="5"/>
      <c r="F5" s="5">
        <v>175.536</v>
      </c>
      <c r="G5" s="5"/>
      <c r="H5" s="5"/>
      <c r="I5" s="5"/>
      <c r="J5" s="5"/>
      <c r="K5" s="5"/>
      <c r="L5" s="5">
        <v>175.8</v>
      </c>
      <c r="M5" s="5"/>
      <c r="N5" s="5"/>
      <c r="O5" s="80">
        <f t="shared" si="2"/>
        <v>175.7615</v>
      </c>
      <c r="P5" s="28">
        <v>3.3</v>
      </c>
      <c r="Q5" s="41">
        <v>2.4</v>
      </c>
      <c r="R5" s="41"/>
      <c r="S5" s="41">
        <v>0.29</v>
      </c>
      <c r="T5" s="41"/>
      <c r="U5" s="41"/>
      <c r="V5" s="41"/>
      <c r="W5" s="41"/>
      <c r="X5" s="41"/>
      <c r="Y5" s="41">
        <v>4.5</v>
      </c>
      <c r="Z5" s="41"/>
      <c r="AA5" s="42"/>
      <c r="AB5" s="5">
        <f t="shared" si="3"/>
        <v>0.1484999999999843</v>
      </c>
      <c r="AC5" s="5">
        <f t="shared" si="4"/>
        <v>0.03849999999999909</v>
      </c>
      <c r="AD5" s="5"/>
      <c r="AE5" s="5">
        <f t="shared" si="0"/>
        <v>-0.22550000000001091</v>
      </c>
      <c r="AF5" s="5"/>
      <c r="AG5" s="5"/>
      <c r="AH5" s="5"/>
      <c r="AI5" s="5"/>
      <c r="AJ5" s="5"/>
      <c r="AK5" s="5">
        <f t="shared" si="1"/>
        <v>0.03849999999999909</v>
      </c>
      <c r="AL5" s="5"/>
      <c r="AM5" s="34"/>
    </row>
    <row r="6" spans="1:39" ht="12.75">
      <c r="A6" s="5">
        <v>3.98107170553497</v>
      </c>
      <c r="B6" s="5"/>
      <c r="C6" s="30">
        <v>176.1</v>
      </c>
      <c r="D6" s="5">
        <v>176.09</v>
      </c>
      <c r="E6" s="5"/>
      <c r="F6" s="5">
        <v>175.846</v>
      </c>
      <c r="G6" s="5"/>
      <c r="H6" s="5"/>
      <c r="I6" s="5"/>
      <c r="J6" s="5"/>
      <c r="K6" s="5"/>
      <c r="L6" s="5">
        <v>175.9</v>
      </c>
      <c r="M6" s="5"/>
      <c r="N6" s="5"/>
      <c r="O6" s="80">
        <f t="shared" si="2"/>
        <v>175.984</v>
      </c>
      <c r="P6" s="28">
        <v>1.5</v>
      </c>
      <c r="Q6" s="41">
        <v>2.1</v>
      </c>
      <c r="R6" s="41"/>
      <c r="S6" s="41">
        <v>0.232</v>
      </c>
      <c r="T6" s="41"/>
      <c r="U6" s="41"/>
      <c r="V6" s="41"/>
      <c r="W6" s="41"/>
      <c r="X6" s="41"/>
      <c r="Y6" s="41">
        <v>2.5</v>
      </c>
      <c r="Z6" s="41"/>
      <c r="AA6" s="42"/>
      <c r="AB6" s="5">
        <f t="shared" si="3"/>
        <v>0.11599999999998545</v>
      </c>
      <c r="AC6" s="5">
        <f t="shared" si="4"/>
        <v>0.10599999999999454</v>
      </c>
      <c r="AD6" s="5"/>
      <c r="AE6" s="5">
        <f t="shared" si="0"/>
        <v>-0.13800000000000523</v>
      </c>
      <c r="AF6" s="5"/>
      <c r="AG6" s="5"/>
      <c r="AH6" s="5"/>
      <c r="AI6" s="5"/>
      <c r="AJ6" s="5"/>
      <c r="AK6" s="5">
        <f t="shared" si="1"/>
        <v>-0.08400000000000318</v>
      </c>
      <c r="AL6" s="5"/>
      <c r="AM6" s="34"/>
    </row>
    <row r="7" spans="1:39" ht="12.75">
      <c r="A7" s="5">
        <v>5.011872336272721</v>
      </c>
      <c r="B7" s="5"/>
      <c r="C7" s="30">
        <v>176.3</v>
      </c>
      <c r="D7" s="5">
        <v>176.4</v>
      </c>
      <c r="E7" s="5"/>
      <c r="F7" s="5">
        <v>176.192</v>
      </c>
      <c r="G7" s="5"/>
      <c r="H7" s="5"/>
      <c r="I7" s="5"/>
      <c r="J7" s="5"/>
      <c r="K7" s="5"/>
      <c r="L7" s="5">
        <v>176.4</v>
      </c>
      <c r="M7" s="5"/>
      <c r="N7" s="5"/>
      <c r="O7" s="80">
        <f t="shared" si="2"/>
        <v>176.323</v>
      </c>
      <c r="P7" s="28">
        <v>1.5</v>
      </c>
      <c r="Q7" s="41">
        <v>1.9</v>
      </c>
      <c r="R7" s="41"/>
      <c r="S7" s="41">
        <v>0.189</v>
      </c>
      <c r="T7" s="41"/>
      <c r="U7" s="41"/>
      <c r="V7" s="41"/>
      <c r="W7" s="41"/>
      <c r="X7" s="41"/>
      <c r="Y7" s="41">
        <v>2.5</v>
      </c>
      <c r="Z7" s="41"/>
      <c r="AA7" s="42"/>
      <c r="AB7" s="5">
        <f t="shared" si="3"/>
        <v>-0.022999999999996135</v>
      </c>
      <c r="AC7" s="5">
        <f t="shared" si="4"/>
        <v>0.07699999999999818</v>
      </c>
      <c r="AD7" s="5"/>
      <c r="AE7" s="5">
        <f t="shared" si="0"/>
        <v>-0.13100000000000023</v>
      </c>
      <c r="AF7" s="5"/>
      <c r="AG7" s="5"/>
      <c r="AH7" s="5"/>
      <c r="AI7" s="5"/>
      <c r="AJ7" s="5"/>
      <c r="AK7" s="5">
        <f t="shared" si="1"/>
        <v>0.07699999999999818</v>
      </c>
      <c r="AL7" s="5"/>
      <c r="AM7" s="34"/>
    </row>
    <row r="8" spans="1:39" ht="12.75">
      <c r="A8" s="5">
        <v>6.309573444801931</v>
      </c>
      <c r="B8" s="5"/>
      <c r="C8" s="30">
        <v>176.62</v>
      </c>
      <c r="D8" s="5">
        <v>176.73</v>
      </c>
      <c r="E8" s="5"/>
      <c r="F8" s="5">
        <v>176.544</v>
      </c>
      <c r="G8" s="5"/>
      <c r="H8" s="5"/>
      <c r="I8" s="5"/>
      <c r="J8" s="5"/>
      <c r="K8" s="5"/>
      <c r="L8" s="5">
        <v>176.6</v>
      </c>
      <c r="M8" s="5"/>
      <c r="N8" s="5"/>
      <c r="O8" s="80">
        <f t="shared" si="2"/>
        <v>176.6235</v>
      </c>
      <c r="P8" s="28">
        <v>1.5</v>
      </c>
      <c r="Q8" s="41">
        <v>1.7</v>
      </c>
      <c r="R8" s="41"/>
      <c r="S8" s="41">
        <v>0.149</v>
      </c>
      <c r="T8" s="41"/>
      <c r="U8" s="41"/>
      <c r="V8" s="41"/>
      <c r="W8" s="41"/>
      <c r="X8" s="41"/>
      <c r="Y8" s="41">
        <v>2.5</v>
      </c>
      <c r="Z8" s="41"/>
      <c r="AA8" s="42"/>
      <c r="AB8" s="5">
        <f t="shared" si="3"/>
        <v>-0.003500000000002501</v>
      </c>
      <c r="AC8" s="5">
        <f t="shared" si="4"/>
        <v>0.10649999999998272</v>
      </c>
      <c r="AD8" s="5"/>
      <c r="AE8" s="5">
        <f t="shared" si="0"/>
        <v>-0.07949999999999591</v>
      </c>
      <c r="AF8" s="5"/>
      <c r="AG8" s="5"/>
      <c r="AH8" s="5"/>
      <c r="AI8" s="5"/>
      <c r="AJ8" s="5"/>
      <c r="AK8" s="5">
        <f t="shared" si="1"/>
        <v>-0.023500000000012733</v>
      </c>
      <c r="AL8" s="5"/>
      <c r="AM8" s="34"/>
    </row>
    <row r="9" spans="1:39" ht="12.75">
      <c r="A9" s="5">
        <v>7.943282347242812</v>
      </c>
      <c r="B9" s="5"/>
      <c r="C9" s="30">
        <v>176.91</v>
      </c>
      <c r="D9" s="5">
        <v>177.05</v>
      </c>
      <c r="E9" s="5"/>
      <c r="F9" s="5">
        <v>176.895</v>
      </c>
      <c r="G9" s="5"/>
      <c r="H9" s="5"/>
      <c r="I9" s="5"/>
      <c r="J9" s="5"/>
      <c r="K9" s="5"/>
      <c r="L9" s="5">
        <v>176.9</v>
      </c>
      <c r="M9" s="5"/>
      <c r="N9" s="5"/>
      <c r="O9" s="80">
        <f t="shared" si="2"/>
        <v>176.93875</v>
      </c>
      <c r="P9" s="28">
        <v>0.8</v>
      </c>
      <c r="Q9" s="41">
        <v>1.6</v>
      </c>
      <c r="R9" s="41"/>
      <c r="S9" s="41">
        <v>0.119</v>
      </c>
      <c r="T9" s="41"/>
      <c r="U9" s="41"/>
      <c r="V9" s="41"/>
      <c r="W9" s="41"/>
      <c r="X9" s="41"/>
      <c r="Y9" s="41">
        <v>1.5</v>
      </c>
      <c r="Z9" s="41"/>
      <c r="AA9" s="42"/>
      <c r="AB9" s="5">
        <f t="shared" si="3"/>
        <v>-0.028750000000002274</v>
      </c>
      <c r="AC9" s="5">
        <f t="shared" si="4"/>
        <v>0.1112500000000125</v>
      </c>
      <c r="AD9" s="5"/>
      <c r="AE9" s="5">
        <f t="shared" si="0"/>
        <v>-0.04374999999998863</v>
      </c>
      <c r="AF9" s="5"/>
      <c r="AG9" s="5"/>
      <c r="AH9" s="5"/>
      <c r="AI9" s="5"/>
      <c r="AJ9" s="5"/>
      <c r="AK9" s="5">
        <f t="shared" si="1"/>
        <v>-0.03874999999999318</v>
      </c>
      <c r="AL9" s="5"/>
      <c r="AM9" s="34"/>
    </row>
    <row r="10" spans="1:39" ht="12.75">
      <c r="A10" s="5">
        <v>9.999999999999995</v>
      </c>
      <c r="B10" s="5"/>
      <c r="C10" s="30">
        <v>177.18</v>
      </c>
      <c r="D10" s="5">
        <v>177.37</v>
      </c>
      <c r="E10" s="5"/>
      <c r="F10" s="5">
        <v>177.224</v>
      </c>
      <c r="G10" s="5"/>
      <c r="H10" s="5"/>
      <c r="I10" s="5"/>
      <c r="J10" s="5"/>
      <c r="K10" s="5"/>
      <c r="L10" s="5">
        <v>177.2</v>
      </c>
      <c r="M10" s="5"/>
      <c r="N10" s="5"/>
      <c r="O10" s="80">
        <f t="shared" si="2"/>
        <v>177.24349999999998</v>
      </c>
      <c r="P10" s="28">
        <v>0.8</v>
      </c>
      <c r="Q10" s="41">
        <v>1.4</v>
      </c>
      <c r="R10" s="41"/>
      <c r="S10" s="41">
        <v>0.097</v>
      </c>
      <c r="T10" s="41"/>
      <c r="U10" s="41"/>
      <c r="V10" s="41"/>
      <c r="W10" s="41"/>
      <c r="X10" s="41"/>
      <c r="Y10" s="41">
        <v>1.5</v>
      </c>
      <c r="Z10" s="41"/>
      <c r="AA10" s="42"/>
      <c r="AB10" s="5">
        <f t="shared" si="3"/>
        <v>-0.06349999999997635</v>
      </c>
      <c r="AC10" s="5">
        <f t="shared" si="4"/>
        <v>0.12650000000002137</v>
      </c>
      <c r="AD10" s="5"/>
      <c r="AE10" s="5">
        <f t="shared" si="0"/>
        <v>-0.019499999999993634</v>
      </c>
      <c r="AF10" s="5"/>
      <c r="AG10" s="5"/>
      <c r="AH10" s="5"/>
      <c r="AI10" s="5"/>
      <c r="AJ10" s="5"/>
      <c r="AK10" s="5">
        <f t="shared" si="1"/>
        <v>-0.04349999999999454</v>
      </c>
      <c r="AL10" s="5"/>
      <c r="AM10" s="34"/>
    </row>
    <row r="11" spans="1:39" ht="12.75">
      <c r="A11" s="5">
        <v>12.589254117941676</v>
      </c>
      <c r="B11" s="5"/>
      <c r="C11" s="30">
        <v>177.48</v>
      </c>
      <c r="D11" s="5">
        <v>177.64</v>
      </c>
      <c r="E11" s="5"/>
      <c r="F11" s="5">
        <v>177.528</v>
      </c>
      <c r="G11" s="5"/>
      <c r="H11" s="5"/>
      <c r="I11" s="5"/>
      <c r="J11" s="5"/>
      <c r="K11" s="5"/>
      <c r="L11" s="5">
        <v>177.6</v>
      </c>
      <c r="M11" s="5"/>
      <c r="N11" s="5"/>
      <c r="O11" s="80">
        <f t="shared" si="2"/>
        <v>177.562</v>
      </c>
      <c r="P11" s="28">
        <v>0.8</v>
      </c>
      <c r="Q11" s="41">
        <v>1.2</v>
      </c>
      <c r="R11" s="41"/>
      <c r="S11" s="41">
        <v>0.077</v>
      </c>
      <c r="T11" s="41"/>
      <c r="U11" s="41"/>
      <c r="V11" s="41"/>
      <c r="W11" s="41"/>
      <c r="X11" s="41"/>
      <c r="Y11" s="41">
        <v>1.5</v>
      </c>
      <c r="Z11" s="41"/>
      <c r="AA11" s="42"/>
      <c r="AB11" s="5">
        <f t="shared" si="3"/>
        <v>-0.08200000000002206</v>
      </c>
      <c r="AC11" s="5">
        <f t="shared" si="4"/>
        <v>0.07799999999997453</v>
      </c>
      <c r="AD11" s="5"/>
      <c r="AE11" s="5">
        <f t="shared" si="0"/>
        <v>-0.034000000000020236</v>
      </c>
      <c r="AF11" s="5"/>
      <c r="AG11" s="5"/>
      <c r="AH11" s="5"/>
      <c r="AI11" s="5"/>
      <c r="AJ11" s="5"/>
      <c r="AK11" s="5">
        <f t="shared" si="1"/>
        <v>0.03799999999998249</v>
      </c>
      <c r="AL11" s="5"/>
      <c r="AM11" s="34"/>
    </row>
    <row r="12" spans="1:39" ht="12.75">
      <c r="A12" s="5">
        <v>15.848931924611128</v>
      </c>
      <c r="B12" s="5"/>
      <c r="C12" s="30">
        <v>177.72</v>
      </c>
      <c r="D12" s="5">
        <v>177.89</v>
      </c>
      <c r="E12" s="5"/>
      <c r="F12" s="5">
        <v>177.793</v>
      </c>
      <c r="G12" s="5"/>
      <c r="H12" s="5"/>
      <c r="I12" s="5"/>
      <c r="J12" s="5"/>
      <c r="K12" s="5"/>
      <c r="L12" s="5">
        <v>177.8</v>
      </c>
      <c r="M12" s="5"/>
      <c r="N12" s="5"/>
      <c r="O12" s="80">
        <f t="shared" si="2"/>
        <v>177.80075</v>
      </c>
      <c r="P12" s="28">
        <v>0.5</v>
      </c>
      <c r="Q12" s="41">
        <v>1.1</v>
      </c>
      <c r="R12" s="41"/>
      <c r="S12" s="41">
        <v>0.062</v>
      </c>
      <c r="T12" s="41"/>
      <c r="U12" s="41"/>
      <c r="V12" s="41"/>
      <c r="W12" s="41"/>
      <c r="X12" s="41"/>
      <c r="Y12" s="41">
        <v>1</v>
      </c>
      <c r="Z12" s="41"/>
      <c r="AA12" s="42"/>
      <c r="AB12" s="5">
        <f t="shared" si="3"/>
        <v>-0.08074999999999477</v>
      </c>
      <c r="AC12" s="5">
        <f t="shared" si="4"/>
        <v>0.08924999999999272</v>
      </c>
      <c r="AD12" s="5"/>
      <c r="AE12" s="5">
        <f t="shared" si="0"/>
        <v>-0.007749999999987267</v>
      </c>
      <c r="AF12" s="5"/>
      <c r="AG12" s="5"/>
      <c r="AH12" s="5"/>
      <c r="AI12" s="5"/>
      <c r="AJ12" s="5"/>
      <c r="AK12" s="5">
        <f t="shared" si="1"/>
        <v>-0.0007499999999822649</v>
      </c>
      <c r="AL12" s="5"/>
      <c r="AM12" s="34"/>
    </row>
    <row r="13" spans="1:39" ht="12.75">
      <c r="A13" s="5">
        <v>19.95262314968879</v>
      </c>
      <c r="B13" s="5"/>
      <c r="C13" s="30">
        <v>178</v>
      </c>
      <c r="D13" s="5">
        <v>178.09</v>
      </c>
      <c r="E13" s="5">
        <v>178.20000000000002</v>
      </c>
      <c r="F13" s="5">
        <v>178.021</v>
      </c>
      <c r="G13" s="5"/>
      <c r="H13" s="5"/>
      <c r="I13" s="5"/>
      <c r="J13" s="5"/>
      <c r="K13" s="5">
        <v>177.73</v>
      </c>
      <c r="L13" s="5">
        <v>178</v>
      </c>
      <c r="M13" s="5"/>
      <c r="N13" s="5"/>
      <c r="O13" s="80">
        <f t="shared" si="2"/>
        <v>178.00683333333336</v>
      </c>
      <c r="P13" s="28">
        <v>0.5</v>
      </c>
      <c r="Q13" s="41">
        <v>1</v>
      </c>
      <c r="R13" s="41">
        <v>1.6</v>
      </c>
      <c r="S13" s="41">
        <v>0.05</v>
      </c>
      <c r="T13" s="41"/>
      <c r="U13" s="41"/>
      <c r="V13" s="41"/>
      <c r="W13" s="41"/>
      <c r="X13" s="41">
        <v>0.5</v>
      </c>
      <c r="Y13" s="41">
        <v>1</v>
      </c>
      <c r="Z13" s="41"/>
      <c r="AA13" s="42"/>
      <c r="AB13" s="5">
        <f t="shared" si="3"/>
        <v>-0.0068333333333612245</v>
      </c>
      <c r="AC13" s="5">
        <f t="shared" si="4"/>
        <v>0.08316666666664219</v>
      </c>
      <c r="AD13" s="5">
        <f aca="true" t="shared" si="5" ref="AD13:AD18">E13-$O13</f>
        <v>0.19316666666665583</v>
      </c>
      <c r="AE13" s="5">
        <f t="shared" si="0"/>
        <v>0.01416666666662536</v>
      </c>
      <c r="AF13" s="5"/>
      <c r="AG13" s="5"/>
      <c r="AH13" s="5"/>
      <c r="AI13" s="5"/>
      <c r="AJ13" s="5">
        <f aca="true" t="shared" si="6" ref="AJ13:AJ18">K13-$O13</f>
        <v>-0.27683333333337146</v>
      </c>
      <c r="AK13" s="5">
        <f t="shared" si="1"/>
        <v>-0.0068333333333612245</v>
      </c>
      <c r="AL13" s="5"/>
      <c r="AM13" s="34"/>
    </row>
    <row r="14" spans="1:39" ht="12.75">
      <c r="A14" s="5">
        <v>21.13489039836647</v>
      </c>
      <c r="B14" s="5"/>
      <c r="C14" s="30">
        <v>178.04</v>
      </c>
      <c r="D14" s="5">
        <v>178.14</v>
      </c>
      <c r="E14" s="5">
        <v>178.20000000000002</v>
      </c>
      <c r="F14" s="5">
        <v>178.071</v>
      </c>
      <c r="G14" s="5"/>
      <c r="H14" s="5"/>
      <c r="I14" s="5"/>
      <c r="J14" s="5"/>
      <c r="K14" s="5">
        <v>177.78</v>
      </c>
      <c r="L14" s="5">
        <v>178.1</v>
      </c>
      <c r="M14" s="5"/>
      <c r="N14" s="5"/>
      <c r="O14" s="80">
        <f t="shared" si="2"/>
        <v>178.05516666666665</v>
      </c>
      <c r="P14" s="28">
        <v>0.5</v>
      </c>
      <c r="Q14" s="41">
        <v>1</v>
      </c>
      <c r="R14" s="41">
        <v>1.6</v>
      </c>
      <c r="S14" s="41">
        <v>0.051</v>
      </c>
      <c r="T14" s="41"/>
      <c r="U14" s="41"/>
      <c r="V14" s="41"/>
      <c r="W14" s="41"/>
      <c r="X14" s="41">
        <v>0.5</v>
      </c>
      <c r="Y14" s="41">
        <v>1</v>
      </c>
      <c r="Z14" s="41"/>
      <c r="AA14" s="42"/>
      <c r="AB14" s="5">
        <f t="shared" si="3"/>
        <v>-0.015166666666658557</v>
      </c>
      <c r="AC14" s="5">
        <f t="shared" si="4"/>
        <v>0.08483333333333576</v>
      </c>
      <c r="AD14" s="5">
        <f t="shared" si="5"/>
        <v>0.14483333333336645</v>
      </c>
      <c r="AE14" s="5">
        <f t="shared" si="0"/>
        <v>0.015833333333347355</v>
      </c>
      <c r="AF14" s="5"/>
      <c r="AG14" s="5"/>
      <c r="AH14" s="5"/>
      <c r="AI14" s="5"/>
      <c r="AJ14" s="5">
        <f t="shared" si="6"/>
        <v>-0.27516666666664946</v>
      </c>
      <c r="AK14" s="5">
        <f t="shared" si="1"/>
        <v>0.04483333333334372</v>
      </c>
      <c r="AL14" s="5"/>
      <c r="AM14" s="34"/>
    </row>
    <row r="15" spans="1:39" ht="12.75">
      <c r="A15" s="5">
        <v>22.38721138568339</v>
      </c>
      <c r="B15" s="5"/>
      <c r="C15" s="30">
        <v>178.08</v>
      </c>
      <c r="D15" s="5">
        <v>178.19</v>
      </c>
      <c r="E15" s="5">
        <v>178.3</v>
      </c>
      <c r="F15" s="5">
        <v>178.122</v>
      </c>
      <c r="G15" s="5"/>
      <c r="H15" s="5"/>
      <c r="I15" s="5"/>
      <c r="J15" s="5"/>
      <c r="K15" s="5">
        <v>177.82</v>
      </c>
      <c r="L15" s="5">
        <v>178.1</v>
      </c>
      <c r="M15" s="5"/>
      <c r="N15" s="5"/>
      <c r="O15" s="80">
        <f t="shared" si="2"/>
        <v>178.10199999999998</v>
      </c>
      <c r="P15" s="28">
        <v>0.5</v>
      </c>
      <c r="Q15" s="41">
        <v>1</v>
      </c>
      <c r="R15" s="41">
        <v>1.5</v>
      </c>
      <c r="S15" s="41">
        <v>0.045</v>
      </c>
      <c r="T15" s="41"/>
      <c r="U15" s="41"/>
      <c r="V15" s="41"/>
      <c r="W15" s="41"/>
      <c r="X15" s="41">
        <v>0.5</v>
      </c>
      <c r="Y15" s="41">
        <v>1</v>
      </c>
      <c r="Z15" s="41"/>
      <c r="AA15" s="42"/>
      <c r="AB15" s="5">
        <f t="shared" si="3"/>
        <v>-0.021999999999962938</v>
      </c>
      <c r="AC15" s="5">
        <f t="shared" si="4"/>
        <v>0.08800000000002228</v>
      </c>
      <c r="AD15" s="5">
        <f t="shared" si="5"/>
        <v>0.19800000000003593</v>
      </c>
      <c r="AE15" s="5">
        <f t="shared" si="0"/>
        <v>0.020000000000038654</v>
      </c>
      <c r="AF15" s="5"/>
      <c r="AG15" s="5"/>
      <c r="AH15" s="5"/>
      <c r="AI15" s="5"/>
      <c r="AJ15" s="5">
        <f t="shared" si="6"/>
        <v>-0.28199999999998226</v>
      </c>
      <c r="AK15" s="5">
        <f t="shared" si="1"/>
        <v>-0.001999999999981128</v>
      </c>
      <c r="AL15" s="5"/>
      <c r="AM15" s="34"/>
    </row>
    <row r="16" spans="1:39" ht="12.75">
      <c r="A16" s="5">
        <v>23.71373705661654</v>
      </c>
      <c r="B16" s="5"/>
      <c r="C16" s="30">
        <v>178.13</v>
      </c>
      <c r="D16" s="5">
        <v>178.23</v>
      </c>
      <c r="E16" s="5">
        <v>178.3</v>
      </c>
      <c r="F16" s="5">
        <v>178.162</v>
      </c>
      <c r="G16" s="5"/>
      <c r="H16" s="5"/>
      <c r="I16" s="5"/>
      <c r="J16" s="5"/>
      <c r="K16" s="5">
        <v>177.88</v>
      </c>
      <c r="L16" s="5">
        <v>178.2</v>
      </c>
      <c r="M16" s="5"/>
      <c r="N16" s="5"/>
      <c r="O16" s="80">
        <f t="shared" si="2"/>
        <v>178.15033333333335</v>
      </c>
      <c r="P16" s="28">
        <v>0.5</v>
      </c>
      <c r="Q16" s="41">
        <v>1</v>
      </c>
      <c r="R16" s="41">
        <v>1.4000000000000001</v>
      </c>
      <c r="S16" s="41">
        <v>0.044</v>
      </c>
      <c r="T16" s="41"/>
      <c r="U16" s="41"/>
      <c r="V16" s="41"/>
      <c r="W16" s="41"/>
      <c r="X16" s="41">
        <v>0.5</v>
      </c>
      <c r="Y16" s="41">
        <v>1</v>
      </c>
      <c r="Z16" s="41"/>
      <c r="AA16" s="42"/>
      <c r="AB16" s="5">
        <f t="shared" si="3"/>
        <v>-0.02033333333335463</v>
      </c>
      <c r="AC16" s="5">
        <f t="shared" si="4"/>
        <v>0.07966666666663968</v>
      </c>
      <c r="AD16" s="5">
        <f t="shared" si="5"/>
        <v>0.14966666666666129</v>
      </c>
      <c r="AE16" s="5">
        <f t="shared" si="0"/>
        <v>0.011666666666656056</v>
      </c>
      <c r="AF16" s="5"/>
      <c r="AG16" s="5"/>
      <c r="AH16" s="5"/>
      <c r="AI16" s="5"/>
      <c r="AJ16" s="5">
        <f t="shared" si="6"/>
        <v>-0.27033333333335463</v>
      </c>
      <c r="AK16" s="5">
        <f t="shared" si="1"/>
        <v>0.04966666666663855</v>
      </c>
      <c r="AL16" s="5"/>
      <c r="AM16" s="34"/>
    </row>
    <row r="17" spans="1:39" ht="12.75">
      <c r="A17" s="5">
        <v>25.118864315095806</v>
      </c>
      <c r="B17" s="5"/>
      <c r="C17" s="30">
        <v>178.16</v>
      </c>
      <c r="D17" s="5">
        <v>178.27</v>
      </c>
      <c r="E17" s="5">
        <v>178.3</v>
      </c>
      <c r="F17" s="5">
        <v>178.225</v>
      </c>
      <c r="G17" s="5"/>
      <c r="H17" s="5"/>
      <c r="I17" s="5"/>
      <c r="J17" s="5"/>
      <c r="K17" s="5">
        <v>177.96</v>
      </c>
      <c r="L17" s="5">
        <v>178.2</v>
      </c>
      <c r="M17" s="5"/>
      <c r="N17" s="5"/>
      <c r="O17" s="80">
        <f t="shared" si="2"/>
        <v>178.18583333333333</v>
      </c>
      <c r="P17" s="28">
        <v>0.4</v>
      </c>
      <c r="Q17" s="41">
        <v>0.9</v>
      </c>
      <c r="R17" s="41">
        <v>1.3</v>
      </c>
      <c r="S17" s="41">
        <v>0.06</v>
      </c>
      <c r="T17" s="41"/>
      <c r="U17" s="41"/>
      <c r="V17" s="41"/>
      <c r="W17" s="41"/>
      <c r="X17" s="41">
        <v>0.5</v>
      </c>
      <c r="Y17" s="41">
        <v>1</v>
      </c>
      <c r="Z17" s="41"/>
      <c r="AA17" s="42"/>
      <c r="AB17" s="5">
        <f t="shared" si="3"/>
        <v>-0.02583333333333826</v>
      </c>
      <c r="AC17" s="5">
        <f t="shared" si="4"/>
        <v>0.08416666666667538</v>
      </c>
      <c r="AD17" s="5">
        <f t="shared" si="5"/>
        <v>0.11416666666667652</v>
      </c>
      <c r="AE17" s="5">
        <f t="shared" si="0"/>
        <v>0.039166666666659467</v>
      </c>
      <c r="AF17" s="5"/>
      <c r="AG17" s="5"/>
      <c r="AH17" s="5"/>
      <c r="AI17" s="5"/>
      <c r="AJ17" s="5">
        <f t="shared" si="6"/>
        <v>-0.2258333333333269</v>
      </c>
      <c r="AK17" s="5">
        <f t="shared" si="1"/>
        <v>0.014166666666653782</v>
      </c>
      <c r="AL17" s="5"/>
      <c r="AM17" s="34"/>
    </row>
    <row r="18" spans="1:39" ht="12.75">
      <c r="A18" s="5">
        <v>26.60725059798809</v>
      </c>
      <c r="B18" s="5"/>
      <c r="C18" s="30">
        <v>178.2</v>
      </c>
      <c r="D18" s="5">
        <v>178.3</v>
      </c>
      <c r="E18" s="5">
        <v>178.4</v>
      </c>
      <c r="F18" s="5">
        <v>178.238</v>
      </c>
      <c r="G18" s="5"/>
      <c r="H18" s="5"/>
      <c r="I18" s="5"/>
      <c r="J18" s="5"/>
      <c r="K18" s="5">
        <v>178.01</v>
      </c>
      <c r="L18" s="5">
        <v>178.3</v>
      </c>
      <c r="M18" s="5"/>
      <c r="N18" s="5"/>
      <c r="O18" s="80">
        <f t="shared" si="2"/>
        <v>178.2413333333333</v>
      </c>
      <c r="P18" s="28">
        <v>0.4</v>
      </c>
      <c r="Q18" s="41">
        <v>0.9</v>
      </c>
      <c r="R18" s="41">
        <v>1.3</v>
      </c>
      <c r="S18" s="41">
        <v>0.032</v>
      </c>
      <c r="T18" s="41"/>
      <c r="U18" s="41"/>
      <c r="V18" s="41"/>
      <c r="W18" s="41"/>
      <c r="X18" s="41">
        <v>0.5</v>
      </c>
      <c r="Y18" s="41">
        <v>1</v>
      </c>
      <c r="Z18" s="41"/>
      <c r="AA18" s="42"/>
      <c r="AB18" s="5">
        <f t="shared" si="3"/>
        <v>-0.041333333333312794</v>
      </c>
      <c r="AC18" s="5">
        <f t="shared" si="4"/>
        <v>0.05866666666670994</v>
      </c>
      <c r="AD18" s="5">
        <f t="shared" si="5"/>
        <v>0.15866666666670426</v>
      </c>
      <c r="AE18" s="5">
        <f t="shared" si="0"/>
        <v>-0.00333333333330188</v>
      </c>
      <c r="AF18" s="5"/>
      <c r="AG18" s="5"/>
      <c r="AH18" s="5"/>
      <c r="AI18" s="5"/>
      <c r="AJ18" s="5">
        <f t="shared" si="6"/>
        <v>-0.23133333333331052</v>
      </c>
      <c r="AK18" s="5">
        <f t="shared" si="1"/>
        <v>0.05866666666670994</v>
      </c>
      <c r="AL18" s="5"/>
      <c r="AM18" s="34"/>
    </row>
    <row r="19" spans="1:39" ht="12.75">
      <c r="A19" s="5">
        <v>28.183829312644534</v>
      </c>
      <c r="B19" s="5"/>
      <c r="C19" s="30">
        <v>178.24</v>
      </c>
      <c r="D19" s="5">
        <v>178.34</v>
      </c>
      <c r="E19" s="5">
        <v>178.4</v>
      </c>
      <c r="F19" s="5">
        <v>178.315</v>
      </c>
      <c r="G19" s="5"/>
      <c r="H19" s="5"/>
      <c r="I19" s="5"/>
      <c r="J19" s="5"/>
      <c r="K19" s="5">
        <v>178.03</v>
      </c>
      <c r="L19" s="5">
        <v>178.3</v>
      </c>
      <c r="M19" s="5"/>
      <c r="N19" s="5"/>
      <c r="O19" s="80">
        <f t="shared" si="2"/>
        <v>178.27083333333334</v>
      </c>
      <c r="P19" s="28">
        <v>0.4</v>
      </c>
      <c r="Q19" s="41">
        <v>0.9</v>
      </c>
      <c r="R19" s="41">
        <v>1.2000000000000002</v>
      </c>
      <c r="S19" s="41">
        <v>0.052</v>
      </c>
      <c r="T19" s="41"/>
      <c r="U19" s="41"/>
      <c r="V19" s="41"/>
      <c r="W19" s="41"/>
      <c r="X19" s="41">
        <v>0.5</v>
      </c>
      <c r="Y19" s="41">
        <v>1</v>
      </c>
      <c r="Z19" s="41"/>
      <c r="AA19" s="42"/>
      <c r="AB19" s="5">
        <f t="shared" si="3"/>
        <v>-0.030833333333333712</v>
      </c>
      <c r="AC19" s="5">
        <f aca="true" t="shared" si="7" ref="AC19:AC82">D19-$O19</f>
        <v>0.0691666666666606</v>
      </c>
      <c r="AD19" s="5">
        <f aca="true" t="shared" si="8" ref="AD19:AD82">E19-$O19</f>
        <v>0.12916666666666288</v>
      </c>
      <c r="AE19" s="5">
        <f aca="true" t="shared" si="9" ref="AE19:AE82">F19-$O19</f>
        <v>0.04416666666665492</v>
      </c>
      <c r="AF19" s="5"/>
      <c r="AG19" s="5"/>
      <c r="AH19" s="5"/>
      <c r="AI19" s="5"/>
      <c r="AJ19" s="5">
        <f aca="true" t="shared" si="10" ref="AJ19:AJ82">K19-$O19</f>
        <v>-0.24083333333334167</v>
      </c>
      <c r="AK19" s="5">
        <f aca="true" t="shared" si="11" ref="AK19:AK82">L19-$O19</f>
        <v>0.02916666666666856</v>
      </c>
      <c r="AL19" s="5"/>
      <c r="AM19" s="34"/>
    </row>
    <row r="20" spans="1:39" ht="12.75">
      <c r="A20" s="5">
        <v>29.853826189179596</v>
      </c>
      <c r="B20" s="5"/>
      <c r="C20" s="30">
        <v>178.27</v>
      </c>
      <c r="D20" s="5">
        <v>178.37</v>
      </c>
      <c r="E20" s="5">
        <v>178.4</v>
      </c>
      <c r="F20" s="5">
        <v>178.321</v>
      </c>
      <c r="G20" s="5"/>
      <c r="H20" s="5"/>
      <c r="I20" s="5"/>
      <c r="J20" s="5"/>
      <c r="K20" s="5">
        <v>178.09</v>
      </c>
      <c r="L20" s="5">
        <v>178.3</v>
      </c>
      <c r="M20" s="5"/>
      <c r="N20" s="5"/>
      <c r="O20" s="80">
        <f t="shared" si="2"/>
        <v>178.29183333333333</v>
      </c>
      <c r="P20" s="28">
        <v>0.4</v>
      </c>
      <c r="Q20" s="41">
        <v>0.9</v>
      </c>
      <c r="R20" s="41">
        <v>1.1</v>
      </c>
      <c r="S20" s="41">
        <v>0.033</v>
      </c>
      <c r="T20" s="41"/>
      <c r="U20" s="41"/>
      <c r="V20" s="41"/>
      <c r="W20" s="41"/>
      <c r="X20" s="41">
        <v>0.5</v>
      </c>
      <c r="Y20" s="41">
        <v>1</v>
      </c>
      <c r="Z20" s="41"/>
      <c r="AA20" s="42"/>
      <c r="AB20" s="5">
        <f t="shared" si="3"/>
        <v>-0.02183333333331916</v>
      </c>
      <c r="AC20" s="5">
        <f t="shared" si="7"/>
        <v>0.07816666666667516</v>
      </c>
      <c r="AD20" s="5">
        <f t="shared" si="8"/>
        <v>0.10816666666667629</v>
      </c>
      <c r="AE20" s="5">
        <f t="shared" si="9"/>
        <v>0.02916666666666856</v>
      </c>
      <c r="AF20" s="5"/>
      <c r="AG20" s="5"/>
      <c r="AH20" s="5"/>
      <c r="AI20" s="5"/>
      <c r="AJ20" s="5">
        <f t="shared" si="10"/>
        <v>-0.20183333333332598</v>
      </c>
      <c r="AK20" s="5">
        <f t="shared" si="11"/>
        <v>0.008166666666681976</v>
      </c>
      <c r="AL20" s="5"/>
      <c r="AM20" s="34"/>
    </row>
    <row r="21" spans="1:39" ht="12.75">
      <c r="A21" s="5">
        <v>31.62277660168378</v>
      </c>
      <c r="B21" s="5"/>
      <c r="C21" s="30">
        <v>178.3</v>
      </c>
      <c r="D21" s="5">
        <v>178.4</v>
      </c>
      <c r="E21" s="5">
        <v>178.4</v>
      </c>
      <c r="F21" s="5">
        <v>178.358</v>
      </c>
      <c r="G21" s="5"/>
      <c r="H21" s="5"/>
      <c r="I21" s="5"/>
      <c r="J21" s="5"/>
      <c r="K21" s="5">
        <v>178.13</v>
      </c>
      <c r="L21" s="5">
        <v>178.4</v>
      </c>
      <c r="M21" s="5"/>
      <c r="N21" s="5"/>
      <c r="O21" s="80">
        <f t="shared" si="2"/>
        <v>178.33133333333333</v>
      </c>
      <c r="P21" s="28">
        <v>0.4</v>
      </c>
      <c r="Q21" s="41">
        <v>0.8</v>
      </c>
      <c r="R21" s="41">
        <v>1.1</v>
      </c>
      <c r="S21" s="41">
        <v>0.041</v>
      </c>
      <c r="T21" s="41"/>
      <c r="U21" s="41"/>
      <c r="V21" s="41"/>
      <c r="W21" s="41"/>
      <c r="X21" s="41">
        <v>0.4</v>
      </c>
      <c r="Y21" s="41">
        <v>0.5</v>
      </c>
      <c r="Z21" s="41"/>
      <c r="AA21" s="42"/>
      <c r="AB21" s="5">
        <f t="shared" si="3"/>
        <v>-0.03133333333332189</v>
      </c>
      <c r="AC21" s="5">
        <f t="shared" si="7"/>
        <v>0.06866666666667243</v>
      </c>
      <c r="AD21" s="5">
        <f t="shared" si="8"/>
        <v>0.06866666666667243</v>
      </c>
      <c r="AE21" s="5">
        <f t="shared" si="9"/>
        <v>0.026666666666670835</v>
      </c>
      <c r="AF21" s="5"/>
      <c r="AG21" s="5"/>
      <c r="AH21" s="5"/>
      <c r="AI21" s="5"/>
      <c r="AJ21" s="5">
        <f t="shared" si="10"/>
        <v>-0.2013333333333378</v>
      </c>
      <c r="AK21" s="5">
        <f t="shared" si="11"/>
        <v>0.06866666666667243</v>
      </c>
      <c r="AL21" s="5"/>
      <c r="AM21" s="34"/>
    </row>
    <row r="22" spans="1:39" ht="12.75">
      <c r="A22" s="5">
        <v>33.49654391578276</v>
      </c>
      <c r="B22" s="5"/>
      <c r="C22" s="30">
        <v>178.33</v>
      </c>
      <c r="D22" s="5">
        <v>178.43</v>
      </c>
      <c r="E22" s="5">
        <v>178.5</v>
      </c>
      <c r="F22" s="5">
        <v>178.388</v>
      </c>
      <c r="G22" s="5"/>
      <c r="H22" s="5"/>
      <c r="I22" s="5"/>
      <c r="J22" s="5"/>
      <c r="K22" s="5">
        <v>178.17</v>
      </c>
      <c r="L22" s="5">
        <v>178.4</v>
      </c>
      <c r="M22" s="5"/>
      <c r="N22" s="5"/>
      <c r="O22" s="80">
        <f t="shared" si="2"/>
        <v>178.3696666666667</v>
      </c>
      <c r="P22" s="28">
        <v>0.4</v>
      </c>
      <c r="Q22" s="41">
        <v>0.8</v>
      </c>
      <c r="R22" s="41">
        <v>1</v>
      </c>
      <c r="S22" s="41">
        <v>0.03</v>
      </c>
      <c r="T22" s="41"/>
      <c r="U22" s="41"/>
      <c r="V22" s="41"/>
      <c r="W22" s="41"/>
      <c r="X22" s="41">
        <v>0.4</v>
      </c>
      <c r="Y22" s="41">
        <v>0.5</v>
      </c>
      <c r="Z22" s="41"/>
      <c r="AA22" s="42"/>
      <c r="AB22" s="5">
        <f t="shared" si="3"/>
        <v>-0.039666666666676065</v>
      </c>
      <c r="AC22" s="5">
        <f t="shared" si="7"/>
        <v>0.06033333333331825</v>
      </c>
      <c r="AD22" s="5">
        <f t="shared" si="8"/>
        <v>0.13033333333331143</v>
      </c>
      <c r="AE22" s="5">
        <f t="shared" si="9"/>
        <v>0.01833333333331666</v>
      </c>
      <c r="AF22" s="5"/>
      <c r="AG22" s="5"/>
      <c r="AH22" s="5"/>
      <c r="AI22" s="5"/>
      <c r="AJ22" s="5">
        <f t="shared" si="10"/>
        <v>-0.19966666666670108</v>
      </c>
      <c r="AK22" s="5">
        <f t="shared" si="11"/>
        <v>0.030333333333317114</v>
      </c>
      <c r="AL22" s="5"/>
      <c r="AM22" s="34"/>
    </row>
    <row r="23" spans="1:39" ht="12.75">
      <c r="A23" s="5">
        <v>35.48133892335755</v>
      </c>
      <c r="B23" s="5"/>
      <c r="C23" s="30">
        <v>178.37</v>
      </c>
      <c r="D23" s="5">
        <v>178.46</v>
      </c>
      <c r="E23" s="5">
        <v>178.5</v>
      </c>
      <c r="F23" s="5">
        <v>178.413</v>
      </c>
      <c r="G23" s="5"/>
      <c r="H23" s="5"/>
      <c r="I23" s="5"/>
      <c r="J23" s="5"/>
      <c r="K23" s="5">
        <v>178.2</v>
      </c>
      <c r="L23" s="5">
        <v>178.4</v>
      </c>
      <c r="M23" s="5"/>
      <c r="N23" s="5"/>
      <c r="O23" s="80">
        <f t="shared" si="2"/>
        <v>178.3905</v>
      </c>
      <c r="P23" s="28">
        <v>0.4</v>
      </c>
      <c r="Q23" s="41">
        <v>0.8</v>
      </c>
      <c r="R23" s="41">
        <v>1</v>
      </c>
      <c r="S23" s="41">
        <v>0.029</v>
      </c>
      <c r="T23" s="41"/>
      <c r="U23" s="41"/>
      <c r="V23" s="41"/>
      <c r="W23" s="41"/>
      <c r="X23" s="41">
        <v>0.4</v>
      </c>
      <c r="Y23" s="41">
        <v>0.5</v>
      </c>
      <c r="Z23" s="41"/>
      <c r="AA23" s="42"/>
      <c r="AB23" s="5">
        <f t="shared" si="3"/>
        <v>-0.02049999999999841</v>
      </c>
      <c r="AC23" s="5">
        <f t="shared" si="7"/>
        <v>0.069500000000005</v>
      </c>
      <c r="AD23" s="5">
        <f t="shared" si="8"/>
        <v>0.10949999999999704</v>
      </c>
      <c r="AE23" s="5">
        <f t="shared" si="9"/>
        <v>0.022500000000007958</v>
      </c>
      <c r="AF23" s="5"/>
      <c r="AG23" s="5"/>
      <c r="AH23" s="5"/>
      <c r="AI23" s="5"/>
      <c r="AJ23" s="5">
        <f t="shared" si="10"/>
        <v>-0.19050000000001432</v>
      </c>
      <c r="AK23" s="5">
        <f t="shared" si="11"/>
        <v>0.009500000000002728</v>
      </c>
      <c r="AL23" s="5"/>
      <c r="AM23" s="34"/>
    </row>
    <row r="24" spans="1:39" ht="12.75">
      <c r="A24" s="5">
        <v>37.58374042884441</v>
      </c>
      <c r="B24" s="5"/>
      <c r="C24" s="30">
        <v>178.39</v>
      </c>
      <c r="D24" s="5">
        <v>178.48</v>
      </c>
      <c r="E24" s="5">
        <v>178.5</v>
      </c>
      <c r="F24" s="5">
        <v>178.44</v>
      </c>
      <c r="G24" s="5"/>
      <c r="H24" s="5"/>
      <c r="I24" s="5"/>
      <c r="J24" s="5"/>
      <c r="K24" s="5">
        <v>178.23</v>
      </c>
      <c r="L24" s="5">
        <v>178.4</v>
      </c>
      <c r="M24" s="5"/>
      <c r="N24" s="5"/>
      <c r="O24" s="80">
        <f t="shared" si="2"/>
        <v>178.40666666666667</v>
      </c>
      <c r="P24" s="28">
        <v>0.4</v>
      </c>
      <c r="Q24" s="41">
        <v>0.8</v>
      </c>
      <c r="R24" s="41">
        <v>0.9</v>
      </c>
      <c r="S24" s="41">
        <v>0.03</v>
      </c>
      <c r="T24" s="41"/>
      <c r="U24" s="41"/>
      <c r="V24" s="41"/>
      <c r="W24" s="41"/>
      <c r="X24" s="41">
        <v>0.4</v>
      </c>
      <c r="Y24" s="41">
        <v>0.5</v>
      </c>
      <c r="Z24" s="41"/>
      <c r="AA24" s="42"/>
      <c r="AB24" s="5">
        <f t="shared" si="3"/>
        <v>-0.01666666666667993</v>
      </c>
      <c r="AC24" s="5">
        <f t="shared" si="7"/>
        <v>0.07333333333332348</v>
      </c>
      <c r="AD24" s="5">
        <f t="shared" si="8"/>
        <v>0.09333333333333371</v>
      </c>
      <c r="AE24" s="5">
        <f t="shared" si="9"/>
        <v>0.03333333333333144</v>
      </c>
      <c r="AF24" s="5"/>
      <c r="AG24" s="5"/>
      <c r="AH24" s="5"/>
      <c r="AI24" s="5"/>
      <c r="AJ24" s="5">
        <f t="shared" si="10"/>
        <v>-0.17666666666667652</v>
      </c>
      <c r="AK24" s="5">
        <f t="shared" si="11"/>
        <v>-0.006666666666660603</v>
      </c>
      <c r="AL24" s="5"/>
      <c r="AM24" s="34"/>
    </row>
    <row r="25" spans="1:39" ht="12.75">
      <c r="A25" s="5">
        <v>39.81071705534971</v>
      </c>
      <c r="B25" s="5"/>
      <c r="C25" s="30">
        <v>178.41</v>
      </c>
      <c r="D25" s="5">
        <v>178.5</v>
      </c>
      <c r="E25" s="5">
        <v>178.5</v>
      </c>
      <c r="F25" s="5">
        <v>178.463</v>
      </c>
      <c r="G25" s="5"/>
      <c r="H25" s="5"/>
      <c r="I25" s="5"/>
      <c r="J25" s="5"/>
      <c r="K25" s="5">
        <v>178.26</v>
      </c>
      <c r="L25" s="5">
        <v>178.5</v>
      </c>
      <c r="M25" s="5"/>
      <c r="N25" s="5"/>
      <c r="O25" s="80">
        <f t="shared" si="2"/>
        <v>178.4388333333333</v>
      </c>
      <c r="P25" s="28">
        <v>0.4</v>
      </c>
      <c r="Q25" s="41">
        <v>0.8</v>
      </c>
      <c r="R25" s="41">
        <v>0.9</v>
      </c>
      <c r="S25" s="41">
        <v>0.026</v>
      </c>
      <c r="T25" s="41"/>
      <c r="U25" s="41"/>
      <c r="V25" s="41"/>
      <c r="W25" s="41"/>
      <c r="X25" s="41">
        <v>0.4</v>
      </c>
      <c r="Y25" s="41">
        <v>0.5</v>
      </c>
      <c r="Z25" s="41"/>
      <c r="AA25" s="42"/>
      <c r="AB25" s="5">
        <f t="shared" si="3"/>
        <v>-0.02883333333329574</v>
      </c>
      <c r="AC25" s="5">
        <f t="shared" si="7"/>
        <v>0.06116666666670767</v>
      </c>
      <c r="AD25" s="5">
        <f t="shared" si="8"/>
        <v>0.06116666666670767</v>
      </c>
      <c r="AE25" s="5">
        <f t="shared" si="9"/>
        <v>0.02416666666670153</v>
      </c>
      <c r="AF25" s="5"/>
      <c r="AG25" s="5"/>
      <c r="AH25" s="5"/>
      <c r="AI25" s="5"/>
      <c r="AJ25" s="5">
        <f t="shared" si="10"/>
        <v>-0.17883333333330143</v>
      </c>
      <c r="AK25" s="5">
        <f t="shared" si="11"/>
        <v>0.06116666666670767</v>
      </c>
      <c r="AL25" s="5"/>
      <c r="AM25" s="34"/>
    </row>
    <row r="26" spans="1:39" ht="12.75">
      <c r="A26" s="5">
        <v>42.16965034285823</v>
      </c>
      <c r="B26" s="5"/>
      <c r="C26" s="30">
        <v>178.44</v>
      </c>
      <c r="D26" s="5">
        <v>178.52</v>
      </c>
      <c r="E26" s="5">
        <v>178.5</v>
      </c>
      <c r="F26" s="5">
        <v>178.499</v>
      </c>
      <c r="G26" s="5"/>
      <c r="H26" s="5"/>
      <c r="I26" s="5"/>
      <c r="J26" s="5"/>
      <c r="K26" s="5">
        <v>178.28</v>
      </c>
      <c r="L26" s="5">
        <v>178.5</v>
      </c>
      <c r="M26" s="5"/>
      <c r="N26" s="5"/>
      <c r="O26" s="80">
        <f t="shared" si="2"/>
        <v>178.4565</v>
      </c>
      <c r="P26" s="28">
        <v>0.4</v>
      </c>
      <c r="Q26" s="41">
        <v>0.8</v>
      </c>
      <c r="R26" s="41">
        <v>0.8</v>
      </c>
      <c r="S26" s="41">
        <v>0.031</v>
      </c>
      <c r="T26" s="41"/>
      <c r="U26" s="41"/>
      <c r="V26" s="41"/>
      <c r="W26" s="41"/>
      <c r="X26" s="41">
        <v>0.4</v>
      </c>
      <c r="Y26" s="41">
        <v>0.5</v>
      </c>
      <c r="Z26" s="41"/>
      <c r="AA26" s="42"/>
      <c r="AB26" s="5">
        <f t="shared" si="3"/>
        <v>-0.01650000000000773</v>
      </c>
      <c r="AC26" s="5">
        <f t="shared" si="7"/>
        <v>0.06350000000000477</v>
      </c>
      <c r="AD26" s="5">
        <f t="shared" si="8"/>
        <v>0.04349999999999454</v>
      </c>
      <c r="AE26" s="5">
        <f t="shared" si="9"/>
        <v>0.04249999999998977</v>
      </c>
      <c r="AF26" s="5"/>
      <c r="AG26" s="5"/>
      <c r="AH26" s="5"/>
      <c r="AI26" s="5"/>
      <c r="AJ26" s="5">
        <f t="shared" si="10"/>
        <v>-0.17650000000000432</v>
      </c>
      <c r="AK26" s="5">
        <f t="shared" si="11"/>
        <v>0.04349999999999454</v>
      </c>
      <c r="AL26" s="5"/>
      <c r="AM26" s="34"/>
    </row>
    <row r="27" spans="1:39" ht="12.75">
      <c r="A27" s="5">
        <v>44.66835921509632</v>
      </c>
      <c r="B27" s="5"/>
      <c r="C27" s="30">
        <v>178.45</v>
      </c>
      <c r="D27" s="5">
        <v>178.54</v>
      </c>
      <c r="E27" s="5">
        <v>178.60000000000002</v>
      </c>
      <c r="F27" s="5">
        <v>178.506</v>
      </c>
      <c r="G27" s="5"/>
      <c r="H27" s="5"/>
      <c r="I27" s="5"/>
      <c r="J27" s="5"/>
      <c r="K27" s="5">
        <v>178.32</v>
      </c>
      <c r="L27" s="5">
        <v>178.5</v>
      </c>
      <c r="M27" s="5"/>
      <c r="N27" s="5"/>
      <c r="O27" s="80">
        <f t="shared" si="2"/>
        <v>178.486</v>
      </c>
      <c r="P27" s="28">
        <v>0.4</v>
      </c>
      <c r="Q27" s="41">
        <v>0.8</v>
      </c>
      <c r="R27" s="41">
        <v>0.8</v>
      </c>
      <c r="S27" s="41">
        <v>0.023</v>
      </c>
      <c r="T27" s="41"/>
      <c r="U27" s="41"/>
      <c r="V27" s="41"/>
      <c r="W27" s="41"/>
      <c r="X27" s="41">
        <v>0.4</v>
      </c>
      <c r="Y27" s="41">
        <v>0.5</v>
      </c>
      <c r="Z27" s="41"/>
      <c r="AA27" s="42"/>
      <c r="AB27" s="5">
        <f t="shared" si="3"/>
        <v>-0.036000000000001364</v>
      </c>
      <c r="AC27" s="5">
        <f t="shared" si="7"/>
        <v>0.054000000000002046</v>
      </c>
      <c r="AD27" s="5">
        <f t="shared" si="8"/>
        <v>0.11400000000003274</v>
      </c>
      <c r="AE27" s="5">
        <f t="shared" si="9"/>
        <v>0.020000000000010232</v>
      </c>
      <c r="AF27" s="5"/>
      <c r="AG27" s="5"/>
      <c r="AH27" s="5"/>
      <c r="AI27" s="5"/>
      <c r="AJ27" s="5">
        <f t="shared" si="10"/>
        <v>-0.16599999999999682</v>
      </c>
      <c r="AK27" s="5">
        <f t="shared" si="11"/>
        <v>0.014000000000010004</v>
      </c>
      <c r="AL27" s="5"/>
      <c r="AM27" s="34"/>
    </row>
    <row r="28" spans="1:39" ht="12.75">
      <c r="A28" s="5">
        <v>47.31512589614804</v>
      </c>
      <c r="B28" s="5"/>
      <c r="C28" s="30">
        <v>178.47</v>
      </c>
      <c r="D28" s="5">
        <v>178.55</v>
      </c>
      <c r="E28" s="5">
        <v>178.60000000000002</v>
      </c>
      <c r="F28" s="5">
        <v>178.527</v>
      </c>
      <c r="G28" s="5"/>
      <c r="H28" s="5"/>
      <c r="I28" s="5"/>
      <c r="J28" s="5"/>
      <c r="K28" s="5">
        <v>178.33</v>
      </c>
      <c r="L28" s="5">
        <v>178.5</v>
      </c>
      <c r="M28" s="5"/>
      <c r="N28" s="5"/>
      <c r="O28" s="80">
        <f t="shared" si="2"/>
        <v>178.49616666666665</v>
      </c>
      <c r="P28" s="28">
        <v>0.4</v>
      </c>
      <c r="Q28" s="41">
        <v>0.8</v>
      </c>
      <c r="R28" s="41">
        <v>0.7000000000000001</v>
      </c>
      <c r="S28" s="41">
        <v>0.03</v>
      </c>
      <c r="T28" s="41"/>
      <c r="U28" s="41"/>
      <c r="V28" s="41"/>
      <c r="W28" s="41"/>
      <c r="X28" s="41">
        <v>0.4</v>
      </c>
      <c r="Y28" s="41">
        <v>0.5</v>
      </c>
      <c r="Z28" s="41"/>
      <c r="AA28" s="42"/>
      <c r="AB28" s="5">
        <f t="shared" si="3"/>
        <v>-0.026166666666654237</v>
      </c>
      <c r="AC28" s="5">
        <f t="shared" si="7"/>
        <v>0.05383333333335827</v>
      </c>
      <c r="AD28" s="5">
        <f t="shared" si="8"/>
        <v>0.10383333333336964</v>
      </c>
      <c r="AE28" s="5">
        <f t="shared" si="9"/>
        <v>0.030833333333333712</v>
      </c>
      <c r="AF28" s="5"/>
      <c r="AG28" s="5"/>
      <c r="AH28" s="5"/>
      <c r="AI28" s="5"/>
      <c r="AJ28" s="5">
        <f t="shared" si="10"/>
        <v>-0.1661666666666406</v>
      </c>
      <c r="AK28" s="5">
        <f t="shared" si="11"/>
        <v>0.0038333333333469</v>
      </c>
      <c r="AL28" s="5"/>
      <c r="AM28" s="34"/>
    </row>
    <row r="29" spans="1:39" ht="12.75">
      <c r="A29" s="5">
        <v>50.11872336272723</v>
      </c>
      <c r="B29" s="5"/>
      <c r="C29" s="30">
        <v>178.49</v>
      </c>
      <c r="D29" s="5">
        <v>178.57</v>
      </c>
      <c r="E29" s="5">
        <v>178.60000000000002</v>
      </c>
      <c r="F29" s="5">
        <v>178.564</v>
      </c>
      <c r="G29" s="5"/>
      <c r="H29" s="5"/>
      <c r="I29" s="5"/>
      <c r="J29" s="5"/>
      <c r="K29" s="5">
        <v>178.36</v>
      </c>
      <c r="L29" s="5">
        <v>178.5</v>
      </c>
      <c r="M29" s="5"/>
      <c r="N29" s="5"/>
      <c r="O29" s="80">
        <f t="shared" si="2"/>
        <v>178.514</v>
      </c>
      <c r="P29" s="28">
        <v>0.4</v>
      </c>
      <c r="Q29" s="41">
        <v>0.7</v>
      </c>
      <c r="R29" s="41">
        <v>0.7000000000000001</v>
      </c>
      <c r="S29" s="41">
        <v>0.071</v>
      </c>
      <c r="T29" s="41"/>
      <c r="U29" s="41"/>
      <c r="V29" s="41"/>
      <c r="W29" s="41"/>
      <c r="X29" s="41">
        <v>0.4</v>
      </c>
      <c r="Y29" s="41">
        <v>0.5</v>
      </c>
      <c r="Z29" s="41"/>
      <c r="AA29" s="42"/>
      <c r="AB29" s="5">
        <f t="shared" si="3"/>
        <v>-0.02400000000000091</v>
      </c>
      <c r="AC29" s="5">
        <f t="shared" si="7"/>
        <v>0.055999999999983174</v>
      </c>
      <c r="AD29" s="5">
        <f t="shared" si="8"/>
        <v>0.08600000000001273</v>
      </c>
      <c r="AE29" s="5">
        <f t="shared" si="9"/>
        <v>0.04999999999998295</v>
      </c>
      <c r="AF29" s="5"/>
      <c r="AG29" s="5"/>
      <c r="AH29" s="5"/>
      <c r="AI29" s="5"/>
      <c r="AJ29" s="5">
        <f t="shared" si="10"/>
        <v>-0.15399999999999636</v>
      </c>
      <c r="AK29" s="5">
        <f t="shared" si="11"/>
        <v>-0.014000000000010004</v>
      </c>
      <c r="AL29" s="5"/>
      <c r="AM29" s="34"/>
    </row>
    <row r="30" spans="1:39" ht="12.75">
      <c r="A30" s="5">
        <v>53.08844442309883</v>
      </c>
      <c r="B30" s="5"/>
      <c r="C30" s="30">
        <v>178.49</v>
      </c>
      <c r="D30" s="5">
        <v>178.58</v>
      </c>
      <c r="E30" s="5">
        <v>178.60000000000002</v>
      </c>
      <c r="F30" s="5">
        <v>178.595</v>
      </c>
      <c r="G30" s="5"/>
      <c r="H30" s="5"/>
      <c r="I30" s="5"/>
      <c r="J30" s="5"/>
      <c r="K30" s="5">
        <v>178.38</v>
      </c>
      <c r="L30" s="5">
        <v>178.6</v>
      </c>
      <c r="M30" s="5"/>
      <c r="N30" s="5"/>
      <c r="O30" s="80">
        <f t="shared" si="2"/>
        <v>178.54083333333335</v>
      </c>
      <c r="P30" s="28">
        <v>0.4</v>
      </c>
      <c r="Q30" s="41">
        <v>0.7</v>
      </c>
      <c r="R30" s="41">
        <v>0.7000000000000001</v>
      </c>
      <c r="S30" s="41">
        <v>0.038</v>
      </c>
      <c r="T30" s="41"/>
      <c r="U30" s="41"/>
      <c r="V30" s="41"/>
      <c r="W30" s="41"/>
      <c r="X30" s="41">
        <v>0.4</v>
      </c>
      <c r="Y30" s="41">
        <v>0.5</v>
      </c>
      <c r="Z30" s="41"/>
      <c r="AA30" s="42"/>
      <c r="AB30" s="5">
        <f t="shared" si="3"/>
        <v>-0.050833333333343944</v>
      </c>
      <c r="AC30" s="5">
        <f t="shared" si="7"/>
        <v>0.039166666666659467</v>
      </c>
      <c r="AD30" s="5">
        <f t="shared" si="8"/>
        <v>0.0591666666666697</v>
      </c>
      <c r="AE30" s="5">
        <f t="shared" si="9"/>
        <v>0.054166666666645824</v>
      </c>
      <c r="AF30" s="5"/>
      <c r="AG30" s="5"/>
      <c r="AH30" s="5"/>
      <c r="AI30" s="5"/>
      <c r="AJ30" s="5">
        <f t="shared" si="10"/>
        <v>-0.1608333333333576</v>
      </c>
      <c r="AK30" s="5">
        <f t="shared" si="11"/>
        <v>0.05916666666664128</v>
      </c>
      <c r="AL30" s="5"/>
      <c r="AM30" s="34"/>
    </row>
    <row r="31" spans="1:39" ht="12.75">
      <c r="A31" s="5">
        <v>56.23413251903489</v>
      </c>
      <c r="B31" s="5"/>
      <c r="C31" s="30">
        <v>178.5</v>
      </c>
      <c r="D31" s="5">
        <v>178.59</v>
      </c>
      <c r="E31" s="5">
        <v>178.60000000000002</v>
      </c>
      <c r="F31" s="5">
        <v>178.563</v>
      </c>
      <c r="G31" s="5"/>
      <c r="H31" s="5"/>
      <c r="I31" s="5"/>
      <c r="J31" s="5"/>
      <c r="K31" s="5">
        <v>178.39</v>
      </c>
      <c r="L31" s="5">
        <v>178.6</v>
      </c>
      <c r="M31" s="5"/>
      <c r="N31" s="5"/>
      <c r="O31" s="80">
        <f t="shared" si="2"/>
        <v>178.54049999999998</v>
      </c>
      <c r="P31" s="28">
        <v>0.4</v>
      </c>
      <c r="Q31" s="41">
        <v>0.7</v>
      </c>
      <c r="R31" s="41">
        <v>0.7000000000000001</v>
      </c>
      <c r="S31" s="41">
        <v>0.02</v>
      </c>
      <c r="T31" s="41"/>
      <c r="U31" s="41"/>
      <c r="V31" s="41"/>
      <c r="W31" s="41"/>
      <c r="X31" s="41">
        <v>0.4</v>
      </c>
      <c r="Y31" s="41">
        <v>0.5</v>
      </c>
      <c r="Z31" s="41"/>
      <c r="AA31" s="42"/>
      <c r="AB31" s="5">
        <f t="shared" si="3"/>
        <v>-0.04049999999998022</v>
      </c>
      <c r="AC31" s="5">
        <f t="shared" si="7"/>
        <v>0.04950000000002319</v>
      </c>
      <c r="AD31" s="5">
        <f t="shared" si="8"/>
        <v>0.05950000000004252</v>
      </c>
      <c r="AE31" s="5">
        <f t="shared" si="9"/>
        <v>0.022500000000007958</v>
      </c>
      <c r="AF31" s="5"/>
      <c r="AG31" s="5"/>
      <c r="AH31" s="5"/>
      <c r="AI31" s="5"/>
      <c r="AJ31" s="5">
        <f t="shared" si="10"/>
        <v>-0.15049999999999386</v>
      </c>
      <c r="AK31" s="5">
        <f t="shared" si="11"/>
        <v>0.0595000000000141</v>
      </c>
      <c r="AL31" s="5"/>
      <c r="AM31" s="34"/>
    </row>
    <row r="32" spans="1:39" ht="12.75">
      <c r="A32" s="5">
        <v>59.566214352901056</v>
      </c>
      <c r="B32" s="5"/>
      <c r="C32" s="30">
        <v>178.51</v>
      </c>
      <c r="D32" s="5">
        <v>178.59</v>
      </c>
      <c r="E32" s="5">
        <v>178.60000000000002</v>
      </c>
      <c r="F32" s="5">
        <v>178.568</v>
      </c>
      <c r="G32" s="5"/>
      <c r="H32" s="5"/>
      <c r="I32" s="5"/>
      <c r="J32" s="5"/>
      <c r="K32" s="5">
        <v>178.41</v>
      </c>
      <c r="L32" s="5">
        <v>178.6</v>
      </c>
      <c r="M32" s="5"/>
      <c r="N32" s="5"/>
      <c r="O32" s="80">
        <f t="shared" si="2"/>
        <v>178.54633333333334</v>
      </c>
      <c r="P32" s="28">
        <v>0.4</v>
      </c>
      <c r="Q32" s="41">
        <v>0.7</v>
      </c>
      <c r="R32" s="41">
        <v>0.6000000000000001</v>
      </c>
      <c r="S32" s="41">
        <v>0.019</v>
      </c>
      <c r="T32" s="41"/>
      <c r="U32" s="41"/>
      <c r="V32" s="41"/>
      <c r="W32" s="41"/>
      <c r="X32" s="41">
        <v>0.4</v>
      </c>
      <c r="Y32" s="41">
        <v>0.5</v>
      </c>
      <c r="Z32" s="41"/>
      <c r="AA32" s="42"/>
      <c r="AB32" s="5">
        <f t="shared" si="3"/>
        <v>-0.03633333333334576</v>
      </c>
      <c r="AC32" s="5">
        <f t="shared" si="7"/>
        <v>0.04366666666666674</v>
      </c>
      <c r="AD32" s="5">
        <f t="shared" si="8"/>
        <v>0.05366666666668607</v>
      </c>
      <c r="AE32" s="5">
        <f t="shared" si="9"/>
        <v>0.021666666666675383</v>
      </c>
      <c r="AF32" s="5"/>
      <c r="AG32" s="5"/>
      <c r="AH32" s="5"/>
      <c r="AI32" s="5"/>
      <c r="AJ32" s="5">
        <f t="shared" si="10"/>
        <v>-0.13633333333334008</v>
      </c>
      <c r="AK32" s="5">
        <f t="shared" si="11"/>
        <v>0.05366666666665765</v>
      </c>
      <c r="AL32" s="5"/>
      <c r="AM32" s="34"/>
    </row>
    <row r="33" spans="1:39" ht="12.75">
      <c r="A33" s="5">
        <v>63.0957344480193</v>
      </c>
      <c r="B33" s="5"/>
      <c r="C33" s="30">
        <v>178.51</v>
      </c>
      <c r="D33" s="5">
        <v>178.6</v>
      </c>
      <c r="E33" s="5">
        <v>178.60000000000002</v>
      </c>
      <c r="F33" s="5">
        <v>178.575</v>
      </c>
      <c r="G33" s="5"/>
      <c r="H33" s="5"/>
      <c r="I33" s="5"/>
      <c r="J33" s="5"/>
      <c r="K33" s="5">
        <v>178.41</v>
      </c>
      <c r="L33" s="5">
        <v>178.6</v>
      </c>
      <c r="M33" s="5"/>
      <c r="N33" s="5"/>
      <c r="O33" s="80">
        <f t="shared" si="2"/>
        <v>178.54916666666668</v>
      </c>
      <c r="P33" s="28">
        <v>0.4</v>
      </c>
      <c r="Q33" s="41">
        <v>0.7</v>
      </c>
      <c r="R33" s="41">
        <v>0.6000000000000001</v>
      </c>
      <c r="S33" s="41">
        <v>0.017</v>
      </c>
      <c r="T33" s="41"/>
      <c r="U33" s="41"/>
      <c r="V33" s="41"/>
      <c r="W33" s="41"/>
      <c r="X33" s="41">
        <v>0.4</v>
      </c>
      <c r="Y33" s="41">
        <v>0.5</v>
      </c>
      <c r="Z33" s="41"/>
      <c r="AA33" s="42"/>
      <c r="AB33" s="5">
        <f t="shared" si="3"/>
        <v>-0.03916666666668789</v>
      </c>
      <c r="AC33" s="5">
        <f t="shared" si="7"/>
        <v>0.05083333333331552</v>
      </c>
      <c r="AD33" s="5">
        <f t="shared" si="8"/>
        <v>0.050833333333343944</v>
      </c>
      <c r="AE33" s="5">
        <f t="shared" si="9"/>
        <v>0.025833333333309838</v>
      </c>
      <c r="AF33" s="5"/>
      <c r="AG33" s="5"/>
      <c r="AH33" s="5"/>
      <c r="AI33" s="5"/>
      <c r="AJ33" s="5">
        <f t="shared" si="10"/>
        <v>-0.1391666666666822</v>
      </c>
      <c r="AK33" s="5">
        <f t="shared" si="11"/>
        <v>0.05083333333331552</v>
      </c>
      <c r="AL33" s="5"/>
      <c r="AM33" s="34"/>
    </row>
    <row r="34" spans="1:39" ht="12.75">
      <c r="A34" s="5">
        <v>66.83439175686146</v>
      </c>
      <c r="B34" s="5"/>
      <c r="C34" s="30">
        <v>178.52</v>
      </c>
      <c r="D34" s="5">
        <v>178.6</v>
      </c>
      <c r="E34" s="5">
        <v>178.60000000000002</v>
      </c>
      <c r="F34" s="5">
        <v>178.578</v>
      </c>
      <c r="G34" s="5"/>
      <c r="H34" s="5"/>
      <c r="I34" s="5"/>
      <c r="J34" s="5"/>
      <c r="K34" s="5">
        <v>178.42</v>
      </c>
      <c r="L34" s="5">
        <v>178.6</v>
      </c>
      <c r="M34" s="5"/>
      <c r="N34" s="5"/>
      <c r="O34" s="80">
        <f t="shared" si="2"/>
        <v>178.553</v>
      </c>
      <c r="P34" s="28">
        <v>0.4</v>
      </c>
      <c r="Q34" s="41">
        <v>0.7</v>
      </c>
      <c r="R34" s="41">
        <v>0.6000000000000001</v>
      </c>
      <c r="S34" s="41">
        <v>0.018</v>
      </c>
      <c r="T34" s="41"/>
      <c r="U34" s="41"/>
      <c r="V34" s="41"/>
      <c r="W34" s="41"/>
      <c r="X34" s="41">
        <v>0.4</v>
      </c>
      <c r="Y34" s="41">
        <v>0.5</v>
      </c>
      <c r="Z34" s="41"/>
      <c r="AA34" s="42"/>
      <c r="AB34" s="5">
        <f t="shared" si="3"/>
        <v>-0.03299999999998704</v>
      </c>
      <c r="AC34" s="5">
        <f t="shared" si="7"/>
        <v>0.046999999999997044</v>
      </c>
      <c r="AD34" s="5">
        <f t="shared" si="8"/>
        <v>0.047000000000025466</v>
      </c>
      <c r="AE34" s="5">
        <f t="shared" si="9"/>
        <v>0.025000000000005684</v>
      </c>
      <c r="AF34" s="5"/>
      <c r="AG34" s="5"/>
      <c r="AH34" s="5"/>
      <c r="AI34" s="5"/>
      <c r="AJ34" s="5">
        <f t="shared" si="10"/>
        <v>-0.13300000000000978</v>
      </c>
      <c r="AK34" s="5">
        <f t="shared" si="11"/>
        <v>0.046999999999997044</v>
      </c>
      <c r="AL34" s="5"/>
      <c r="AM34" s="34"/>
    </row>
    <row r="35" spans="1:39" ht="12.75">
      <c r="A35" s="5">
        <v>70.7945784384138</v>
      </c>
      <c r="B35" s="5"/>
      <c r="C35" s="30">
        <v>178.52</v>
      </c>
      <c r="D35" s="5">
        <v>178.6</v>
      </c>
      <c r="E35" s="5">
        <v>178.60000000000002</v>
      </c>
      <c r="F35" s="5">
        <v>178.577</v>
      </c>
      <c r="G35" s="5"/>
      <c r="H35" s="5"/>
      <c r="I35" s="5"/>
      <c r="J35" s="5"/>
      <c r="K35" s="5">
        <v>178.43</v>
      </c>
      <c r="L35" s="5">
        <v>178.6</v>
      </c>
      <c r="M35" s="5"/>
      <c r="N35" s="5"/>
      <c r="O35" s="80">
        <f t="shared" si="2"/>
        <v>178.5545</v>
      </c>
      <c r="P35" s="28">
        <v>0.4</v>
      </c>
      <c r="Q35" s="41">
        <v>0.7</v>
      </c>
      <c r="R35" s="41">
        <v>0.6000000000000001</v>
      </c>
      <c r="S35" s="41">
        <v>0.016</v>
      </c>
      <c r="T35" s="41"/>
      <c r="U35" s="41"/>
      <c r="V35" s="41"/>
      <c r="W35" s="41"/>
      <c r="X35" s="41">
        <v>0.4</v>
      </c>
      <c r="Y35" s="41">
        <v>0.5</v>
      </c>
      <c r="Z35" s="41"/>
      <c r="AA35" s="42"/>
      <c r="AB35" s="5">
        <f t="shared" si="3"/>
        <v>-0.03449999999997999</v>
      </c>
      <c r="AC35" s="5">
        <f t="shared" si="7"/>
        <v>0.04550000000000409</v>
      </c>
      <c r="AD35" s="5">
        <f t="shared" si="8"/>
        <v>0.045500000000032514</v>
      </c>
      <c r="AE35" s="5">
        <f t="shared" si="9"/>
        <v>0.022500000000007958</v>
      </c>
      <c r="AF35" s="5"/>
      <c r="AG35" s="5"/>
      <c r="AH35" s="5"/>
      <c r="AI35" s="5"/>
      <c r="AJ35" s="5">
        <f t="shared" si="10"/>
        <v>-0.1244999999999834</v>
      </c>
      <c r="AK35" s="5">
        <f t="shared" si="11"/>
        <v>0.04550000000000409</v>
      </c>
      <c r="AL35" s="5"/>
      <c r="AM35" s="34"/>
    </row>
    <row r="36" spans="1:39" ht="12.75">
      <c r="A36" s="5">
        <v>74.98942093324558</v>
      </c>
      <c r="B36" s="5"/>
      <c r="C36" s="30">
        <v>178.52</v>
      </c>
      <c r="D36" s="5">
        <v>178.59</v>
      </c>
      <c r="E36" s="5">
        <v>178.60000000000002</v>
      </c>
      <c r="F36" s="5">
        <v>178.576</v>
      </c>
      <c r="G36" s="5"/>
      <c r="H36" s="5"/>
      <c r="I36" s="5"/>
      <c r="J36" s="5"/>
      <c r="K36" s="5">
        <v>178.43</v>
      </c>
      <c r="L36" s="5">
        <v>178.6</v>
      </c>
      <c r="M36" s="5"/>
      <c r="N36" s="5"/>
      <c r="O36" s="80">
        <f t="shared" si="2"/>
        <v>178.55266666666668</v>
      </c>
      <c r="P36" s="28">
        <v>0.4</v>
      </c>
      <c r="Q36" s="41">
        <v>0.7</v>
      </c>
      <c r="R36" s="41">
        <v>0.6000000000000001</v>
      </c>
      <c r="S36" s="41">
        <v>0.016</v>
      </c>
      <c r="T36" s="41"/>
      <c r="U36" s="41"/>
      <c r="V36" s="41"/>
      <c r="W36" s="41"/>
      <c r="X36" s="41">
        <v>0.4</v>
      </c>
      <c r="Y36" s="41">
        <v>0.5</v>
      </c>
      <c r="Z36" s="41"/>
      <c r="AA36" s="42"/>
      <c r="AB36" s="5">
        <f t="shared" si="3"/>
        <v>-0.03266666666667106</v>
      </c>
      <c r="AC36" s="5">
        <f t="shared" si="7"/>
        <v>0.037333333333322116</v>
      </c>
      <c r="AD36" s="5">
        <f t="shared" si="8"/>
        <v>0.04733333333334144</v>
      </c>
      <c r="AE36" s="5">
        <f t="shared" si="9"/>
        <v>0.023333333333312112</v>
      </c>
      <c r="AF36" s="5"/>
      <c r="AG36" s="5"/>
      <c r="AH36" s="5"/>
      <c r="AI36" s="5"/>
      <c r="AJ36" s="5">
        <f t="shared" si="10"/>
        <v>-0.12266666666667447</v>
      </c>
      <c r="AK36" s="5">
        <f t="shared" si="11"/>
        <v>0.04733333333331302</v>
      </c>
      <c r="AL36" s="5"/>
      <c r="AM36" s="34"/>
    </row>
    <row r="37" spans="1:39" ht="12.75">
      <c r="A37" s="5">
        <v>79.43282347242814</v>
      </c>
      <c r="B37" s="5"/>
      <c r="C37" s="30">
        <v>178.5</v>
      </c>
      <c r="D37" s="5">
        <v>178.59</v>
      </c>
      <c r="E37" s="5">
        <v>178.60000000000002</v>
      </c>
      <c r="F37" s="5">
        <v>178.57</v>
      </c>
      <c r="G37" s="5"/>
      <c r="H37" s="5"/>
      <c r="I37" s="5"/>
      <c r="J37" s="5"/>
      <c r="K37" s="5">
        <v>178.43</v>
      </c>
      <c r="L37" s="5">
        <v>178.6</v>
      </c>
      <c r="M37" s="5"/>
      <c r="N37" s="5"/>
      <c r="O37" s="80">
        <f t="shared" si="2"/>
        <v>178.54833333333332</v>
      </c>
      <c r="P37" s="28">
        <v>0.4</v>
      </c>
      <c r="Q37" s="41">
        <v>0.6</v>
      </c>
      <c r="R37" s="41">
        <v>0.6000000000000001</v>
      </c>
      <c r="S37" s="41">
        <v>0.015</v>
      </c>
      <c r="T37" s="41"/>
      <c r="U37" s="41"/>
      <c r="V37" s="41"/>
      <c r="W37" s="41"/>
      <c r="X37" s="41">
        <v>0.4</v>
      </c>
      <c r="Y37" s="41">
        <v>0.5</v>
      </c>
      <c r="Z37" s="41"/>
      <c r="AA37" s="42"/>
      <c r="AB37" s="5">
        <f t="shared" si="3"/>
        <v>-0.048333333333317796</v>
      </c>
      <c r="AC37" s="5">
        <f t="shared" si="7"/>
        <v>0.041666666666685614</v>
      </c>
      <c r="AD37" s="5">
        <f t="shared" si="8"/>
        <v>0.05166666666670494</v>
      </c>
      <c r="AE37" s="5">
        <f t="shared" si="9"/>
        <v>0.021666666666675383</v>
      </c>
      <c r="AF37" s="5"/>
      <c r="AG37" s="5"/>
      <c r="AH37" s="5"/>
      <c r="AI37" s="5"/>
      <c r="AJ37" s="5">
        <f t="shared" si="10"/>
        <v>-0.11833333333331097</v>
      </c>
      <c r="AK37" s="5">
        <f t="shared" si="11"/>
        <v>0.05166666666667652</v>
      </c>
      <c r="AL37" s="5"/>
      <c r="AM37" s="34"/>
    </row>
    <row r="38" spans="1:39" ht="12.75">
      <c r="A38" s="5">
        <v>84.13951416451947</v>
      </c>
      <c r="B38" s="5"/>
      <c r="C38" s="30">
        <v>178.52</v>
      </c>
      <c r="D38" s="5">
        <v>178.58</v>
      </c>
      <c r="E38" s="5">
        <v>178.60000000000002</v>
      </c>
      <c r="F38" s="5">
        <v>178.563</v>
      </c>
      <c r="G38" s="5"/>
      <c r="H38" s="5"/>
      <c r="I38" s="5"/>
      <c r="J38" s="5"/>
      <c r="K38" s="5">
        <v>178.42</v>
      </c>
      <c r="L38" s="5">
        <v>178.6</v>
      </c>
      <c r="M38" s="5"/>
      <c r="N38" s="5"/>
      <c r="O38" s="80">
        <f t="shared" si="2"/>
        <v>178.54716666666664</v>
      </c>
      <c r="P38" s="28">
        <v>0.4</v>
      </c>
      <c r="Q38" s="41">
        <v>0.6</v>
      </c>
      <c r="R38" s="41">
        <v>0.6000000000000001</v>
      </c>
      <c r="S38" s="41">
        <v>0.015</v>
      </c>
      <c r="T38" s="41"/>
      <c r="U38" s="41"/>
      <c r="V38" s="41"/>
      <c r="W38" s="41"/>
      <c r="X38" s="41">
        <v>0.4</v>
      </c>
      <c r="Y38" s="41">
        <v>0.5</v>
      </c>
      <c r="Z38" s="41"/>
      <c r="AA38" s="42"/>
      <c r="AB38" s="5">
        <f t="shared" si="3"/>
        <v>-0.02716666666663059</v>
      </c>
      <c r="AC38" s="5">
        <f t="shared" si="7"/>
        <v>0.032833333333371684</v>
      </c>
      <c r="AD38" s="5">
        <f t="shared" si="8"/>
        <v>0.052833333333381916</v>
      </c>
      <c r="AE38" s="5">
        <f t="shared" si="9"/>
        <v>0.015833333333347355</v>
      </c>
      <c r="AF38" s="5"/>
      <c r="AG38" s="5"/>
      <c r="AH38" s="5"/>
      <c r="AI38" s="5"/>
      <c r="AJ38" s="5">
        <f t="shared" si="10"/>
        <v>-0.12716666666665333</v>
      </c>
      <c r="AK38" s="5">
        <f t="shared" si="11"/>
        <v>0.052833333333353494</v>
      </c>
      <c r="AL38" s="5"/>
      <c r="AM38" s="34"/>
    </row>
    <row r="39" spans="1:39" ht="12.75">
      <c r="A39" s="5">
        <v>89.12509381337453</v>
      </c>
      <c r="B39" s="5"/>
      <c r="C39" s="30">
        <v>178.5</v>
      </c>
      <c r="D39" s="5">
        <v>178.56</v>
      </c>
      <c r="E39" s="5">
        <v>178.5</v>
      </c>
      <c r="F39" s="5">
        <v>178.549</v>
      </c>
      <c r="G39" s="5"/>
      <c r="H39" s="5"/>
      <c r="I39" s="5"/>
      <c r="J39" s="5"/>
      <c r="K39" s="5">
        <v>178.41</v>
      </c>
      <c r="L39" s="5">
        <v>178.5</v>
      </c>
      <c r="M39" s="5"/>
      <c r="N39" s="5"/>
      <c r="O39" s="80">
        <f t="shared" si="2"/>
        <v>178.50316666666663</v>
      </c>
      <c r="P39" s="28">
        <v>0.4</v>
      </c>
      <c r="Q39" s="41">
        <v>0.6</v>
      </c>
      <c r="R39" s="41">
        <v>0.6000000000000001</v>
      </c>
      <c r="S39" s="41">
        <v>0.014</v>
      </c>
      <c r="T39" s="41"/>
      <c r="U39" s="41"/>
      <c r="V39" s="41"/>
      <c r="W39" s="41"/>
      <c r="X39" s="41">
        <v>0.4</v>
      </c>
      <c r="Y39" s="41">
        <v>0.5</v>
      </c>
      <c r="Z39" s="41"/>
      <c r="AA39" s="42"/>
      <c r="AB39" s="5">
        <f t="shared" si="3"/>
        <v>-0.0031666666666296805</v>
      </c>
      <c r="AC39" s="5">
        <f t="shared" si="7"/>
        <v>0.05683333333337259</v>
      </c>
      <c r="AD39" s="5">
        <f t="shared" si="8"/>
        <v>-0.0031666666666296805</v>
      </c>
      <c r="AE39" s="5">
        <f t="shared" si="9"/>
        <v>0.04583333333337691</v>
      </c>
      <c r="AF39" s="5"/>
      <c r="AG39" s="5"/>
      <c r="AH39" s="5"/>
      <c r="AI39" s="5"/>
      <c r="AJ39" s="5">
        <f t="shared" si="10"/>
        <v>-0.09316666666663309</v>
      </c>
      <c r="AK39" s="5">
        <f t="shared" si="11"/>
        <v>-0.0031666666666296805</v>
      </c>
      <c r="AL39" s="5"/>
      <c r="AM39" s="34"/>
    </row>
    <row r="40" spans="1:39" ht="12.75">
      <c r="A40" s="5">
        <v>94.40608762859233</v>
      </c>
      <c r="B40" s="5"/>
      <c r="C40" s="30">
        <v>178.5</v>
      </c>
      <c r="D40" s="5">
        <v>178.55</v>
      </c>
      <c r="E40" s="5">
        <v>178.5</v>
      </c>
      <c r="F40" s="5">
        <v>178.535</v>
      </c>
      <c r="G40" s="5"/>
      <c r="H40" s="5"/>
      <c r="I40" s="5"/>
      <c r="J40" s="5"/>
      <c r="K40" s="5">
        <v>178.4</v>
      </c>
      <c r="L40" s="5">
        <v>178.5</v>
      </c>
      <c r="M40" s="5"/>
      <c r="N40" s="5"/>
      <c r="O40" s="80">
        <f t="shared" si="2"/>
        <v>178.49749999999997</v>
      </c>
      <c r="P40" s="28">
        <v>0.4</v>
      </c>
      <c r="Q40" s="41">
        <v>0.6</v>
      </c>
      <c r="R40" s="41">
        <v>0.6000000000000001</v>
      </c>
      <c r="S40" s="41">
        <v>0.013</v>
      </c>
      <c r="T40" s="41"/>
      <c r="U40" s="41"/>
      <c r="V40" s="41"/>
      <c r="W40" s="41"/>
      <c r="X40" s="41">
        <v>0.4</v>
      </c>
      <c r="Y40" s="41">
        <v>0.5</v>
      </c>
      <c r="Z40" s="41"/>
      <c r="AA40" s="42"/>
      <c r="AB40" s="5">
        <f t="shared" si="3"/>
        <v>0.002500000000026148</v>
      </c>
      <c r="AC40" s="5">
        <f t="shared" si="7"/>
        <v>0.05250000000003752</v>
      </c>
      <c r="AD40" s="5">
        <f t="shared" si="8"/>
        <v>0.002500000000026148</v>
      </c>
      <c r="AE40" s="5">
        <f t="shared" si="9"/>
        <v>0.03750000000002274</v>
      </c>
      <c r="AF40" s="5"/>
      <c r="AG40" s="5"/>
      <c r="AH40" s="5"/>
      <c r="AI40" s="5"/>
      <c r="AJ40" s="5">
        <f t="shared" si="10"/>
        <v>-0.09749999999996817</v>
      </c>
      <c r="AK40" s="5">
        <f t="shared" si="11"/>
        <v>0.002500000000026148</v>
      </c>
      <c r="AL40" s="5"/>
      <c r="AM40" s="34"/>
    </row>
    <row r="41" spans="1:39" ht="12.75">
      <c r="A41" s="5">
        <v>100</v>
      </c>
      <c r="B41" s="5"/>
      <c r="C41" s="30">
        <v>178.49</v>
      </c>
      <c r="D41" s="5">
        <v>178.53</v>
      </c>
      <c r="E41" s="5">
        <v>178.5</v>
      </c>
      <c r="F41" s="5">
        <v>178.523</v>
      </c>
      <c r="G41" s="5"/>
      <c r="H41" s="5"/>
      <c r="I41" s="5"/>
      <c r="J41" s="5"/>
      <c r="K41" s="5">
        <v>178.41</v>
      </c>
      <c r="L41" s="5">
        <v>178.5</v>
      </c>
      <c r="M41" s="5"/>
      <c r="N41" s="5"/>
      <c r="O41" s="80">
        <f t="shared" si="2"/>
        <v>178.49216666666666</v>
      </c>
      <c r="P41" s="28">
        <v>0.4</v>
      </c>
      <c r="Q41" s="41">
        <v>0.5</v>
      </c>
      <c r="R41" s="41">
        <v>0.6000000000000001</v>
      </c>
      <c r="S41" s="41">
        <v>0.015</v>
      </c>
      <c r="T41" s="41"/>
      <c r="U41" s="41"/>
      <c r="V41" s="41"/>
      <c r="W41" s="41"/>
      <c r="X41" s="41">
        <v>0.4</v>
      </c>
      <c r="Y41" s="41">
        <v>0.5</v>
      </c>
      <c r="Z41" s="41"/>
      <c r="AA41" s="42"/>
      <c r="AB41" s="5">
        <f t="shared" si="3"/>
        <v>-0.0021666666666533274</v>
      </c>
      <c r="AC41" s="5">
        <f t="shared" si="7"/>
        <v>0.037833333333338715</v>
      </c>
      <c r="AD41" s="5">
        <f t="shared" si="8"/>
        <v>0.007833333333337578</v>
      </c>
      <c r="AE41" s="5">
        <f t="shared" si="9"/>
        <v>0.030833333333333712</v>
      </c>
      <c r="AF41" s="5"/>
      <c r="AG41" s="5"/>
      <c r="AH41" s="5"/>
      <c r="AI41" s="5"/>
      <c r="AJ41" s="5">
        <f t="shared" si="10"/>
        <v>-0.08216666666666583</v>
      </c>
      <c r="AK41" s="5">
        <f t="shared" si="11"/>
        <v>0.007833333333337578</v>
      </c>
      <c r="AL41" s="5"/>
      <c r="AM41" s="34"/>
    </row>
    <row r="42" spans="1:39" ht="12.75">
      <c r="A42" s="5">
        <v>105.92537251772887</v>
      </c>
      <c r="B42" s="5"/>
      <c r="C42" s="30">
        <v>178.46</v>
      </c>
      <c r="D42" s="5">
        <v>178.51</v>
      </c>
      <c r="E42" s="5">
        <v>178.5</v>
      </c>
      <c r="F42" s="5">
        <v>178.501</v>
      </c>
      <c r="G42" s="5"/>
      <c r="H42" s="5"/>
      <c r="I42" s="5"/>
      <c r="J42" s="5"/>
      <c r="K42" s="5">
        <v>178.37</v>
      </c>
      <c r="L42" s="5">
        <v>178.5</v>
      </c>
      <c r="M42" s="5"/>
      <c r="N42" s="5"/>
      <c r="O42" s="80">
        <f t="shared" si="2"/>
        <v>178.47349999999997</v>
      </c>
      <c r="P42" s="28">
        <v>0.4</v>
      </c>
      <c r="Q42" s="41">
        <v>0.5</v>
      </c>
      <c r="R42" s="41">
        <v>0.6000000000000001</v>
      </c>
      <c r="S42" s="41">
        <v>0.015</v>
      </c>
      <c r="T42" s="41"/>
      <c r="U42" s="41"/>
      <c r="V42" s="41"/>
      <c r="W42" s="41"/>
      <c r="X42" s="41">
        <v>0.4</v>
      </c>
      <c r="Y42" s="41">
        <v>0.5</v>
      </c>
      <c r="Z42" s="41"/>
      <c r="AA42" s="42"/>
      <c r="AB42" s="5">
        <f t="shared" si="3"/>
        <v>-0.013499999999964984</v>
      </c>
      <c r="AC42" s="5">
        <f t="shared" si="7"/>
        <v>0.03650000000001796</v>
      </c>
      <c r="AD42" s="5">
        <f t="shared" si="8"/>
        <v>0.026500000000027057</v>
      </c>
      <c r="AE42" s="5">
        <f t="shared" si="9"/>
        <v>0.027500000000031832</v>
      </c>
      <c r="AF42" s="5"/>
      <c r="AG42" s="5"/>
      <c r="AH42" s="5"/>
      <c r="AI42" s="5"/>
      <c r="AJ42" s="5">
        <f t="shared" si="10"/>
        <v>-0.1034999999999684</v>
      </c>
      <c r="AK42" s="5">
        <f t="shared" si="11"/>
        <v>0.026500000000027057</v>
      </c>
      <c r="AL42" s="5"/>
      <c r="AM42" s="34"/>
    </row>
    <row r="43" spans="1:39" ht="12.75">
      <c r="A43" s="5">
        <v>112.20184543019636</v>
      </c>
      <c r="B43" s="5"/>
      <c r="C43" s="30">
        <v>178.42</v>
      </c>
      <c r="D43" s="5">
        <v>178.49</v>
      </c>
      <c r="E43" s="5">
        <v>178.5</v>
      </c>
      <c r="F43" s="5">
        <v>178.479</v>
      </c>
      <c r="G43" s="5"/>
      <c r="H43" s="5"/>
      <c r="I43" s="5"/>
      <c r="J43" s="5"/>
      <c r="K43" s="5">
        <v>178.35</v>
      </c>
      <c r="L43" s="5">
        <v>178.5</v>
      </c>
      <c r="M43" s="5"/>
      <c r="N43" s="5"/>
      <c r="O43" s="80">
        <f t="shared" si="2"/>
        <v>178.4565</v>
      </c>
      <c r="P43" s="28">
        <v>0.4</v>
      </c>
      <c r="Q43" s="41">
        <v>0.5</v>
      </c>
      <c r="R43" s="41">
        <v>0.6000000000000001</v>
      </c>
      <c r="S43" s="41">
        <v>0.017</v>
      </c>
      <c r="T43" s="41"/>
      <c r="U43" s="41"/>
      <c r="V43" s="41"/>
      <c r="W43" s="41"/>
      <c r="X43" s="41">
        <v>0.4</v>
      </c>
      <c r="Y43" s="41">
        <v>0.5</v>
      </c>
      <c r="Z43" s="41"/>
      <c r="AA43" s="42"/>
      <c r="AB43" s="5">
        <f t="shared" si="3"/>
        <v>-0.03650000000001796</v>
      </c>
      <c r="AC43" s="5">
        <f t="shared" si="7"/>
        <v>0.03350000000000364</v>
      </c>
      <c r="AD43" s="5">
        <f t="shared" si="8"/>
        <v>0.04349999999999454</v>
      </c>
      <c r="AE43" s="5">
        <f t="shared" si="9"/>
        <v>0.022500000000007958</v>
      </c>
      <c r="AF43" s="5"/>
      <c r="AG43" s="5"/>
      <c r="AH43" s="5"/>
      <c r="AI43" s="5"/>
      <c r="AJ43" s="5">
        <f t="shared" si="10"/>
        <v>-0.10650000000001114</v>
      </c>
      <c r="AK43" s="5">
        <f t="shared" si="11"/>
        <v>0.04349999999999454</v>
      </c>
      <c r="AL43" s="5"/>
      <c r="AM43" s="34"/>
    </row>
    <row r="44" spans="1:39" ht="12.75">
      <c r="A44" s="5">
        <v>118.85022274370183</v>
      </c>
      <c r="B44" s="5"/>
      <c r="C44" s="30">
        <v>178.4</v>
      </c>
      <c r="D44" s="5">
        <v>178.46</v>
      </c>
      <c r="E44" s="5">
        <v>178.4</v>
      </c>
      <c r="F44" s="5">
        <v>178.45</v>
      </c>
      <c r="G44" s="5"/>
      <c r="H44" s="5"/>
      <c r="I44" s="5"/>
      <c r="J44" s="5"/>
      <c r="K44" s="5">
        <v>178.33</v>
      </c>
      <c r="L44" s="5">
        <v>178.5</v>
      </c>
      <c r="M44" s="5"/>
      <c r="N44" s="5"/>
      <c r="O44" s="80">
        <f t="shared" si="2"/>
        <v>178.42333333333332</v>
      </c>
      <c r="P44" s="28">
        <v>0.4</v>
      </c>
      <c r="Q44" s="41">
        <v>0.5</v>
      </c>
      <c r="R44" s="41">
        <v>0.6000000000000001</v>
      </c>
      <c r="S44" s="41">
        <v>0.022</v>
      </c>
      <c r="T44" s="41"/>
      <c r="U44" s="41"/>
      <c r="V44" s="41"/>
      <c r="W44" s="41"/>
      <c r="X44" s="41">
        <v>0.4</v>
      </c>
      <c r="Y44" s="41">
        <v>0.5</v>
      </c>
      <c r="Z44" s="41"/>
      <c r="AA44" s="42"/>
      <c r="AB44" s="5">
        <f t="shared" si="3"/>
        <v>-0.023333333333312112</v>
      </c>
      <c r="AC44" s="5">
        <f t="shared" si="7"/>
        <v>0.03666666666669016</v>
      </c>
      <c r="AD44" s="5">
        <f t="shared" si="8"/>
        <v>-0.023333333333312112</v>
      </c>
      <c r="AE44" s="5">
        <f t="shared" si="9"/>
        <v>0.026666666666670835</v>
      </c>
      <c r="AF44" s="5"/>
      <c r="AG44" s="5"/>
      <c r="AH44" s="5"/>
      <c r="AI44" s="5"/>
      <c r="AJ44" s="5">
        <f t="shared" si="10"/>
        <v>-0.09333333333330529</v>
      </c>
      <c r="AK44" s="5">
        <f t="shared" si="11"/>
        <v>0.0766666666666822</v>
      </c>
      <c r="AL44" s="5"/>
      <c r="AM44" s="34"/>
    </row>
    <row r="45" spans="1:39" ht="12.75">
      <c r="A45" s="5">
        <v>125.8925411794167</v>
      </c>
      <c r="B45" s="5"/>
      <c r="C45" s="30">
        <v>178.37</v>
      </c>
      <c r="D45" s="5">
        <v>178.43</v>
      </c>
      <c r="E45" s="5">
        <v>178.4</v>
      </c>
      <c r="F45" s="5">
        <v>178.425</v>
      </c>
      <c r="G45" s="5"/>
      <c r="H45" s="5"/>
      <c r="I45" s="5"/>
      <c r="J45" s="5"/>
      <c r="K45" s="5">
        <v>178.3</v>
      </c>
      <c r="L45" s="5">
        <v>178.4</v>
      </c>
      <c r="M45" s="5"/>
      <c r="N45" s="5"/>
      <c r="O45" s="80">
        <f t="shared" si="2"/>
        <v>178.38750000000002</v>
      </c>
      <c r="P45" s="28">
        <v>0.4</v>
      </c>
      <c r="Q45" s="41">
        <v>0.5</v>
      </c>
      <c r="R45" s="41">
        <v>0.6000000000000001</v>
      </c>
      <c r="S45" s="41">
        <v>0.015</v>
      </c>
      <c r="T45" s="41"/>
      <c r="U45" s="41"/>
      <c r="V45" s="41"/>
      <c r="W45" s="41"/>
      <c r="X45" s="41">
        <v>0.4</v>
      </c>
      <c r="Y45" s="41">
        <v>0.5</v>
      </c>
      <c r="Z45" s="41"/>
      <c r="AA45" s="42"/>
      <c r="AB45" s="5">
        <f t="shared" si="3"/>
        <v>-0.017500000000012506</v>
      </c>
      <c r="AC45" s="5">
        <f t="shared" si="7"/>
        <v>0.04249999999998977</v>
      </c>
      <c r="AD45" s="5">
        <f t="shared" si="8"/>
        <v>0.012499999999988631</v>
      </c>
      <c r="AE45" s="5">
        <f t="shared" si="9"/>
        <v>0.037499999999994316</v>
      </c>
      <c r="AF45" s="5"/>
      <c r="AG45" s="5"/>
      <c r="AH45" s="5"/>
      <c r="AI45" s="5"/>
      <c r="AJ45" s="5">
        <f t="shared" si="10"/>
        <v>-0.08750000000000568</v>
      </c>
      <c r="AK45" s="5">
        <f t="shared" si="11"/>
        <v>0.012499999999988631</v>
      </c>
      <c r="AL45" s="5"/>
      <c r="AM45" s="34"/>
    </row>
    <row r="46" spans="1:39" ht="12.75">
      <c r="A46" s="5">
        <v>133.35214321633237</v>
      </c>
      <c r="B46" s="5"/>
      <c r="C46" s="30">
        <v>178.33</v>
      </c>
      <c r="D46" s="5">
        <v>178.39</v>
      </c>
      <c r="E46" s="5">
        <v>178.4</v>
      </c>
      <c r="F46" s="5">
        <v>178.393</v>
      </c>
      <c r="G46" s="5"/>
      <c r="H46" s="5"/>
      <c r="I46" s="5"/>
      <c r="J46" s="5"/>
      <c r="K46" s="5">
        <v>178.27</v>
      </c>
      <c r="L46" s="5">
        <v>178.4</v>
      </c>
      <c r="M46" s="5"/>
      <c r="N46" s="5"/>
      <c r="O46" s="80">
        <f t="shared" si="2"/>
        <v>178.36383333333333</v>
      </c>
      <c r="P46" s="28">
        <v>0.4</v>
      </c>
      <c r="Q46" s="41">
        <v>0.5</v>
      </c>
      <c r="R46" s="41">
        <v>0.6000000000000001</v>
      </c>
      <c r="S46" s="41">
        <v>0.026</v>
      </c>
      <c r="T46" s="41"/>
      <c r="U46" s="41"/>
      <c r="V46" s="41"/>
      <c r="W46" s="41"/>
      <c r="X46" s="41">
        <v>0.4</v>
      </c>
      <c r="Y46" s="41">
        <v>0.5</v>
      </c>
      <c r="Z46" s="41"/>
      <c r="AA46" s="42"/>
      <c r="AB46" s="5">
        <f t="shared" si="3"/>
        <v>-0.033833333333319615</v>
      </c>
      <c r="AC46" s="5">
        <f t="shared" si="7"/>
        <v>0.026166666666654237</v>
      </c>
      <c r="AD46" s="5">
        <f t="shared" si="8"/>
        <v>0.036166666666673564</v>
      </c>
      <c r="AE46" s="5">
        <f t="shared" si="9"/>
        <v>0.02916666666666856</v>
      </c>
      <c r="AF46" s="5"/>
      <c r="AG46" s="5"/>
      <c r="AH46" s="5"/>
      <c r="AI46" s="5"/>
      <c r="AJ46" s="5">
        <f t="shared" si="10"/>
        <v>-0.09383333333332189</v>
      </c>
      <c r="AK46" s="5">
        <f t="shared" si="11"/>
        <v>0.036166666666673564</v>
      </c>
      <c r="AL46" s="5"/>
      <c r="AM46" s="34"/>
    </row>
    <row r="47" spans="1:39" ht="12.75">
      <c r="A47" s="5">
        <v>141.25375446227542</v>
      </c>
      <c r="B47" s="5"/>
      <c r="C47" s="30">
        <v>178.29</v>
      </c>
      <c r="D47" s="5">
        <v>178.36</v>
      </c>
      <c r="E47" s="5">
        <v>178.3</v>
      </c>
      <c r="F47" s="5">
        <v>178.349</v>
      </c>
      <c r="G47" s="5"/>
      <c r="H47" s="5"/>
      <c r="I47" s="5"/>
      <c r="J47" s="5"/>
      <c r="K47" s="5">
        <v>178.23</v>
      </c>
      <c r="L47" s="5">
        <v>178.4</v>
      </c>
      <c r="M47" s="5"/>
      <c r="N47" s="5"/>
      <c r="O47" s="80">
        <f t="shared" si="2"/>
        <v>178.32150000000001</v>
      </c>
      <c r="P47" s="28">
        <v>0.4</v>
      </c>
      <c r="Q47" s="41">
        <v>0.5</v>
      </c>
      <c r="R47" s="41">
        <v>0.6000000000000001</v>
      </c>
      <c r="S47" s="41">
        <v>0.032</v>
      </c>
      <c r="T47" s="41"/>
      <c r="U47" s="41"/>
      <c r="V47" s="41"/>
      <c r="W47" s="41"/>
      <c r="X47" s="41">
        <v>0.4</v>
      </c>
      <c r="Y47" s="41">
        <v>0.5</v>
      </c>
      <c r="Z47" s="41"/>
      <c r="AA47" s="42"/>
      <c r="AB47" s="5">
        <f t="shared" si="3"/>
        <v>-0.03150000000002251</v>
      </c>
      <c r="AC47" s="5">
        <f t="shared" si="7"/>
        <v>0.03849999999999909</v>
      </c>
      <c r="AD47" s="5">
        <f t="shared" si="8"/>
        <v>-0.021500000000003183</v>
      </c>
      <c r="AE47" s="5">
        <f t="shared" si="9"/>
        <v>0.02749999999997499</v>
      </c>
      <c r="AF47" s="5"/>
      <c r="AG47" s="5"/>
      <c r="AH47" s="5"/>
      <c r="AI47" s="5"/>
      <c r="AJ47" s="5">
        <f t="shared" si="10"/>
        <v>-0.09150000000002478</v>
      </c>
      <c r="AK47" s="5">
        <f t="shared" si="11"/>
        <v>0.07849999999999113</v>
      </c>
      <c r="AL47" s="5"/>
      <c r="AM47" s="34"/>
    </row>
    <row r="48" spans="1:39" ht="12.75">
      <c r="A48" s="5">
        <v>149.62356560944335</v>
      </c>
      <c r="B48" s="5"/>
      <c r="C48" s="30">
        <v>178.25</v>
      </c>
      <c r="D48" s="5">
        <v>178.31</v>
      </c>
      <c r="E48" s="5">
        <v>178.3</v>
      </c>
      <c r="F48" s="5">
        <v>178.336</v>
      </c>
      <c r="G48" s="5"/>
      <c r="H48" s="5"/>
      <c r="I48" s="5"/>
      <c r="J48" s="5"/>
      <c r="K48" s="5">
        <v>178.2</v>
      </c>
      <c r="L48" s="5">
        <v>178.3</v>
      </c>
      <c r="M48" s="5"/>
      <c r="N48" s="5"/>
      <c r="O48" s="80">
        <f t="shared" si="2"/>
        <v>178.28266666666664</v>
      </c>
      <c r="P48" s="28">
        <v>0.4</v>
      </c>
      <c r="Q48" s="41">
        <v>0.5</v>
      </c>
      <c r="R48" s="41">
        <v>0.6000000000000001</v>
      </c>
      <c r="S48" s="41">
        <v>0.095</v>
      </c>
      <c r="T48" s="41"/>
      <c r="U48" s="41"/>
      <c r="V48" s="41"/>
      <c r="W48" s="41"/>
      <c r="X48" s="41">
        <v>0.4</v>
      </c>
      <c r="Y48" s="41">
        <v>0.5</v>
      </c>
      <c r="Z48" s="41"/>
      <c r="AA48" s="42"/>
      <c r="AB48" s="5">
        <f t="shared" si="3"/>
        <v>-0.03266666666664264</v>
      </c>
      <c r="AC48" s="5">
        <f t="shared" si="7"/>
        <v>0.027333333333359633</v>
      </c>
      <c r="AD48" s="5">
        <f t="shared" si="8"/>
        <v>0.017333333333368728</v>
      </c>
      <c r="AE48" s="5">
        <f t="shared" si="9"/>
        <v>0.05333333333337009</v>
      </c>
      <c r="AF48" s="5"/>
      <c r="AG48" s="5"/>
      <c r="AH48" s="5"/>
      <c r="AI48" s="5"/>
      <c r="AJ48" s="5">
        <f t="shared" si="10"/>
        <v>-0.08266666666665401</v>
      </c>
      <c r="AK48" s="5">
        <f t="shared" si="11"/>
        <v>0.017333333333368728</v>
      </c>
      <c r="AL48" s="5"/>
      <c r="AM48" s="34"/>
    </row>
    <row r="49" spans="1:39" ht="12.75">
      <c r="A49" s="5">
        <v>158.48931924611136</v>
      </c>
      <c r="B49" s="5"/>
      <c r="C49" s="30">
        <v>178.2</v>
      </c>
      <c r="D49" s="5">
        <v>178.27</v>
      </c>
      <c r="E49" s="5">
        <v>178.20000000000002</v>
      </c>
      <c r="F49" s="5">
        <v>178.266</v>
      </c>
      <c r="G49" s="5"/>
      <c r="H49" s="5"/>
      <c r="I49" s="5"/>
      <c r="J49" s="5"/>
      <c r="K49" s="5">
        <v>178.15</v>
      </c>
      <c r="L49" s="5">
        <v>178.3</v>
      </c>
      <c r="M49" s="5"/>
      <c r="N49" s="5"/>
      <c r="O49" s="80">
        <f t="shared" si="2"/>
        <v>178.231</v>
      </c>
      <c r="P49" s="28">
        <v>0.4</v>
      </c>
      <c r="Q49" s="41">
        <v>0.5</v>
      </c>
      <c r="R49" s="41">
        <v>0.6000000000000001</v>
      </c>
      <c r="S49" s="41">
        <v>0.016</v>
      </c>
      <c r="T49" s="41"/>
      <c r="U49" s="41"/>
      <c r="V49" s="41"/>
      <c r="W49" s="41"/>
      <c r="X49" s="41">
        <v>0.4</v>
      </c>
      <c r="Y49" s="41">
        <v>0.5</v>
      </c>
      <c r="Z49" s="41"/>
      <c r="AA49" s="42"/>
      <c r="AB49" s="5">
        <f t="shared" si="3"/>
        <v>-0.03100000000000591</v>
      </c>
      <c r="AC49" s="5">
        <f t="shared" si="7"/>
        <v>0.03900000000001569</v>
      </c>
      <c r="AD49" s="5">
        <f t="shared" si="8"/>
        <v>-0.03099999999997749</v>
      </c>
      <c r="AE49" s="5">
        <f t="shared" si="9"/>
        <v>0.03499999999999659</v>
      </c>
      <c r="AF49" s="5"/>
      <c r="AG49" s="5"/>
      <c r="AH49" s="5"/>
      <c r="AI49" s="5"/>
      <c r="AJ49" s="5">
        <f t="shared" si="10"/>
        <v>-0.08099999999998886</v>
      </c>
      <c r="AK49" s="5">
        <f t="shared" si="11"/>
        <v>0.06900000000001683</v>
      </c>
      <c r="AL49" s="5"/>
      <c r="AM49" s="34"/>
    </row>
    <row r="50" spans="1:39" ht="12.75">
      <c r="A50" s="5">
        <v>167.880401812256</v>
      </c>
      <c r="B50" s="5"/>
      <c r="C50" s="30">
        <v>178.16</v>
      </c>
      <c r="D50" s="5">
        <v>178.22</v>
      </c>
      <c r="E50" s="5">
        <v>178.20000000000002</v>
      </c>
      <c r="F50" s="5">
        <v>178.216</v>
      </c>
      <c r="G50" s="5"/>
      <c r="H50" s="5"/>
      <c r="I50" s="5"/>
      <c r="J50" s="5"/>
      <c r="K50" s="5">
        <v>178.1</v>
      </c>
      <c r="L50" s="5">
        <v>178.2</v>
      </c>
      <c r="M50" s="5"/>
      <c r="N50" s="5"/>
      <c r="O50" s="80">
        <f t="shared" si="2"/>
        <v>178.18266666666668</v>
      </c>
      <c r="P50" s="28">
        <v>0.4</v>
      </c>
      <c r="Q50" s="41">
        <v>0.5</v>
      </c>
      <c r="R50" s="41">
        <v>0.6000000000000001</v>
      </c>
      <c r="S50" s="41">
        <v>0.017</v>
      </c>
      <c r="T50" s="41"/>
      <c r="U50" s="41"/>
      <c r="V50" s="41"/>
      <c r="W50" s="41"/>
      <c r="X50" s="41">
        <v>0.4</v>
      </c>
      <c r="Y50" s="41">
        <v>0.5</v>
      </c>
      <c r="Z50" s="41"/>
      <c r="AA50" s="42"/>
      <c r="AB50" s="5">
        <f t="shared" si="3"/>
        <v>-0.022666666666680158</v>
      </c>
      <c r="AC50" s="5">
        <f t="shared" si="7"/>
        <v>0.037333333333322116</v>
      </c>
      <c r="AD50" s="5">
        <f t="shared" si="8"/>
        <v>0.017333333333340306</v>
      </c>
      <c r="AE50" s="5">
        <f t="shared" si="9"/>
        <v>0.03333333333333144</v>
      </c>
      <c r="AF50" s="5"/>
      <c r="AG50" s="5"/>
      <c r="AH50" s="5"/>
      <c r="AI50" s="5"/>
      <c r="AJ50" s="5">
        <f t="shared" si="10"/>
        <v>-0.08266666666668243</v>
      </c>
      <c r="AK50" s="5">
        <f t="shared" si="11"/>
        <v>0.017333333333311884</v>
      </c>
      <c r="AL50" s="5"/>
      <c r="AM50" s="34"/>
    </row>
    <row r="51" spans="1:39" ht="12.75">
      <c r="A51" s="5">
        <v>177.8279410038923</v>
      </c>
      <c r="B51" s="5"/>
      <c r="C51" s="30">
        <v>178.09</v>
      </c>
      <c r="D51" s="5">
        <v>178.16</v>
      </c>
      <c r="E51" s="5">
        <v>178.10000000000002</v>
      </c>
      <c r="F51" s="5">
        <v>178.161</v>
      </c>
      <c r="G51" s="5"/>
      <c r="H51" s="5"/>
      <c r="I51" s="5"/>
      <c r="J51" s="5"/>
      <c r="K51" s="5">
        <v>178.06</v>
      </c>
      <c r="L51" s="5">
        <v>178.2</v>
      </c>
      <c r="M51" s="5"/>
      <c r="N51" s="5"/>
      <c r="O51" s="80">
        <f t="shared" si="2"/>
        <v>178.1285</v>
      </c>
      <c r="P51" s="28">
        <v>0.4</v>
      </c>
      <c r="Q51" s="41">
        <v>0.5</v>
      </c>
      <c r="R51" s="41">
        <v>0.6000000000000001</v>
      </c>
      <c r="S51" s="41">
        <v>0.018</v>
      </c>
      <c r="T51" s="41"/>
      <c r="U51" s="41"/>
      <c r="V51" s="41"/>
      <c r="W51" s="41"/>
      <c r="X51" s="41">
        <v>0.4</v>
      </c>
      <c r="Y51" s="41">
        <v>0.5</v>
      </c>
      <c r="Z51" s="41"/>
      <c r="AA51" s="42"/>
      <c r="AB51" s="5">
        <f t="shared" si="3"/>
        <v>-0.03849999999999909</v>
      </c>
      <c r="AC51" s="5">
        <f t="shared" si="7"/>
        <v>0.03149999999999409</v>
      </c>
      <c r="AD51" s="5">
        <f t="shared" si="8"/>
        <v>-0.028499999999979764</v>
      </c>
      <c r="AE51" s="5">
        <f t="shared" si="9"/>
        <v>0.03249999999999886</v>
      </c>
      <c r="AF51" s="5"/>
      <c r="AG51" s="5"/>
      <c r="AH51" s="5"/>
      <c r="AI51" s="5"/>
      <c r="AJ51" s="5">
        <f t="shared" si="10"/>
        <v>-0.06850000000000023</v>
      </c>
      <c r="AK51" s="5">
        <f t="shared" si="11"/>
        <v>0.07149999999998613</v>
      </c>
      <c r="AL51" s="5"/>
      <c r="AM51" s="34"/>
    </row>
    <row r="52" spans="1:39" ht="12.75">
      <c r="A52" s="5">
        <v>188.36490894898006</v>
      </c>
      <c r="B52" s="5"/>
      <c r="C52" s="30">
        <v>178.05</v>
      </c>
      <c r="D52" s="5">
        <v>178.1</v>
      </c>
      <c r="E52" s="5">
        <v>178.10000000000002</v>
      </c>
      <c r="F52" s="5">
        <v>178.103</v>
      </c>
      <c r="G52" s="5"/>
      <c r="H52" s="5"/>
      <c r="I52" s="5"/>
      <c r="J52" s="5"/>
      <c r="K52" s="5">
        <v>177.99</v>
      </c>
      <c r="L52" s="5">
        <v>178.1</v>
      </c>
      <c r="M52" s="5"/>
      <c r="N52" s="5"/>
      <c r="O52" s="80">
        <f t="shared" si="2"/>
        <v>178.07383333333334</v>
      </c>
      <c r="P52" s="28">
        <v>0.4</v>
      </c>
      <c r="Q52" s="41">
        <v>0.5</v>
      </c>
      <c r="R52" s="41">
        <v>0.6000000000000001</v>
      </c>
      <c r="S52" s="41">
        <v>0.019</v>
      </c>
      <c r="T52" s="41"/>
      <c r="U52" s="41"/>
      <c r="V52" s="41"/>
      <c r="W52" s="41"/>
      <c r="X52" s="41">
        <v>0.4</v>
      </c>
      <c r="Y52" s="41">
        <v>0.5</v>
      </c>
      <c r="Z52" s="41"/>
      <c r="AA52" s="42"/>
      <c r="AB52" s="5">
        <f t="shared" si="3"/>
        <v>-0.02383333333332871</v>
      </c>
      <c r="AC52" s="5">
        <f t="shared" si="7"/>
        <v>0.026166666666654237</v>
      </c>
      <c r="AD52" s="5">
        <f t="shared" si="8"/>
        <v>0.02616666666668266</v>
      </c>
      <c r="AE52" s="5">
        <f t="shared" si="9"/>
        <v>0.02916666666666856</v>
      </c>
      <c r="AF52" s="5"/>
      <c r="AG52" s="5"/>
      <c r="AH52" s="5"/>
      <c r="AI52" s="5"/>
      <c r="AJ52" s="5">
        <f t="shared" si="10"/>
        <v>-0.08383333333333098</v>
      </c>
      <c r="AK52" s="5">
        <f t="shared" si="11"/>
        <v>0.026166666666654237</v>
      </c>
      <c r="AL52" s="5"/>
      <c r="AM52" s="34"/>
    </row>
    <row r="53" spans="1:39" ht="12.75">
      <c r="A53" s="5">
        <v>199.52623149688793</v>
      </c>
      <c r="B53" s="5"/>
      <c r="C53" s="30">
        <v>177.98</v>
      </c>
      <c r="D53" s="5">
        <v>178.04</v>
      </c>
      <c r="E53" s="5">
        <v>178</v>
      </c>
      <c r="F53" s="5">
        <v>178.037</v>
      </c>
      <c r="G53" s="5"/>
      <c r="H53" s="5"/>
      <c r="I53" s="5"/>
      <c r="J53" s="5"/>
      <c r="K53" s="5">
        <v>177.95</v>
      </c>
      <c r="L53" s="5">
        <v>178</v>
      </c>
      <c r="M53" s="5"/>
      <c r="N53" s="5"/>
      <c r="O53" s="80">
        <f t="shared" si="2"/>
        <v>178.00116666666668</v>
      </c>
      <c r="P53" s="28">
        <v>0.4</v>
      </c>
      <c r="Q53" s="41">
        <v>0.5</v>
      </c>
      <c r="R53" s="41">
        <v>0.6000000000000001</v>
      </c>
      <c r="S53" s="41">
        <v>0.02</v>
      </c>
      <c r="T53" s="41"/>
      <c r="U53" s="41"/>
      <c r="V53" s="41"/>
      <c r="W53" s="41"/>
      <c r="X53" s="41">
        <v>0.4</v>
      </c>
      <c r="Y53" s="41">
        <v>0.5</v>
      </c>
      <c r="Z53" s="41"/>
      <c r="AA53" s="42"/>
      <c r="AB53" s="5">
        <f t="shared" si="3"/>
        <v>-0.021166666666687206</v>
      </c>
      <c r="AC53" s="5">
        <f t="shared" si="7"/>
        <v>0.03883333333331507</v>
      </c>
      <c r="AD53" s="5">
        <f t="shared" si="8"/>
        <v>-0.0011666666666769743</v>
      </c>
      <c r="AE53" s="5">
        <f t="shared" si="9"/>
        <v>0.035833333333329165</v>
      </c>
      <c r="AF53" s="5"/>
      <c r="AG53" s="5"/>
      <c r="AH53" s="5"/>
      <c r="AI53" s="5"/>
      <c r="AJ53" s="5">
        <f t="shared" si="10"/>
        <v>-0.05116666666668834</v>
      </c>
      <c r="AK53" s="5">
        <f t="shared" si="11"/>
        <v>-0.0011666666666769743</v>
      </c>
      <c r="AL53" s="5"/>
      <c r="AM53" s="34"/>
    </row>
    <row r="54" spans="1:39" ht="12.75">
      <c r="A54" s="5">
        <v>211.34890398366468</v>
      </c>
      <c r="B54" s="5"/>
      <c r="C54" s="30">
        <v>177.92</v>
      </c>
      <c r="D54" s="5">
        <v>177.97</v>
      </c>
      <c r="E54" s="5">
        <v>177.9</v>
      </c>
      <c r="F54" s="5">
        <v>177.972</v>
      </c>
      <c r="G54" s="5"/>
      <c r="H54" s="5"/>
      <c r="I54" s="5"/>
      <c r="J54" s="5"/>
      <c r="K54" s="5">
        <v>177.87</v>
      </c>
      <c r="L54" s="5">
        <v>178</v>
      </c>
      <c r="M54" s="5"/>
      <c r="N54" s="5"/>
      <c r="O54" s="80">
        <f t="shared" si="2"/>
        <v>177.93866666666668</v>
      </c>
      <c r="P54" s="28">
        <v>0.4</v>
      </c>
      <c r="Q54" s="41">
        <v>0.5</v>
      </c>
      <c r="R54" s="41">
        <v>0.6000000000000001</v>
      </c>
      <c r="S54" s="41">
        <v>0.021</v>
      </c>
      <c r="T54" s="41"/>
      <c r="U54" s="41"/>
      <c r="V54" s="41"/>
      <c r="W54" s="41"/>
      <c r="X54" s="41">
        <v>0.4</v>
      </c>
      <c r="Y54" s="41">
        <v>0.5</v>
      </c>
      <c r="Z54" s="41"/>
      <c r="AA54" s="42"/>
      <c r="AB54" s="5">
        <f t="shared" si="3"/>
        <v>-0.01866666666668948</v>
      </c>
      <c r="AC54" s="5">
        <f t="shared" si="7"/>
        <v>0.03133333333332189</v>
      </c>
      <c r="AD54" s="5">
        <f t="shared" si="8"/>
        <v>-0.03866666666667129</v>
      </c>
      <c r="AE54" s="5">
        <f t="shared" si="9"/>
        <v>0.03333333333333144</v>
      </c>
      <c r="AF54" s="5"/>
      <c r="AG54" s="5"/>
      <c r="AH54" s="5"/>
      <c r="AI54" s="5"/>
      <c r="AJ54" s="5">
        <f t="shared" si="10"/>
        <v>-0.06866666666667243</v>
      </c>
      <c r="AK54" s="5">
        <f t="shared" si="11"/>
        <v>0.061333333333323026</v>
      </c>
      <c r="AL54" s="5"/>
      <c r="AM54" s="34"/>
    </row>
    <row r="55" spans="1:39" ht="12.75">
      <c r="A55" s="5">
        <v>223.87211385683398</v>
      </c>
      <c r="B55" s="5"/>
      <c r="C55" s="30">
        <v>177.84</v>
      </c>
      <c r="D55" s="5">
        <v>177.89</v>
      </c>
      <c r="E55" s="5">
        <v>177.9</v>
      </c>
      <c r="F55" s="5">
        <v>177.892</v>
      </c>
      <c r="G55" s="5"/>
      <c r="H55" s="5"/>
      <c r="I55" s="5"/>
      <c r="J55" s="5"/>
      <c r="K55" s="5">
        <v>177.8</v>
      </c>
      <c r="L55" s="5">
        <v>177.9</v>
      </c>
      <c r="M55" s="5"/>
      <c r="N55" s="5"/>
      <c r="O55" s="80">
        <f t="shared" si="2"/>
        <v>177.87033333333332</v>
      </c>
      <c r="P55" s="28">
        <v>0.4</v>
      </c>
      <c r="Q55" s="41">
        <v>0.5</v>
      </c>
      <c r="R55" s="41">
        <v>0.6000000000000001</v>
      </c>
      <c r="S55" s="41">
        <v>0.022</v>
      </c>
      <c r="T55" s="41"/>
      <c r="U55" s="41"/>
      <c r="V55" s="41"/>
      <c r="W55" s="41"/>
      <c r="X55" s="41">
        <v>0.4</v>
      </c>
      <c r="Y55" s="41">
        <v>0.5</v>
      </c>
      <c r="Z55" s="41"/>
      <c r="AA55" s="42"/>
      <c r="AB55" s="5">
        <f t="shared" si="3"/>
        <v>-0.030333333333317114</v>
      </c>
      <c r="AC55" s="5">
        <f t="shared" si="7"/>
        <v>0.019666666666665833</v>
      </c>
      <c r="AD55" s="5">
        <f t="shared" si="8"/>
        <v>0.02966666666668516</v>
      </c>
      <c r="AE55" s="5">
        <f t="shared" si="9"/>
        <v>0.021666666666675383</v>
      </c>
      <c r="AF55" s="5"/>
      <c r="AG55" s="5"/>
      <c r="AH55" s="5"/>
      <c r="AI55" s="5"/>
      <c r="AJ55" s="5">
        <f t="shared" si="10"/>
        <v>-0.07033333333330916</v>
      </c>
      <c r="AK55" s="5">
        <f t="shared" si="11"/>
        <v>0.02966666666668516</v>
      </c>
      <c r="AL55" s="5"/>
      <c r="AM55" s="34"/>
    </row>
    <row r="56" spans="1:39" ht="12.75">
      <c r="A56" s="5">
        <v>237.1373705661655</v>
      </c>
      <c r="B56" s="5"/>
      <c r="C56" s="30">
        <v>177.76</v>
      </c>
      <c r="D56" s="5">
        <v>177.81</v>
      </c>
      <c r="E56" s="5">
        <v>177.8</v>
      </c>
      <c r="F56" s="5">
        <v>177.815</v>
      </c>
      <c r="G56" s="5"/>
      <c r="H56" s="5"/>
      <c r="I56" s="5"/>
      <c r="J56" s="5"/>
      <c r="K56" s="5">
        <v>177.73</v>
      </c>
      <c r="L56" s="5">
        <v>177.8</v>
      </c>
      <c r="M56" s="5"/>
      <c r="N56" s="5"/>
      <c r="O56" s="80">
        <f t="shared" si="2"/>
        <v>177.78583333333333</v>
      </c>
      <c r="P56" s="28">
        <v>0.4</v>
      </c>
      <c r="Q56" s="41">
        <v>0.5</v>
      </c>
      <c r="R56" s="41">
        <v>0.6000000000000001</v>
      </c>
      <c r="S56" s="41">
        <v>0.023</v>
      </c>
      <c r="T56" s="41"/>
      <c r="U56" s="41"/>
      <c r="V56" s="41"/>
      <c r="W56" s="41"/>
      <c r="X56" s="41">
        <v>0.4</v>
      </c>
      <c r="Y56" s="41">
        <v>0.5</v>
      </c>
      <c r="Z56" s="41"/>
      <c r="AA56" s="42"/>
      <c r="AB56" s="5">
        <f t="shared" si="3"/>
        <v>-0.02583333333333826</v>
      </c>
      <c r="AC56" s="5">
        <f t="shared" si="7"/>
        <v>0.02416666666667311</v>
      </c>
      <c r="AD56" s="5">
        <f t="shared" si="8"/>
        <v>0.014166666666682204</v>
      </c>
      <c r="AE56" s="5">
        <f t="shared" si="9"/>
        <v>0.02916666666666856</v>
      </c>
      <c r="AF56" s="5"/>
      <c r="AG56" s="5"/>
      <c r="AH56" s="5"/>
      <c r="AI56" s="5"/>
      <c r="AJ56" s="5">
        <f t="shared" si="10"/>
        <v>-0.0558333333333394</v>
      </c>
      <c r="AK56" s="5">
        <f t="shared" si="11"/>
        <v>0.014166666666682204</v>
      </c>
      <c r="AL56" s="5"/>
      <c r="AM56" s="34"/>
    </row>
    <row r="57" spans="1:39" ht="12.75">
      <c r="A57" s="5">
        <v>251.18864315095794</v>
      </c>
      <c r="B57" s="5"/>
      <c r="C57" s="30">
        <v>177.67</v>
      </c>
      <c r="D57" s="5">
        <v>177.72</v>
      </c>
      <c r="E57" s="5">
        <v>177.70000000000002</v>
      </c>
      <c r="F57" s="5">
        <v>177.734</v>
      </c>
      <c r="G57" s="5"/>
      <c r="H57" s="5"/>
      <c r="I57" s="5"/>
      <c r="J57" s="5"/>
      <c r="K57" s="5">
        <v>177.64</v>
      </c>
      <c r="L57" s="5">
        <v>177.7</v>
      </c>
      <c r="M57" s="5"/>
      <c r="N57" s="5"/>
      <c r="O57" s="80">
        <f t="shared" si="2"/>
        <v>177.694</v>
      </c>
      <c r="P57" s="28">
        <v>0.4</v>
      </c>
      <c r="Q57" s="41">
        <v>0.4</v>
      </c>
      <c r="R57" s="41">
        <v>0.6000000000000001</v>
      </c>
      <c r="S57" s="41">
        <v>0.037</v>
      </c>
      <c r="T57" s="41"/>
      <c r="U57" s="41"/>
      <c r="V57" s="41"/>
      <c r="W57" s="41"/>
      <c r="X57" s="41">
        <v>0.4</v>
      </c>
      <c r="Y57" s="41">
        <v>0.5</v>
      </c>
      <c r="Z57" s="41"/>
      <c r="AA57" s="42"/>
      <c r="AB57" s="5">
        <f t="shared" si="3"/>
        <v>-0.02400000000000091</v>
      </c>
      <c r="AC57" s="5">
        <f t="shared" si="7"/>
        <v>0.02600000000001046</v>
      </c>
      <c r="AD57" s="5">
        <f t="shared" si="8"/>
        <v>0.006000000000028649</v>
      </c>
      <c r="AE57" s="5">
        <f t="shared" si="9"/>
        <v>0.040000000000020464</v>
      </c>
      <c r="AF57" s="5"/>
      <c r="AG57" s="5"/>
      <c r="AH57" s="5"/>
      <c r="AI57" s="5"/>
      <c r="AJ57" s="5">
        <f t="shared" si="10"/>
        <v>-0.054000000000002046</v>
      </c>
      <c r="AK57" s="5">
        <f t="shared" si="11"/>
        <v>0.006000000000000227</v>
      </c>
      <c r="AL57" s="5"/>
      <c r="AM57" s="34"/>
    </row>
    <row r="58" spans="1:39" ht="12.75">
      <c r="A58" s="5">
        <v>266.07250597988093</v>
      </c>
      <c r="B58" s="5"/>
      <c r="C58" s="30">
        <v>177.57</v>
      </c>
      <c r="D58" s="5">
        <v>177.63</v>
      </c>
      <c r="E58" s="5">
        <v>177.60000000000002</v>
      </c>
      <c r="F58" s="5">
        <v>177.637</v>
      </c>
      <c r="G58" s="5"/>
      <c r="H58" s="5"/>
      <c r="I58" s="5"/>
      <c r="J58" s="5"/>
      <c r="K58" s="5">
        <v>177.55</v>
      </c>
      <c r="L58" s="5">
        <v>177.6</v>
      </c>
      <c r="M58" s="5"/>
      <c r="N58" s="5"/>
      <c r="O58" s="80">
        <f t="shared" si="2"/>
        <v>177.59783333333328</v>
      </c>
      <c r="P58" s="28">
        <v>0.4</v>
      </c>
      <c r="Q58" s="41">
        <v>0.4</v>
      </c>
      <c r="R58" s="41">
        <v>0.6000000000000001</v>
      </c>
      <c r="S58" s="41">
        <v>0.028</v>
      </c>
      <c r="T58" s="41"/>
      <c r="U58" s="41"/>
      <c r="V58" s="41"/>
      <c r="W58" s="41"/>
      <c r="X58" s="41">
        <v>0.4</v>
      </c>
      <c r="Y58" s="41">
        <v>0.5</v>
      </c>
      <c r="Z58" s="41"/>
      <c r="AA58" s="42"/>
      <c r="AB58" s="5">
        <f t="shared" si="3"/>
        <v>-0.027833333333290966</v>
      </c>
      <c r="AC58" s="5">
        <f t="shared" si="7"/>
        <v>0.03216666666671131</v>
      </c>
      <c r="AD58" s="5">
        <f t="shared" si="8"/>
        <v>0.0021666666667385925</v>
      </c>
      <c r="AE58" s="5">
        <f t="shared" si="9"/>
        <v>0.03916666666671631</v>
      </c>
      <c r="AF58" s="5"/>
      <c r="AG58" s="5"/>
      <c r="AH58" s="5"/>
      <c r="AI58" s="5"/>
      <c r="AJ58" s="5">
        <f t="shared" si="10"/>
        <v>-0.047833333333272776</v>
      </c>
      <c r="AK58" s="5">
        <f t="shared" si="11"/>
        <v>0.002166666666710171</v>
      </c>
      <c r="AL58" s="5"/>
      <c r="AM58" s="34"/>
    </row>
    <row r="59" spans="1:39" ht="12.75">
      <c r="A59" s="5">
        <v>281.83829312644536</v>
      </c>
      <c r="B59" s="5"/>
      <c r="C59" s="30">
        <v>177.47</v>
      </c>
      <c r="D59" s="5">
        <v>177.53</v>
      </c>
      <c r="E59" s="5">
        <v>177.5</v>
      </c>
      <c r="F59" s="5">
        <v>177.536</v>
      </c>
      <c r="G59" s="5"/>
      <c r="H59" s="5"/>
      <c r="I59" s="5"/>
      <c r="J59" s="5"/>
      <c r="K59" s="5">
        <v>177.45</v>
      </c>
      <c r="L59" s="5">
        <v>177.5</v>
      </c>
      <c r="M59" s="5"/>
      <c r="N59" s="5"/>
      <c r="O59" s="80">
        <f t="shared" si="2"/>
        <v>177.49766666666667</v>
      </c>
      <c r="P59" s="28">
        <v>0.4</v>
      </c>
      <c r="Q59" s="41">
        <v>0.4</v>
      </c>
      <c r="R59" s="41">
        <v>0.6000000000000001</v>
      </c>
      <c r="S59" s="41">
        <v>0.027</v>
      </c>
      <c r="T59" s="41"/>
      <c r="U59" s="41"/>
      <c r="V59" s="41"/>
      <c r="W59" s="41"/>
      <c r="X59" s="41">
        <v>0.4</v>
      </c>
      <c r="Y59" s="41">
        <v>0.5</v>
      </c>
      <c r="Z59" s="41"/>
      <c r="AA59" s="42"/>
      <c r="AB59" s="5">
        <f t="shared" si="3"/>
        <v>-0.02766666666667561</v>
      </c>
      <c r="AC59" s="5">
        <f t="shared" si="7"/>
        <v>0.032333333333326664</v>
      </c>
      <c r="AD59" s="5">
        <f t="shared" si="8"/>
        <v>0.002333333333325527</v>
      </c>
      <c r="AE59" s="5">
        <f t="shared" si="9"/>
        <v>0.03833333333332689</v>
      </c>
      <c r="AF59" s="5"/>
      <c r="AG59" s="5"/>
      <c r="AH59" s="5"/>
      <c r="AI59" s="5"/>
      <c r="AJ59" s="5">
        <f t="shared" si="10"/>
        <v>-0.04766666666668584</v>
      </c>
      <c r="AK59" s="5">
        <f t="shared" si="11"/>
        <v>0.002333333333325527</v>
      </c>
      <c r="AL59" s="5"/>
      <c r="AM59" s="34"/>
    </row>
    <row r="60" spans="1:39" ht="12.75">
      <c r="A60" s="5">
        <v>298.53826189179597</v>
      </c>
      <c r="B60" s="5"/>
      <c r="C60" s="30">
        <v>177.35</v>
      </c>
      <c r="D60" s="5">
        <v>177.42</v>
      </c>
      <c r="E60" s="5">
        <v>177.4</v>
      </c>
      <c r="F60" s="5">
        <v>177.428</v>
      </c>
      <c r="G60" s="5"/>
      <c r="H60" s="5"/>
      <c r="I60" s="5"/>
      <c r="J60" s="5"/>
      <c r="K60" s="5">
        <v>177.34</v>
      </c>
      <c r="L60" s="5">
        <v>177.4</v>
      </c>
      <c r="M60" s="5"/>
      <c r="N60" s="5"/>
      <c r="O60" s="80">
        <f t="shared" si="2"/>
        <v>177.38966666666667</v>
      </c>
      <c r="P60" s="28">
        <v>0.4</v>
      </c>
      <c r="Q60" s="41">
        <v>0.4</v>
      </c>
      <c r="R60" s="41">
        <v>0.6000000000000001</v>
      </c>
      <c r="S60" s="41">
        <v>0.029</v>
      </c>
      <c r="T60" s="41"/>
      <c r="U60" s="41"/>
      <c r="V60" s="41"/>
      <c r="W60" s="41"/>
      <c r="X60" s="41">
        <v>0.4</v>
      </c>
      <c r="Y60" s="41">
        <v>0.5</v>
      </c>
      <c r="Z60" s="41"/>
      <c r="AA60" s="42"/>
      <c r="AB60" s="5">
        <f t="shared" si="3"/>
        <v>-0.039666666666676065</v>
      </c>
      <c r="AC60" s="5">
        <f t="shared" si="7"/>
        <v>0.030333333333317114</v>
      </c>
      <c r="AD60" s="5">
        <f t="shared" si="8"/>
        <v>0.010333333333335304</v>
      </c>
      <c r="AE60" s="5">
        <f t="shared" si="9"/>
        <v>0.03833333333332689</v>
      </c>
      <c r="AF60" s="5"/>
      <c r="AG60" s="5"/>
      <c r="AH60" s="5"/>
      <c r="AI60" s="5"/>
      <c r="AJ60" s="5">
        <f t="shared" si="10"/>
        <v>-0.04966666666666697</v>
      </c>
      <c r="AK60" s="5">
        <f t="shared" si="11"/>
        <v>0.010333333333335304</v>
      </c>
      <c r="AL60" s="5"/>
      <c r="AM60" s="34"/>
    </row>
    <row r="61" spans="1:39" ht="12.75">
      <c r="A61" s="5">
        <v>316.22776601683796</v>
      </c>
      <c r="B61" s="5"/>
      <c r="C61" s="30">
        <v>177.24</v>
      </c>
      <c r="D61" s="5">
        <v>177.31</v>
      </c>
      <c r="E61" s="5">
        <v>177.3</v>
      </c>
      <c r="F61" s="5">
        <v>177.316</v>
      </c>
      <c r="G61" s="5"/>
      <c r="H61" s="5"/>
      <c r="I61" s="5"/>
      <c r="J61" s="5"/>
      <c r="K61" s="5">
        <v>177.23</v>
      </c>
      <c r="L61" s="5">
        <v>177.3</v>
      </c>
      <c r="M61" s="5"/>
      <c r="N61" s="5"/>
      <c r="O61" s="80">
        <f t="shared" si="2"/>
        <v>177.2826666666667</v>
      </c>
      <c r="P61" s="28">
        <v>0.4</v>
      </c>
      <c r="Q61" s="41">
        <v>0.4</v>
      </c>
      <c r="R61" s="41">
        <v>0.6000000000000001</v>
      </c>
      <c r="S61" s="41">
        <v>0.031</v>
      </c>
      <c r="T61" s="41"/>
      <c r="U61" s="41"/>
      <c r="V61" s="41"/>
      <c r="W61" s="41"/>
      <c r="X61" s="41">
        <v>0.4</v>
      </c>
      <c r="Y61" s="41">
        <v>0.5</v>
      </c>
      <c r="Z61" s="41"/>
      <c r="AA61" s="42"/>
      <c r="AB61" s="5">
        <f t="shared" si="3"/>
        <v>-0.04266666666669039</v>
      </c>
      <c r="AC61" s="5">
        <f t="shared" si="7"/>
        <v>0.02733333333330279</v>
      </c>
      <c r="AD61" s="5">
        <f t="shared" si="8"/>
        <v>0.017333333333311884</v>
      </c>
      <c r="AE61" s="5">
        <f t="shared" si="9"/>
        <v>0.03333333333330302</v>
      </c>
      <c r="AF61" s="5"/>
      <c r="AG61" s="5"/>
      <c r="AH61" s="5"/>
      <c r="AI61" s="5"/>
      <c r="AJ61" s="5">
        <f t="shared" si="10"/>
        <v>-0.052666666666709716</v>
      </c>
      <c r="AK61" s="5">
        <f t="shared" si="11"/>
        <v>0.017333333333311884</v>
      </c>
      <c r="AL61" s="5"/>
      <c r="AM61" s="34"/>
    </row>
    <row r="62" spans="1:39" ht="12.75">
      <c r="A62" s="5">
        <v>334.9654391578277</v>
      </c>
      <c r="B62" s="5"/>
      <c r="C62" s="30">
        <v>177.12</v>
      </c>
      <c r="D62" s="5">
        <v>177.19</v>
      </c>
      <c r="E62" s="5">
        <v>177.20000000000002</v>
      </c>
      <c r="F62" s="5">
        <v>177.188</v>
      </c>
      <c r="G62" s="5"/>
      <c r="H62" s="5"/>
      <c r="I62" s="5"/>
      <c r="J62" s="5"/>
      <c r="K62" s="5">
        <v>177.11</v>
      </c>
      <c r="L62" s="5">
        <v>177.2</v>
      </c>
      <c r="M62" s="5"/>
      <c r="N62" s="5"/>
      <c r="O62" s="80">
        <f t="shared" si="2"/>
        <v>177.168</v>
      </c>
      <c r="P62" s="28">
        <v>0.4</v>
      </c>
      <c r="Q62" s="41">
        <v>0.4</v>
      </c>
      <c r="R62" s="41">
        <v>0.6000000000000001</v>
      </c>
      <c r="S62" s="41">
        <v>0.033</v>
      </c>
      <c r="T62" s="41"/>
      <c r="U62" s="41"/>
      <c r="V62" s="41"/>
      <c r="W62" s="41"/>
      <c r="X62" s="41">
        <v>0.4</v>
      </c>
      <c r="Y62" s="41">
        <v>0.5</v>
      </c>
      <c r="Z62" s="41"/>
      <c r="AA62" s="42"/>
      <c r="AB62" s="5">
        <f t="shared" si="3"/>
        <v>-0.04800000000000182</v>
      </c>
      <c r="AC62" s="5">
        <f t="shared" si="7"/>
        <v>0.02199999999999136</v>
      </c>
      <c r="AD62" s="5">
        <f t="shared" si="8"/>
        <v>0.03200000000001069</v>
      </c>
      <c r="AE62" s="5">
        <f t="shared" si="9"/>
        <v>0.01999999999998181</v>
      </c>
      <c r="AF62" s="5"/>
      <c r="AG62" s="5"/>
      <c r="AH62" s="5"/>
      <c r="AI62" s="5"/>
      <c r="AJ62" s="5">
        <f t="shared" si="10"/>
        <v>-0.057999999999992724</v>
      </c>
      <c r="AK62" s="5">
        <f t="shared" si="11"/>
        <v>0.031999999999982265</v>
      </c>
      <c r="AL62" s="5"/>
      <c r="AM62" s="34"/>
    </row>
    <row r="63" spans="1:39" ht="12.75">
      <c r="A63" s="5">
        <v>354.81338923357544</v>
      </c>
      <c r="B63" s="5"/>
      <c r="C63" s="30">
        <v>176.99</v>
      </c>
      <c r="D63" s="5">
        <v>177.05</v>
      </c>
      <c r="E63" s="5">
        <v>177</v>
      </c>
      <c r="F63" s="5">
        <v>177.061</v>
      </c>
      <c r="G63" s="5"/>
      <c r="H63" s="5"/>
      <c r="I63" s="5"/>
      <c r="J63" s="5"/>
      <c r="K63" s="5">
        <v>176.98</v>
      </c>
      <c r="L63" s="5">
        <v>177</v>
      </c>
      <c r="M63" s="5"/>
      <c r="N63" s="5"/>
      <c r="O63" s="80">
        <f t="shared" si="2"/>
        <v>177.01350000000002</v>
      </c>
      <c r="P63" s="28">
        <v>0.4</v>
      </c>
      <c r="Q63" s="41">
        <v>0.4</v>
      </c>
      <c r="R63" s="41">
        <v>0.6000000000000001</v>
      </c>
      <c r="S63" s="41">
        <v>0.035</v>
      </c>
      <c r="T63" s="41"/>
      <c r="U63" s="41"/>
      <c r="V63" s="41"/>
      <c r="W63" s="41"/>
      <c r="X63" s="41">
        <v>0.4</v>
      </c>
      <c r="Y63" s="41">
        <v>0.5</v>
      </c>
      <c r="Z63" s="41"/>
      <c r="AA63" s="42"/>
      <c r="AB63" s="5">
        <f t="shared" si="3"/>
        <v>-0.023500000000012733</v>
      </c>
      <c r="AC63" s="5">
        <f t="shared" si="7"/>
        <v>0.03649999999998954</v>
      </c>
      <c r="AD63" s="5">
        <f t="shared" si="8"/>
        <v>-0.013500000000021828</v>
      </c>
      <c r="AE63" s="5">
        <f t="shared" si="9"/>
        <v>0.04749999999998522</v>
      </c>
      <c r="AF63" s="5"/>
      <c r="AG63" s="5"/>
      <c r="AH63" s="5"/>
      <c r="AI63" s="5"/>
      <c r="AJ63" s="5">
        <f t="shared" si="10"/>
        <v>-0.03350000000003206</v>
      </c>
      <c r="AK63" s="5">
        <f t="shared" si="11"/>
        <v>-0.013500000000021828</v>
      </c>
      <c r="AL63" s="5"/>
      <c r="AM63" s="34"/>
    </row>
    <row r="64" spans="1:39" ht="12.75">
      <c r="A64" s="5">
        <v>375.83740428844413</v>
      </c>
      <c r="B64" s="5"/>
      <c r="C64" s="30">
        <v>176.87</v>
      </c>
      <c r="D64" s="5">
        <v>176.91</v>
      </c>
      <c r="E64" s="5">
        <v>176.9</v>
      </c>
      <c r="F64" s="5">
        <v>176.927</v>
      </c>
      <c r="G64" s="5"/>
      <c r="H64" s="5"/>
      <c r="I64" s="5"/>
      <c r="J64" s="5"/>
      <c r="K64" s="5">
        <v>176.84</v>
      </c>
      <c r="L64" s="5">
        <v>176.9</v>
      </c>
      <c r="M64" s="5"/>
      <c r="N64" s="5"/>
      <c r="O64" s="80">
        <f t="shared" si="2"/>
        <v>176.89116666666666</v>
      </c>
      <c r="P64" s="28">
        <v>0.4</v>
      </c>
      <c r="Q64" s="41">
        <v>0.4</v>
      </c>
      <c r="R64" s="41">
        <v>0.6000000000000001</v>
      </c>
      <c r="S64" s="41">
        <v>0.037</v>
      </c>
      <c r="T64" s="41"/>
      <c r="U64" s="41"/>
      <c r="V64" s="41"/>
      <c r="W64" s="41"/>
      <c r="X64" s="41">
        <v>0.4</v>
      </c>
      <c r="Y64" s="41">
        <v>0.5</v>
      </c>
      <c r="Z64" s="41"/>
      <c r="AA64" s="42"/>
      <c r="AB64" s="5">
        <f t="shared" si="3"/>
        <v>-0.021166666666658784</v>
      </c>
      <c r="AC64" s="5">
        <f t="shared" si="7"/>
        <v>0.018833333333333258</v>
      </c>
      <c r="AD64" s="5">
        <f t="shared" si="8"/>
        <v>0.008833333333342352</v>
      </c>
      <c r="AE64" s="5">
        <f t="shared" si="9"/>
        <v>0.035833333333329165</v>
      </c>
      <c r="AF64" s="5"/>
      <c r="AG64" s="5"/>
      <c r="AH64" s="5"/>
      <c r="AI64" s="5"/>
      <c r="AJ64" s="5">
        <f t="shared" si="10"/>
        <v>-0.05116666666665992</v>
      </c>
      <c r="AK64" s="5">
        <f t="shared" si="11"/>
        <v>0.008833333333342352</v>
      </c>
      <c r="AL64" s="5"/>
      <c r="AM64" s="34"/>
    </row>
    <row r="65" spans="1:39" ht="12.75">
      <c r="A65" s="5">
        <v>398.10717055349727</v>
      </c>
      <c r="B65" s="5"/>
      <c r="C65" s="30">
        <v>176.72</v>
      </c>
      <c r="D65" s="5">
        <v>176.76</v>
      </c>
      <c r="E65" s="5">
        <v>176.70000000000002</v>
      </c>
      <c r="F65" s="5">
        <v>176.772</v>
      </c>
      <c r="G65" s="5"/>
      <c r="H65" s="5"/>
      <c r="I65" s="5"/>
      <c r="J65" s="5"/>
      <c r="K65" s="5">
        <v>176.69</v>
      </c>
      <c r="L65" s="5">
        <v>176.8</v>
      </c>
      <c r="M65" s="5"/>
      <c r="N65" s="5"/>
      <c r="O65" s="80">
        <f t="shared" si="2"/>
        <v>176.74033333333333</v>
      </c>
      <c r="P65" s="28">
        <v>0.4</v>
      </c>
      <c r="Q65" s="41">
        <v>0.4</v>
      </c>
      <c r="R65" s="41">
        <v>0.6000000000000001</v>
      </c>
      <c r="S65" s="41">
        <v>0.039</v>
      </c>
      <c r="T65" s="41"/>
      <c r="U65" s="41"/>
      <c r="V65" s="41"/>
      <c r="W65" s="41"/>
      <c r="X65" s="41">
        <v>0.4</v>
      </c>
      <c r="Y65" s="41">
        <v>0.5</v>
      </c>
      <c r="Z65" s="41"/>
      <c r="AA65" s="42"/>
      <c r="AB65" s="5">
        <f t="shared" si="3"/>
        <v>-0.02033333333332621</v>
      </c>
      <c r="AC65" s="5">
        <f t="shared" si="7"/>
        <v>0.019666666666665833</v>
      </c>
      <c r="AD65" s="5">
        <f t="shared" si="8"/>
        <v>-0.04033333333330802</v>
      </c>
      <c r="AE65" s="5">
        <f t="shared" si="9"/>
        <v>0.03166666666666629</v>
      </c>
      <c r="AF65" s="5"/>
      <c r="AG65" s="5"/>
      <c r="AH65" s="5"/>
      <c r="AI65" s="5"/>
      <c r="AJ65" s="5">
        <f t="shared" si="10"/>
        <v>-0.050333333333327346</v>
      </c>
      <c r="AK65" s="5">
        <f t="shared" si="11"/>
        <v>0.0596666666666863</v>
      </c>
      <c r="AL65" s="5"/>
      <c r="AM65" s="34"/>
    </row>
    <row r="66" spans="1:39" ht="12.75">
      <c r="A66" s="5">
        <v>421.6965034285823</v>
      </c>
      <c r="B66" s="5"/>
      <c r="C66" s="30">
        <v>176.57</v>
      </c>
      <c r="D66" s="5">
        <v>176.6</v>
      </c>
      <c r="E66" s="5">
        <v>176.60000000000002</v>
      </c>
      <c r="F66" s="5">
        <v>176.614</v>
      </c>
      <c r="G66" s="5"/>
      <c r="H66" s="5"/>
      <c r="I66" s="5"/>
      <c r="J66" s="5"/>
      <c r="K66" s="5">
        <v>176.53</v>
      </c>
      <c r="L66" s="5">
        <v>176.6</v>
      </c>
      <c r="M66" s="5"/>
      <c r="N66" s="5"/>
      <c r="O66" s="80">
        <f t="shared" si="2"/>
        <v>176.58566666666664</v>
      </c>
      <c r="P66" s="28">
        <v>0.4</v>
      </c>
      <c r="Q66" s="41">
        <v>0.4</v>
      </c>
      <c r="R66" s="41">
        <v>0.6000000000000001</v>
      </c>
      <c r="S66" s="41">
        <v>0.041</v>
      </c>
      <c r="T66" s="41"/>
      <c r="U66" s="41"/>
      <c r="V66" s="41"/>
      <c r="W66" s="41"/>
      <c r="X66" s="41">
        <v>0.4</v>
      </c>
      <c r="Y66" s="41">
        <v>0.5</v>
      </c>
      <c r="Z66" s="41"/>
      <c r="AA66" s="42"/>
      <c r="AB66" s="5">
        <f t="shared" si="3"/>
        <v>-0.015666666666646734</v>
      </c>
      <c r="AC66" s="5">
        <f t="shared" si="7"/>
        <v>0.014333333333354403</v>
      </c>
      <c r="AD66" s="5">
        <f t="shared" si="8"/>
        <v>0.014333333333382825</v>
      </c>
      <c r="AE66" s="5">
        <f t="shared" si="9"/>
        <v>0.028333333333364408</v>
      </c>
      <c r="AF66" s="5"/>
      <c r="AG66" s="5"/>
      <c r="AH66" s="5"/>
      <c r="AI66" s="5"/>
      <c r="AJ66" s="5">
        <f t="shared" si="10"/>
        <v>-0.055666666666638775</v>
      </c>
      <c r="AK66" s="5">
        <f t="shared" si="11"/>
        <v>0.014333333333354403</v>
      </c>
      <c r="AL66" s="5"/>
      <c r="AM66" s="34"/>
    </row>
    <row r="67" spans="1:39" ht="12.75">
      <c r="A67" s="5">
        <v>446.6835921509631</v>
      </c>
      <c r="B67" s="5"/>
      <c r="C67" s="30">
        <v>176.39</v>
      </c>
      <c r="D67" s="5">
        <v>176.43</v>
      </c>
      <c r="E67" s="5">
        <v>176.4</v>
      </c>
      <c r="F67" s="5">
        <v>176.442</v>
      </c>
      <c r="G67" s="5"/>
      <c r="H67" s="5"/>
      <c r="I67" s="5"/>
      <c r="J67" s="5"/>
      <c r="K67" s="5">
        <v>176.37</v>
      </c>
      <c r="L67" s="5">
        <v>176.4</v>
      </c>
      <c r="M67" s="5"/>
      <c r="N67" s="5"/>
      <c r="O67" s="80">
        <f t="shared" si="2"/>
        <v>176.40533333333335</v>
      </c>
      <c r="P67" s="28">
        <v>0.4</v>
      </c>
      <c r="Q67" s="41">
        <v>0.4</v>
      </c>
      <c r="R67" s="41">
        <v>0.6000000000000001</v>
      </c>
      <c r="S67" s="41">
        <v>0.045</v>
      </c>
      <c r="T67" s="41"/>
      <c r="U67" s="41"/>
      <c r="V67" s="41"/>
      <c r="W67" s="41"/>
      <c r="X67" s="41">
        <v>0.4</v>
      </c>
      <c r="Y67" s="41">
        <v>0.5</v>
      </c>
      <c r="Z67" s="41"/>
      <c r="AA67" s="42"/>
      <c r="AB67" s="5">
        <f t="shared" si="3"/>
        <v>-0.015333333333359178</v>
      </c>
      <c r="AC67" s="5">
        <f t="shared" si="7"/>
        <v>0.024666666666661285</v>
      </c>
      <c r="AD67" s="5">
        <f t="shared" si="8"/>
        <v>-0.005333333333339851</v>
      </c>
      <c r="AE67" s="5">
        <f t="shared" si="9"/>
        <v>0.03666666666666174</v>
      </c>
      <c r="AF67" s="5"/>
      <c r="AG67" s="5"/>
      <c r="AH67" s="5"/>
      <c r="AI67" s="5"/>
      <c r="AJ67" s="5">
        <f t="shared" si="10"/>
        <v>-0.03533333333334099</v>
      </c>
      <c r="AK67" s="5">
        <f t="shared" si="11"/>
        <v>-0.005333333333339851</v>
      </c>
      <c r="AL67" s="5"/>
      <c r="AM67" s="34"/>
    </row>
    <row r="68" spans="1:39" ht="12.75">
      <c r="A68" s="5">
        <v>473.1512589614805</v>
      </c>
      <c r="B68" s="5"/>
      <c r="C68" s="30">
        <v>176.2</v>
      </c>
      <c r="D68" s="5">
        <v>176.25</v>
      </c>
      <c r="E68" s="5">
        <v>176.20000000000002</v>
      </c>
      <c r="F68" s="5">
        <v>176.261</v>
      </c>
      <c r="G68" s="5"/>
      <c r="H68" s="5"/>
      <c r="I68" s="5"/>
      <c r="J68" s="5"/>
      <c r="K68" s="5">
        <v>176.19</v>
      </c>
      <c r="L68" s="5">
        <v>176.2</v>
      </c>
      <c r="M68" s="5"/>
      <c r="N68" s="5"/>
      <c r="O68" s="80">
        <f aca="true" t="shared" si="12" ref="O68:O121">AVERAGE(C68:N68)</f>
        <v>176.2168333333333</v>
      </c>
      <c r="P68" s="28">
        <v>0.4</v>
      </c>
      <c r="Q68" s="41">
        <v>0.4</v>
      </c>
      <c r="R68" s="41">
        <v>0.6000000000000001</v>
      </c>
      <c r="S68" s="41">
        <v>0.047</v>
      </c>
      <c r="T68" s="41"/>
      <c r="U68" s="41"/>
      <c r="V68" s="41"/>
      <c r="W68" s="41"/>
      <c r="X68" s="41">
        <v>0.4</v>
      </c>
      <c r="Y68" s="41">
        <v>0.5</v>
      </c>
      <c r="Z68" s="41"/>
      <c r="AA68" s="42"/>
      <c r="AB68" s="5">
        <f aca="true" t="shared" si="13" ref="AB68:AB121">C68-$O68</f>
        <v>-0.016833333333323708</v>
      </c>
      <c r="AC68" s="5">
        <f t="shared" si="7"/>
        <v>0.03316666666668766</v>
      </c>
      <c r="AD68" s="5">
        <f t="shared" si="8"/>
        <v>-0.016833333333295286</v>
      </c>
      <c r="AE68" s="5">
        <f t="shared" si="9"/>
        <v>0.04416666666668334</v>
      </c>
      <c r="AF68" s="5"/>
      <c r="AG68" s="5"/>
      <c r="AH68" s="5"/>
      <c r="AI68" s="5"/>
      <c r="AJ68" s="5">
        <f t="shared" si="10"/>
        <v>-0.026833333333314613</v>
      </c>
      <c r="AK68" s="5">
        <f t="shared" si="11"/>
        <v>-0.016833333333323708</v>
      </c>
      <c r="AL68" s="5"/>
      <c r="AM68" s="34"/>
    </row>
    <row r="69" spans="1:39" ht="12.75">
      <c r="A69" s="5">
        <v>501.18723362727224</v>
      </c>
      <c r="B69" s="5"/>
      <c r="C69" s="30">
        <v>176.03</v>
      </c>
      <c r="D69" s="5">
        <v>176.06</v>
      </c>
      <c r="E69" s="5">
        <v>176</v>
      </c>
      <c r="F69" s="5">
        <v>176.07</v>
      </c>
      <c r="G69" s="5"/>
      <c r="H69" s="5"/>
      <c r="I69" s="5"/>
      <c r="J69" s="5"/>
      <c r="K69" s="5">
        <v>176</v>
      </c>
      <c r="L69" s="5">
        <v>176</v>
      </c>
      <c r="M69" s="5"/>
      <c r="N69" s="5"/>
      <c r="O69" s="80">
        <f t="shared" si="12"/>
        <v>176.02666666666667</v>
      </c>
      <c r="P69" s="28">
        <v>0.4</v>
      </c>
      <c r="Q69" s="41">
        <v>0.4</v>
      </c>
      <c r="R69" s="41">
        <v>0.6000000000000001</v>
      </c>
      <c r="S69" s="41">
        <v>0.049</v>
      </c>
      <c r="T69" s="41"/>
      <c r="U69" s="41"/>
      <c r="V69" s="41"/>
      <c r="W69" s="41"/>
      <c r="X69" s="41">
        <v>0.4</v>
      </c>
      <c r="Y69" s="41">
        <v>0.5</v>
      </c>
      <c r="Z69" s="41"/>
      <c r="AA69" s="42"/>
      <c r="AB69" s="5">
        <f t="shared" si="13"/>
        <v>0.0033333333333303017</v>
      </c>
      <c r="AC69" s="5">
        <f t="shared" si="7"/>
        <v>0.03333333333333144</v>
      </c>
      <c r="AD69" s="5">
        <f t="shared" si="8"/>
        <v>-0.026666666666670835</v>
      </c>
      <c r="AE69" s="5">
        <f t="shared" si="9"/>
        <v>0.043333333333322344</v>
      </c>
      <c r="AF69" s="5"/>
      <c r="AG69" s="5"/>
      <c r="AH69" s="5"/>
      <c r="AI69" s="5"/>
      <c r="AJ69" s="5">
        <f t="shared" si="10"/>
        <v>-0.026666666666670835</v>
      </c>
      <c r="AK69" s="5">
        <f t="shared" si="11"/>
        <v>-0.026666666666670835</v>
      </c>
      <c r="AL69" s="5"/>
      <c r="AM69" s="34"/>
    </row>
    <row r="70" spans="1:39" ht="12.75">
      <c r="A70" s="5">
        <v>530.8844442309884</v>
      </c>
      <c r="B70" s="5"/>
      <c r="C70" s="30">
        <v>175.81</v>
      </c>
      <c r="D70" s="5">
        <v>175.85</v>
      </c>
      <c r="E70" s="5">
        <v>175.8</v>
      </c>
      <c r="F70" s="5">
        <v>175.865</v>
      </c>
      <c r="G70" s="5"/>
      <c r="H70" s="5"/>
      <c r="I70" s="5"/>
      <c r="J70" s="5"/>
      <c r="K70" s="5">
        <v>175.79</v>
      </c>
      <c r="L70" s="5">
        <v>175.8</v>
      </c>
      <c r="M70" s="5"/>
      <c r="N70" s="5"/>
      <c r="O70" s="80">
        <f t="shared" si="12"/>
        <v>175.81916666666666</v>
      </c>
      <c r="P70" s="28">
        <v>0.5</v>
      </c>
      <c r="Q70" s="41">
        <v>0.4</v>
      </c>
      <c r="R70" s="41">
        <v>0.6000000000000001</v>
      </c>
      <c r="S70" s="41">
        <v>0.053</v>
      </c>
      <c r="T70" s="41"/>
      <c r="U70" s="41"/>
      <c r="V70" s="41"/>
      <c r="W70" s="41"/>
      <c r="X70" s="41">
        <v>0.4</v>
      </c>
      <c r="Y70" s="41">
        <v>0.5</v>
      </c>
      <c r="Z70" s="41"/>
      <c r="AA70" s="42"/>
      <c r="AB70" s="5">
        <f t="shared" si="13"/>
        <v>-0.00916666666665833</v>
      </c>
      <c r="AC70" s="5">
        <f t="shared" si="7"/>
        <v>0.030833333333333712</v>
      </c>
      <c r="AD70" s="5">
        <f t="shared" si="8"/>
        <v>-0.019166666666649235</v>
      </c>
      <c r="AE70" s="5">
        <f t="shared" si="9"/>
        <v>0.04583333333334849</v>
      </c>
      <c r="AF70" s="5"/>
      <c r="AG70" s="5"/>
      <c r="AH70" s="5"/>
      <c r="AI70" s="5"/>
      <c r="AJ70" s="5">
        <f t="shared" si="10"/>
        <v>-0.02916666666666856</v>
      </c>
      <c r="AK70" s="5">
        <f t="shared" si="11"/>
        <v>-0.019166666666649235</v>
      </c>
      <c r="AL70" s="5"/>
      <c r="AM70" s="34"/>
    </row>
    <row r="71" spans="1:39" ht="12.75">
      <c r="A71" s="5">
        <v>562.341325190349</v>
      </c>
      <c r="B71" s="5"/>
      <c r="C71" s="30">
        <v>175.59</v>
      </c>
      <c r="D71" s="5">
        <v>175.63</v>
      </c>
      <c r="E71" s="5">
        <v>175.60000000000002</v>
      </c>
      <c r="F71" s="5">
        <v>175.647</v>
      </c>
      <c r="G71" s="5"/>
      <c r="H71" s="5"/>
      <c r="I71" s="5"/>
      <c r="J71" s="5"/>
      <c r="K71" s="5">
        <v>175.57</v>
      </c>
      <c r="L71" s="5">
        <v>175.6</v>
      </c>
      <c r="M71" s="5"/>
      <c r="N71" s="5"/>
      <c r="O71" s="80">
        <f t="shared" si="12"/>
        <v>175.60616666666667</v>
      </c>
      <c r="P71" s="28">
        <v>0.5</v>
      </c>
      <c r="Q71" s="41">
        <v>0.4</v>
      </c>
      <c r="R71" s="41">
        <v>0.6000000000000001</v>
      </c>
      <c r="S71" s="41">
        <v>0.056</v>
      </c>
      <c r="T71" s="41"/>
      <c r="U71" s="41"/>
      <c r="V71" s="41"/>
      <c r="W71" s="41"/>
      <c r="X71" s="41">
        <v>0.4</v>
      </c>
      <c r="Y71" s="41">
        <v>0.5</v>
      </c>
      <c r="Z71" s="41"/>
      <c r="AA71" s="42"/>
      <c r="AB71" s="5">
        <f t="shared" si="13"/>
        <v>-0.016166666666663332</v>
      </c>
      <c r="AC71" s="5">
        <f t="shared" si="7"/>
        <v>0.02383333333332871</v>
      </c>
      <c r="AD71" s="5">
        <f t="shared" si="8"/>
        <v>-0.006166666666644005</v>
      </c>
      <c r="AE71" s="5">
        <f t="shared" si="9"/>
        <v>0.04083333333332462</v>
      </c>
      <c r="AF71" s="5"/>
      <c r="AG71" s="5"/>
      <c r="AH71" s="5"/>
      <c r="AI71" s="5"/>
      <c r="AJ71" s="5">
        <f t="shared" si="10"/>
        <v>-0.036166666666673564</v>
      </c>
      <c r="AK71" s="5">
        <f t="shared" si="11"/>
        <v>-0.006166666666672427</v>
      </c>
      <c r="AL71" s="5"/>
      <c r="AM71" s="34"/>
    </row>
    <row r="72" spans="1:39" ht="12.75">
      <c r="A72" s="5">
        <v>595.6621435290103</v>
      </c>
      <c r="B72" s="5"/>
      <c r="C72" s="30">
        <v>175.35</v>
      </c>
      <c r="D72" s="5">
        <v>175.4</v>
      </c>
      <c r="E72" s="5">
        <v>175.4</v>
      </c>
      <c r="F72" s="5">
        <v>175.414</v>
      </c>
      <c r="G72" s="5"/>
      <c r="H72" s="5"/>
      <c r="I72" s="5"/>
      <c r="J72" s="5"/>
      <c r="K72" s="5">
        <v>175.35</v>
      </c>
      <c r="L72" s="5">
        <v>175.4</v>
      </c>
      <c r="M72" s="5"/>
      <c r="N72" s="5"/>
      <c r="O72" s="80">
        <f t="shared" si="12"/>
        <v>175.38566666666668</v>
      </c>
      <c r="P72" s="28">
        <v>0.5</v>
      </c>
      <c r="Q72" s="41">
        <v>0.4</v>
      </c>
      <c r="R72" s="41">
        <v>0.6000000000000001</v>
      </c>
      <c r="S72" s="41">
        <v>0.059</v>
      </c>
      <c r="T72" s="41"/>
      <c r="U72" s="41"/>
      <c r="V72" s="41"/>
      <c r="W72" s="41"/>
      <c r="X72" s="41">
        <v>0.4</v>
      </c>
      <c r="Y72" s="41">
        <v>0.5</v>
      </c>
      <c r="Z72" s="41"/>
      <c r="AA72" s="42"/>
      <c r="AB72" s="5">
        <f t="shared" si="13"/>
        <v>-0.03566666666668539</v>
      </c>
      <c r="AC72" s="5">
        <f t="shared" si="7"/>
        <v>0.014333333333325982</v>
      </c>
      <c r="AD72" s="5">
        <f t="shared" si="8"/>
        <v>0.014333333333325982</v>
      </c>
      <c r="AE72" s="5">
        <f t="shared" si="9"/>
        <v>0.028333333333307564</v>
      </c>
      <c r="AF72" s="5"/>
      <c r="AG72" s="5"/>
      <c r="AH72" s="5"/>
      <c r="AI72" s="5"/>
      <c r="AJ72" s="5">
        <f t="shared" si="10"/>
        <v>-0.03566666666668539</v>
      </c>
      <c r="AK72" s="5">
        <f t="shared" si="11"/>
        <v>0.014333333333325982</v>
      </c>
      <c r="AL72" s="5"/>
      <c r="AM72" s="34"/>
    </row>
    <row r="73" spans="1:39" ht="12.75">
      <c r="A73" s="5">
        <v>630.9573444801932</v>
      </c>
      <c r="B73" s="5"/>
      <c r="C73" s="30">
        <v>175.12</v>
      </c>
      <c r="D73" s="5">
        <v>175.16</v>
      </c>
      <c r="E73" s="5">
        <v>175.10000000000002</v>
      </c>
      <c r="F73" s="5">
        <v>175.17</v>
      </c>
      <c r="G73" s="5"/>
      <c r="H73" s="5"/>
      <c r="I73" s="5"/>
      <c r="J73" s="5"/>
      <c r="K73" s="5">
        <v>175.1</v>
      </c>
      <c r="L73" s="5">
        <v>175.1</v>
      </c>
      <c r="M73" s="5"/>
      <c r="N73" s="5"/>
      <c r="O73" s="80">
        <f t="shared" si="12"/>
        <v>175.125</v>
      </c>
      <c r="P73" s="28">
        <v>0.5</v>
      </c>
      <c r="Q73" s="41">
        <v>0.4</v>
      </c>
      <c r="R73" s="41">
        <v>0.6000000000000001</v>
      </c>
      <c r="S73" s="41">
        <v>0.063</v>
      </c>
      <c r="T73" s="41"/>
      <c r="U73" s="41"/>
      <c r="V73" s="41"/>
      <c r="W73" s="41"/>
      <c r="X73" s="41">
        <v>0.4</v>
      </c>
      <c r="Y73" s="41">
        <v>0.5</v>
      </c>
      <c r="Z73" s="41"/>
      <c r="AA73" s="42"/>
      <c r="AB73" s="5">
        <f t="shared" si="13"/>
        <v>-0.0049999999999954525</v>
      </c>
      <c r="AC73" s="5">
        <f t="shared" si="7"/>
        <v>0.03499999999999659</v>
      </c>
      <c r="AD73" s="5">
        <f t="shared" si="8"/>
        <v>-0.024999999999977263</v>
      </c>
      <c r="AE73" s="5">
        <f t="shared" si="9"/>
        <v>0.044999999999987494</v>
      </c>
      <c r="AF73" s="5"/>
      <c r="AG73" s="5"/>
      <c r="AH73" s="5"/>
      <c r="AI73" s="5"/>
      <c r="AJ73" s="5">
        <f t="shared" si="10"/>
        <v>-0.025000000000005684</v>
      </c>
      <c r="AK73" s="5">
        <f t="shared" si="11"/>
        <v>-0.025000000000005684</v>
      </c>
      <c r="AL73" s="5"/>
      <c r="AM73" s="34"/>
    </row>
    <row r="74" spans="1:39" ht="12.75">
      <c r="A74" s="5">
        <v>668.3439175686145</v>
      </c>
      <c r="B74" s="5"/>
      <c r="C74" s="30">
        <v>174.84</v>
      </c>
      <c r="D74" s="5">
        <v>174.89</v>
      </c>
      <c r="E74" s="5">
        <v>174.9</v>
      </c>
      <c r="F74" s="5">
        <v>174.904</v>
      </c>
      <c r="G74" s="5"/>
      <c r="H74" s="5"/>
      <c r="I74" s="5"/>
      <c r="J74" s="5"/>
      <c r="K74" s="5">
        <v>174.84</v>
      </c>
      <c r="L74" s="5">
        <v>174.9</v>
      </c>
      <c r="M74" s="5"/>
      <c r="N74" s="5"/>
      <c r="O74" s="80">
        <f t="shared" si="12"/>
        <v>174.87900000000002</v>
      </c>
      <c r="P74" s="28">
        <v>0.5</v>
      </c>
      <c r="Q74" s="41">
        <v>0.4</v>
      </c>
      <c r="R74" s="41">
        <v>0.6000000000000001</v>
      </c>
      <c r="S74" s="41">
        <v>0.067</v>
      </c>
      <c r="T74" s="41"/>
      <c r="U74" s="41"/>
      <c r="V74" s="41"/>
      <c r="W74" s="41"/>
      <c r="X74" s="41">
        <v>0.4</v>
      </c>
      <c r="Y74" s="41">
        <v>0.5</v>
      </c>
      <c r="Z74" s="41"/>
      <c r="AA74" s="42"/>
      <c r="AB74" s="5">
        <f t="shared" si="13"/>
        <v>-0.03900000000001569</v>
      </c>
      <c r="AC74" s="5">
        <f t="shared" si="7"/>
        <v>0.010999999999967258</v>
      </c>
      <c r="AD74" s="5">
        <f t="shared" si="8"/>
        <v>0.020999999999986585</v>
      </c>
      <c r="AE74" s="5">
        <f t="shared" si="9"/>
        <v>0.024999999999977263</v>
      </c>
      <c r="AF74" s="5"/>
      <c r="AG74" s="5"/>
      <c r="AH74" s="5"/>
      <c r="AI74" s="5"/>
      <c r="AJ74" s="5">
        <f t="shared" si="10"/>
        <v>-0.03900000000001569</v>
      </c>
      <c r="AK74" s="5">
        <f t="shared" si="11"/>
        <v>0.020999999999986585</v>
      </c>
      <c r="AL74" s="5"/>
      <c r="AM74" s="34"/>
    </row>
    <row r="75" spans="1:39" ht="12.75">
      <c r="A75" s="5">
        <v>707.9457843841379</v>
      </c>
      <c r="B75" s="5"/>
      <c r="C75" s="30">
        <v>174.55</v>
      </c>
      <c r="D75" s="5">
        <v>174.61</v>
      </c>
      <c r="E75" s="5">
        <v>174.60000000000002</v>
      </c>
      <c r="F75" s="5">
        <v>174.625</v>
      </c>
      <c r="G75" s="5"/>
      <c r="H75" s="5"/>
      <c r="I75" s="5"/>
      <c r="J75" s="5"/>
      <c r="K75" s="5">
        <v>174.56</v>
      </c>
      <c r="L75" s="5">
        <v>174.6</v>
      </c>
      <c r="M75" s="5"/>
      <c r="N75" s="5"/>
      <c r="O75" s="80">
        <f t="shared" si="12"/>
        <v>174.5908333333333</v>
      </c>
      <c r="P75" s="28">
        <v>0.5</v>
      </c>
      <c r="Q75" s="41">
        <v>0.4</v>
      </c>
      <c r="R75" s="41">
        <v>0.6000000000000001</v>
      </c>
      <c r="S75" s="41">
        <v>0.071</v>
      </c>
      <c r="T75" s="41"/>
      <c r="U75" s="41"/>
      <c r="V75" s="41"/>
      <c r="W75" s="41"/>
      <c r="X75" s="41">
        <v>0.4</v>
      </c>
      <c r="Y75" s="41">
        <v>0.5</v>
      </c>
      <c r="Z75" s="41"/>
      <c r="AA75" s="42"/>
      <c r="AB75" s="5">
        <f t="shared" si="13"/>
        <v>-0.040833333333296196</v>
      </c>
      <c r="AC75" s="5">
        <f t="shared" si="7"/>
        <v>0.019166666666706078</v>
      </c>
      <c r="AD75" s="5">
        <f t="shared" si="8"/>
        <v>0.009166666666715173</v>
      </c>
      <c r="AE75" s="5">
        <f t="shared" si="9"/>
        <v>0.034166666666692436</v>
      </c>
      <c r="AF75" s="5"/>
      <c r="AG75" s="5"/>
      <c r="AH75" s="5"/>
      <c r="AI75" s="5"/>
      <c r="AJ75" s="5">
        <f t="shared" si="10"/>
        <v>-0.03083333333330529</v>
      </c>
      <c r="AK75" s="5">
        <f t="shared" si="11"/>
        <v>0.009166666666686751</v>
      </c>
      <c r="AL75" s="5"/>
      <c r="AM75" s="34"/>
    </row>
    <row r="76" spans="1:39" ht="12.75">
      <c r="A76" s="5">
        <v>749.8942093324558</v>
      </c>
      <c r="B76" s="5"/>
      <c r="C76" s="30">
        <v>174.26</v>
      </c>
      <c r="D76" s="5">
        <v>174.31</v>
      </c>
      <c r="E76" s="5">
        <v>174.3</v>
      </c>
      <c r="F76" s="5">
        <v>174.321</v>
      </c>
      <c r="G76" s="5"/>
      <c r="H76" s="5"/>
      <c r="I76" s="5"/>
      <c r="J76" s="5"/>
      <c r="K76" s="5">
        <v>174.27</v>
      </c>
      <c r="L76" s="5">
        <v>174.3</v>
      </c>
      <c r="M76" s="5"/>
      <c r="N76" s="5"/>
      <c r="O76" s="80">
        <f t="shared" si="12"/>
        <v>174.2935</v>
      </c>
      <c r="P76" s="28">
        <v>0.5</v>
      </c>
      <c r="Q76" s="41">
        <v>0.4</v>
      </c>
      <c r="R76" s="41">
        <v>0.6000000000000001</v>
      </c>
      <c r="S76" s="41">
        <v>0.077</v>
      </c>
      <c r="T76" s="41"/>
      <c r="U76" s="41"/>
      <c r="V76" s="41"/>
      <c r="W76" s="41"/>
      <c r="X76" s="41">
        <v>0.4</v>
      </c>
      <c r="Y76" s="41">
        <v>0.5</v>
      </c>
      <c r="Z76" s="41"/>
      <c r="AA76" s="42"/>
      <c r="AB76" s="5">
        <f t="shared" si="13"/>
        <v>-0.03350000000000364</v>
      </c>
      <c r="AC76" s="5">
        <f t="shared" si="7"/>
        <v>0.01650000000000773</v>
      </c>
      <c r="AD76" s="5">
        <f t="shared" si="8"/>
        <v>0.006500000000016826</v>
      </c>
      <c r="AE76" s="5">
        <f t="shared" si="9"/>
        <v>0.02750000000000341</v>
      </c>
      <c r="AF76" s="5"/>
      <c r="AG76" s="5"/>
      <c r="AH76" s="5"/>
      <c r="AI76" s="5"/>
      <c r="AJ76" s="5">
        <f t="shared" si="10"/>
        <v>-0.02349999999998431</v>
      </c>
      <c r="AK76" s="5">
        <f t="shared" si="11"/>
        <v>0.006500000000016826</v>
      </c>
      <c r="AL76" s="5"/>
      <c r="AM76" s="34"/>
    </row>
    <row r="77" spans="1:39" ht="12.75">
      <c r="A77" s="5">
        <v>794.3282347242815</v>
      </c>
      <c r="B77" s="5"/>
      <c r="C77" s="30">
        <v>173.96</v>
      </c>
      <c r="D77" s="5">
        <v>173.99</v>
      </c>
      <c r="E77" s="5">
        <v>174</v>
      </c>
      <c r="F77" s="5">
        <v>174.008</v>
      </c>
      <c r="G77" s="5"/>
      <c r="H77" s="5"/>
      <c r="I77" s="5"/>
      <c r="J77" s="5"/>
      <c r="K77" s="5">
        <v>173.95</v>
      </c>
      <c r="L77" s="5">
        <v>174</v>
      </c>
      <c r="M77" s="5"/>
      <c r="N77" s="5"/>
      <c r="O77" s="80">
        <f t="shared" si="12"/>
        <v>173.9846666666667</v>
      </c>
      <c r="P77" s="28">
        <v>0.5</v>
      </c>
      <c r="Q77" s="41">
        <v>0.4</v>
      </c>
      <c r="R77" s="41">
        <v>0.6000000000000001</v>
      </c>
      <c r="S77" s="41">
        <v>0.08</v>
      </c>
      <c r="T77" s="41"/>
      <c r="U77" s="41"/>
      <c r="V77" s="41"/>
      <c r="W77" s="41"/>
      <c r="X77" s="41">
        <v>0.4</v>
      </c>
      <c r="Y77" s="41">
        <v>0.5</v>
      </c>
      <c r="Z77" s="41"/>
      <c r="AA77" s="42"/>
      <c r="AB77" s="5">
        <f t="shared" si="13"/>
        <v>-0.024666666666689707</v>
      </c>
      <c r="AC77" s="5">
        <f t="shared" si="7"/>
        <v>0.00533333333331143</v>
      </c>
      <c r="AD77" s="5">
        <f t="shared" si="8"/>
        <v>0.015333333333302335</v>
      </c>
      <c r="AE77" s="5">
        <f t="shared" si="9"/>
        <v>0.023333333333312112</v>
      </c>
      <c r="AF77" s="5"/>
      <c r="AG77" s="5"/>
      <c r="AH77" s="5"/>
      <c r="AI77" s="5"/>
      <c r="AJ77" s="5">
        <f t="shared" si="10"/>
        <v>-0.034666666666709034</v>
      </c>
      <c r="AK77" s="5">
        <f t="shared" si="11"/>
        <v>0.015333333333302335</v>
      </c>
      <c r="AL77" s="5"/>
      <c r="AM77" s="34"/>
    </row>
    <row r="78" spans="1:39" ht="12.75">
      <c r="A78" s="5">
        <v>841.395141645195</v>
      </c>
      <c r="B78" s="5"/>
      <c r="C78" s="30">
        <v>173.62</v>
      </c>
      <c r="D78" s="5">
        <v>173.65</v>
      </c>
      <c r="E78" s="5">
        <v>173.60000000000002</v>
      </c>
      <c r="F78" s="5">
        <v>173.672</v>
      </c>
      <c r="G78" s="5"/>
      <c r="H78" s="5"/>
      <c r="I78" s="5"/>
      <c r="J78" s="5"/>
      <c r="K78" s="5">
        <v>173.62</v>
      </c>
      <c r="L78" s="5">
        <v>173.6</v>
      </c>
      <c r="M78" s="5"/>
      <c r="N78" s="5"/>
      <c r="O78" s="80">
        <f t="shared" si="12"/>
        <v>173.62699999999998</v>
      </c>
      <c r="P78" s="28">
        <v>0.5</v>
      </c>
      <c r="Q78" s="41">
        <v>0.4</v>
      </c>
      <c r="R78" s="41">
        <v>0.6000000000000001</v>
      </c>
      <c r="S78" s="41">
        <v>0.085</v>
      </c>
      <c r="T78" s="41"/>
      <c r="U78" s="41"/>
      <c r="V78" s="41"/>
      <c r="W78" s="41"/>
      <c r="X78" s="41">
        <v>0.4</v>
      </c>
      <c r="Y78" s="41">
        <v>0.5</v>
      </c>
      <c r="Z78" s="41"/>
      <c r="AA78" s="42"/>
      <c r="AB78" s="5">
        <f t="shared" si="13"/>
        <v>-0.0069999999999765805</v>
      </c>
      <c r="AC78" s="5">
        <f t="shared" si="7"/>
        <v>0.023000000000024556</v>
      </c>
      <c r="AD78" s="5">
        <f t="shared" si="8"/>
        <v>-0.02699999999995839</v>
      </c>
      <c r="AE78" s="5">
        <f t="shared" si="9"/>
        <v>0.045000000000015916</v>
      </c>
      <c r="AF78" s="5"/>
      <c r="AG78" s="5"/>
      <c r="AH78" s="5"/>
      <c r="AI78" s="5"/>
      <c r="AJ78" s="5">
        <f t="shared" si="10"/>
        <v>-0.0069999999999765805</v>
      </c>
      <c r="AK78" s="5">
        <f t="shared" si="11"/>
        <v>-0.026999999999986812</v>
      </c>
      <c r="AL78" s="5"/>
      <c r="AM78" s="34"/>
    </row>
    <row r="79" spans="1:39" ht="12.75">
      <c r="A79" s="5">
        <v>891.2509381337455</v>
      </c>
      <c r="B79" s="5"/>
      <c r="C79" s="30">
        <v>173.23</v>
      </c>
      <c r="D79" s="5">
        <v>173.3</v>
      </c>
      <c r="E79" s="5">
        <v>173.3</v>
      </c>
      <c r="F79" s="5">
        <v>173.314</v>
      </c>
      <c r="G79" s="5"/>
      <c r="H79" s="5"/>
      <c r="I79" s="5"/>
      <c r="J79" s="5"/>
      <c r="K79" s="5">
        <v>173.26</v>
      </c>
      <c r="L79" s="5">
        <v>173.3</v>
      </c>
      <c r="M79" s="5"/>
      <c r="N79" s="5"/>
      <c r="O79" s="80">
        <f t="shared" si="12"/>
        <v>173.284</v>
      </c>
      <c r="P79" s="28">
        <v>0.5</v>
      </c>
      <c r="Q79" s="41">
        <v>0.4</v>
      </c>
      <c r="R79" s="41">
        <v>0.6000000000000001</v>
      </c>
      <c r="S79" s="41">
        <v>0.091</v>
      </c>
      <c r="T79" s="41"/>
      <c r="U79" s="41"/>
      <c r="V79" s="41"/>
      <c r="W79" s="41"/>
      <c r="X79" s="41">
        <v>0.4</v>
      </c>
      <c r="Y79" s="41">
        <v>0.5</v>
      </c>
      <c r="Z79" s="41"/>
      <c r="AA79" s="42"/>
      <c r="AB79" s="5">
        <f t="shared" si="13"/>
        <v>-0.054000000000002046</v>
      </c>
      <c r="AC79" s="5">
        <f t="shared" si="7"/>
        <v>0.016000000000019554</v>
      </c>
      <c r="AD79" s="5">
        <f t="shared" si="8"/>
        <v>0.016000000000019554</v>
      </c>
      <c r="AE79" s="5">
        <f t="shared" si="9"/>
        <v>0.030000000000001137</v>
      </c>
      <c r="AF79" s="5"/>
      <c r="AG79" s="5"/>
      <c r="AH79" s="5"/>
      <c r="AI79" s="5"/>
      <c r="AJ79" s="5">
        <f t="shared" si="10"/>
        <v>-0.02400000000000091</v>
      </c>
      <c r="AK79" s="5">
        <f t="shared" si="11"/>
        <v>0.016000000000019554</v>
      </c>
      <c r="AL79" s="5"/>
      <c r="AM79" s="34"/>
    </row>
    <row r="80" spans="1:39" ht="12.75">
      <c r="A80" s="5">
        <v>944.0608762859234</v>
      </c>
      <c r="B80" s="5"/>
      <c r="C80" s="30">
        <v>172.86</v>
      </c>
      <c r="D80" s="5">
        <v>172.92</v>
      </c>
      <c r="E80" s="5">
        <v>172.9</v>
      </c>
      <c r="F80" s="5">
        <v>172.936</v>
      </c>
      <c r="G80" s="5"/>
      <c r="H80" s="5"/>
      <c r="I80" s="5"/>
      <c r="J80" s="5"/>
      <c r="K80" s="5">
        <v>172.88</v>
      </c>
      <c r="L80" s="5">
        <v>172.9</v>
      </c>
      <c r="M80" s="5"/>
      <c r="N80" s="5"/>
      <c r="O80" s="80">
        <f t="shared" si="12"/>
        <v>172.89933333333332</v>
      </c>
      <c r="P80" s="28">
        <v>0.5</v>
      </c>
      <c r="Q80" s="41">
        <v>0.4</v>
      </c>
      <c r="R80" s="41">
        <v>0.6000000000000001</v>
      </c>
      <c r="S80" s="41">
        <v>0.096</v>
      </c>
      <c r="T80" s="41"/>
      <c r="U80" s="41"/>
      <c r="V80" s="41"/>
      <c r="W80" s="41"/>
      <c r="X80" s="41">
        <v>0.4</v>
      </c>
      <c r="Y80" s="41">
        <v>0.5</v>
      </c>
      <c r="Z80" s="41"/>
      <c r="AA80" s="42"/>
      <c r="AB80" s="5">
        <f t="shared" si="13"/>
        <v>-0.039333333333303244</v>
      </c>
      <c r="AC80" s="5">
        <f t="shared" si="7"/>
        <v>0.020666666666670608</v>
      </c>
      <c r="AD80" s="5">
        <f t="shared" si="8"/>
        <v>0.0006666666666887977</v>
      </c>
      <c r="AE80" s="5">
        <f t="shared" si="9"/>
        <v>0.03666666666669016</v>
      </c>
      <c r="AF80" s="5"/>
      <c r="AG80" s="5"/>
      <c r="AH80" s="5"/>
      <c r="AI80" s="5"/>
      <c r="AJ80" s="5">
        <f t="shared" si="10"/>
        <v>-0.019333333333321434</v>
      </c>
      <c r="AK80" s="5">
        <f t="shared" si="11"/>
        <v>0.0006666666666887977</v>
      </c>
      <c r="AL80" s="5"/>
      <c r="AM80" s="34"/>
    </row>
    <row r="81" spans="1:39" ht="12.75">
      <c r="A81" s="5">
        <v>1000</v>
      </c>
      <c r="B81" s="5"/>
      <c r="C81" s="30">
        <v>172.48</v>
      </c>
      <c r="D81" s="5">
        <v>172.51</v>
      </c>
      <c r="E81" s="5">
        <v>172.5</v>
      </c>
      <c r="F81" s="5">
        <v>172.528</v>
      </c>
      <c r="G81" s="5"/>
      <c r="H81" s="5"/>
      <c r="I81" s="5"/>
      <c r="J81" s="5"/>
      <c r="K81" s="5">
        <v>172.47</v>
      </c>
      <c r="L81" s="5">
        <v>172.5</v>
      </c>
      <c r="M81" s="5"/>
      <c r="N81" s="5"/>
      <c r="O81" s="80">
        <f t="shared" si="12"/>
        <v>172.49800000000002</v>
      </c>
      <c r="P81" s="28">
        <v>0.5</v>
      </c>
      <c r="Q81" s="41">
        <v>0.4</v>
      </c>
      <c r="R81" s="41">
        <v>0.6000000000000001</v>
      </c>
      <c r="S81" s="41">
        <v>0.102</v>
      </c>
      <c r="T81" s="41"/>
      <c r="U81" s="41"/>
      <c r="V81" s="41"/>
      <c r="W81" s="41"/>
      <c r="X81" s="41">
        <v>0.4</v>
      </c>
      <c r="Y81" s="41">
        <v>0.5</v>
      </c>
      <c r="Z81" s="41"/>
      <c r="AA81" s="42"/>
      <c r="AB81" s="5">
        <f t="shared" si="13"/>
        <v>-0.018000000000029104</v>
      </c>
      <c r="AC81" s="5">
        <f t="shared" si="7"/>
        <v>0.011999999999972033</v>
      </c>
      <c r="AD81" s="5">
        <f t="shared" si="8"/>
        <v>0.001999999999981128</v>
      </c>
      <c r="AE81" s="5">
        <f t="shared" si="9"/>
        <v>0.029999999999972715</v>
      </c>
      <c r="AF81" s="5"/>
      <c r="AG81" s="5"/>
      <c r="AH81" s="5"/>
      <c r="AI81" s="5"/>
      <c r="AJ81" s="5">
        <f t="shared" si="10"/>
        <v>-0.02800000000002001</v>
      </c>
      <c r="AK81" s="5">
        <f t="shared" si="11"/>
        <v>0.001999999999981128</v>
      </c>
      <c r="AL81" s="5"/>
      <c r="AM81" s="34"/>
    </row>
    <row r="82" spans="1:39" ht="12.75">
      <c r="A82" s="5">
        <v>1059.253725177289</v>
      </c>
      <c r="B82" s="5"/>
      <c r="C82" s="30">
        <v>172.05</v>
      </c>
      <c r="D82" s="5">
        <v>172.07</v>
      </c>
      <c r="E82" s="5">
        <v>172</v>
      </c>
      <c r="F82" s="5">
        <v>172.094</v>
      </c>
      <c r="G82" s="5"/>
      <c r="H82" s="5"/>
      <c r="I82" s="5"/>
      <c r="J82" s="5"/>
      <c r="K82" s="5">
        <v>172.04</v>
      </c>
      <c r="L82" s="5">
        <v>172.1</v>
      </c>
      <c r="M82" s="5"/>
      <c r="N82" s="5"/>
      <c r="O82" s="80">
        <f t="shared" si="12"/>
        <v>172.05899999999997</v>
      </c>
      <c r="P82" s="28">
        <v>0.6</v>
      </c>
      <c r="Q82" s="41">
        <v>0.5</v>
      </c>
      <c r="R82" s="41">
        <v>0.6000000000000001</v>
      </c>
      <c r="S82" s="41">
        <v>0.108</v>
      </c>
      <c r="T82" s="41"/>
      <c r="U82" s="41"/>
      <c r="V82" s="41"/>
      <c r="W82" s="41"/>
      <c r="X82" s="41">
        <v>0.4</v>
      </c>
      <c r="Y82" s="41">
        <v>0.5</v>
      </c>
      <c r="Z82" s="41"/>
      <c r="AA82" s="42"/>
      <c r="AB82" s="5">
        <f t="shared" si="13"/>
        <v>-0.008999999999957708</v>
      </c>
      <c r="AC82" s="5">
        <f t="shared" si="7"/>
        <v>0.011000000000024102</v>
      </c>
      <c r="AD82" s="5">
        <f t="shared" si="8"/>
        <v>-0.05899999999996908</v>
      </c>
      <c r="AE82" s="5">
        <f t="shared" si="9"/>
        <v>0.03500000000002501</v>
      </c>
      <c r="AF82" s="5"/>
      <c r="AG82" s="5"/>
      <c r="AH82" s="5"/>
      <c r="AI82" s="5"/>
      <c r="AJ82" s="5">
        <f t="shared" si="10"/>
        <v>-0.018999999999977035</v>
      </c>
      <c r="AK82" s="5">
        <f t="shared" si="11"/>
        <v>0.04100000000002524</v>
      </c>
      <c r="AL82" s="5"/>
      <c r="AM82" s="34"/>
    </row>
    <row r="83" spans="1:39" ht="12.75">
      <c r="A83" s="5">
        <v>1122.0184543019634</v>
      </c>
      <c r="B83" s="5"/>
      <c r="C83" s="30">
        <v>171.59</v>
      </c>
      <c r="D83" s="5">
        <v>171.62</v>
      </c>
      <c r="E83" s="5">
        <v>171.60000000000002</v>
      </c>
      <c r="F83" s="5">
        <v>171.635</v>
      </c>
      <c r="G83" s="5"/>
      <c r="H83" s="5"/>
      <c r="I83" s="5"/>
      <c r="J83" s="5"/>
      <c r="K83" s="5">
        <v>171.59</v>
      </c>
      <c r="L83" s="5">
        <v>171.6</v>
      </c>
      <c r="M83" s="5"/>
      <c r="N83" s="5"/>
      <c r="O83" s="80">
        <f t="shared" si="12"/>
        <v>171.60583333333332</v>
      </c>
      <c r="P83" s="28">
        <v>0.6</v>
      </c>
      <c r="Q83" s="41">
        <v>0.5</v>
      </c>
      <c r="R83" s="41">
        <v>0.6000000000000001</v>
      </c>
      <c r="S83" s="41">
        <v>0.115</v>
      </c>
      <c r="T83" s="41"/>
      <c r="U83" s="41"/>
      <c r="V83" s="41"/>
      <c r="W83" s="41"/>
      <c r="X83" s="41">
        <v>0.4</v>
      </c>
      <c r="Y83" s="41">
        <v>0.5</v>
      </c>
      <c r="Z83" s="41"/>
      <c r="AA83" s="42"/>
      <c r="AB83" s="5">
        <f t="shared" si="13"/>
        <v>-0.015833333333318933</v>
      </c>
      <c r="AC83" s="5">
        <f aca="true" t="shared" si="14" ref="AC83:AC121">D83-$O83</f>
        <v>0.014166666666682204</v>
      </c>
      <c r="AD83" s="5">
        <f aca="true" t="shared" si="15" ref="AD83:AD121">E83-$O83</f>
        <v>-0.005833333333299606</v>
      </c>
      <c r="AE83" s="5">
        <f aca="true" t="shared" si="16" ref="AE83:AE121">F83-$O83</f>
        <v>0.02916666666666856</v>
      </c>
      <c r="AF83" s="5"/>
      <c r="AG83" s="5"/>
      <c r="AH83" s="5"/>
      <c r="AI83" s="5"/>
      <c r="AJ83" s="5">
        <f aca="true" t="shared" si="17" ref="AJ83:AJ121">K83-$O83</f>
        <v>-0.015833333333318933</v>
      </c>
      <c r="AK83" s="5">
        <f aca="true" t="shared" si="18" ref="AK83:AK121">L83-$O83</f>
        <v>-0.005833333333328028</v>
      </c>
      <c r="AL83" s="5"/>
      <c r="AM83" s="34"/>
    </row>
    <row r="84" spans="1:39" ht="12.75">
      <c r="A84" s="5">
        <v>1188.5022274370185</v>
      </c>
      <c r="B84" s="5"/>
      <c r="C84" s="30">
        <v>171.03</v>
      </c>
      <c r="D84" s="5">
        <v>171.12</v>
      </c>
      <c r="E84" s="5">
        <v>171.10000000000002</v>
      </c>
      <c r="F84" s="5">
        <v>171.142</v>
      </c>
      <c r="G84" s="5"/>
      <c r="H84" s="5"/>
      <c r="I84" s="5"/>
      <c r="J84" s="5"/>
      <c r="K84" s="5">
        <v>171.09</v>
      </c>
      <c r="L84" s="5">
        <v>171.1</v>
      </c>
      <c r="M84" s="5"/>
      <c r="N84" s="5"/>
      <c r="O84" s="80">
        <f t="shared" si="12"/>
        <v>171.097</v>
      </c>
      <c r="P84" s="28">
        <v>0.6</v>
      </c>
      <c r="Q84" s="41">
        <v>0.5</v>
      </c>
      <c r="R84" s="41">
        <v>0.6000000000000001</v>
      </c>
      <c r="S84" s="41">
        <v>0.122</v>
      </c>
      <c r="T84" s="41"/>
      <c r="U84" s="41"/>
      <c r="V84" s="41"/>
      <c r="W84" s="41"/>
      <c r="X84" s="41">
        <v>0.4</v>
      </c>
      <c r="Y84" s="41">
        <v>0.5</v>
      </c>
      <c r="Z84" s="41"/>
      <c r="AA84" s="42"/>
      <c r="AB84" s="5">
        <f t="shared" si="13"/>
        <v>-0.06700000000000728</v>
      </c>
      <c r="AC84" s="5">
        <f t="shared" si="14"/>
        <v>0.022999999999996135</v>
      </c>
      <c r="AD84" s="5">
        <f t="shared" si="15"/>
        <v>0.0030000000000143245</v>
      </c>
      <c r="AE84" s="5">
        <f t="shared" si="16"/>
        <v>0.044999999999987494</v>
      </c>
      <c r="AF84" s="5"/>
      <c r="AG84" s="5"/>
      <c r="AH84" s="5"/>
      <c r="AI84" s="5"/>
      <c r="AJ84" s="5">
        <f t="shared" si="17"/>
        <v>-0.007000000000005002</v>
      </c>
      <c r="AK84" s="5">
        <f t="shared" si="18"/>
        <v>0.002999999999985903</v>
      </c>
      <c r="AL84" s="5"/>
      <c r="AM84" s="34"/>
    </row>
    <row r="85" spans="1:39" ht="12.75">
      <c r="A85" s="5">
        <v>1258.9254117941673</v>
      </c>
      <c r="B85" s="5"/>
      <c r="C85" s="30">
        <v>170.57</v>
      </c>
      <c r="D85" s="5">
        <v>170.6</v>
      </c>
      <c r="E85" s="5">
        <v>170.60000000000002</v>
      </c>
      <c r="F85" s="5">
        <v>170.621</v>
      </c>
      <c r="G85" s="5"/>
      <c r="H85" s="5"/>
      <c r="I85" s="5"/>
      <c r="J85" s="5"/>
      <c r="K85" s="5">
        <v>170.57</v>
      </c>
      <c r="L85" s="5">
        <v>170.6</v>
      </c>
      <c r="M85" s="5"/>
      <c r="N85" s="5"/>
      <c r="O85" s="80">
        <f t="shared" si="12"/>
        <v>170.5935</v>
      </c>
      <c r="P85" s="28">
        <v>0.6</v>
      </c>
      <c r="Q85" s="41">
        <v>0.5</v>
      </c>
      <c r="R85" s="41">
        <v>0.6000000000000001</v>
      </c>
      <c r="S85" s="41">
        <v>0.13</v>
      </c>
      <c r="T85" s="41"/>
      <c r="U85" s="41"/>
      <c r="V85" s="41"/>
      <c r="W85" s="41"/>
      <c r="X85" s="41">
        <v>0.5</v>
      </c>
      <c r="Y85" s="41">
        <v>0.5</v>
      </c>
      <c r="Z85" s="41"/>
      <c r="AA85" s="42"/>
      <c r="AB85" s="5">
        <f t="shared" si="13"/>
        <v>-0.023500000000012733</v>
      </c>
      <c r="AC85" s="5">
        <f t="shared" si="14"/>
        <v>0.006499999999988404</v>
      </c>
      <c r="AD85" s="5">
        <f t="shared" si="15"/>
        <v>0.006500000000016826</v>
      </c>
      <c r="AE85" s="5">
        <f t="shared" si="16"/>
        <v>0.02750000000000341</v>
      </c>
      <c r="AF85" s="5"/>
      <c r="AG85" s="5"/>
      <c r="AH85" s="5"/>
      <c r="AI85" s="5"/>
      <c r="AJ85" s="5">
        <f t="shared" si="17"/>
        <v>-0.023500000000012733</v>
      </c>
      <c r="AK85" s="5">
        <f t="shared" si="18"/>
        <v>0.006499999999988404</v>
      </c>
      <c r="AL85" s="5"/>
      <c r="AM85" s="34"/>
    </row>
    <row r="86" spans="1:39" ht="12.75">
      <c r="A86" s="5">
        <v>1333.5214321633239</v>
      </c>
      <c r="B86" s="5"/>
      <c r="C86" s="30">
        <v>170</v>
      </c>
      <c r="D86" s="5">
        <v>170.03</v>
      </c>
      <c r="E86" s="5">
        <v>170</v>
      </c>
      <c r="F86" s="5">
        <v>170.063</v>
      </c>
      <c r="G86" s="5"/>
      <c r="H86" s="5"/>
      <c r="I86" s="5"/>
      <c r="J86" s="5"/>
      <c r="K86" s="5">
        <v>170.01</v>
      </c>
      <c r="L86" s="5">
        <v>170</v>
      </c>
      <c r="M86" s="5"/>
      <c r="N86" s="5"/>
      <c r="O86" s="80">
        <f t="shared" si="12"/>
        <v>170.01716666666667</v>
      </c>
      <c r="P86" s="28">
        <v>0.6</v>
      </c>
      <c r="Q86" s="41">
        <v>0.5</v>
      </c>
      <c r="R86" s="41">
        <v>0.6000000000000001</v>
      </c>
      <c r="S86" s="41">
        <v>0.138</v>
      </c>
      <c r="T86" s="41"/>
      <c r="U86" s="41"/>
      <c r="V86" s="41"/>
      <c r="W86" s="41"/>
      <c r="X86" s="41">
        <v>0.5</v>
      </c>
      <c r="Y86" s="41">
        <v>0.5</v>
      </c>
      <c r="Z86" s="41"/>
      <c r="AA86" s="42"/>
      <c r="AB86" s="5">
        <f t="shared" si="13"/>
        <v>-0.017166666666668107</v>
      </c>
      <c r="AC86" s="5">
        <f t="shared" si="14"/>
        <v>0.01283333333333303</v>
      </c>
      <c r="AD86" s="5">
        <f t="shared" si="15"/>
        <v>-0.017166666666668107</v>
      </c>
      <c r="AE86" s="5">
        <f t="shared" si="16"/>
        <v>0.04583333333332007</v>
      </c>
      <c r="AF86" s="5"/>
      <c r="AG86" s="5"/>
      <c r="AH86" s="5"/>
      <c r="AI86" s="5"/>
      <c r="AJ86" s="5">
        <f t="shared" si="17"/>
        <v>-0.007166666666677202</v>
      </c>
      <c r="AK86" s="5">
        <f t="shared" si="18"/>
        <v>-0.017166666666668107</v>
      </c>
      <c r="AL86" s="5"/>
      <c r="AM86" s="34"/>
    </row>
    <row r="87" spans="1:39" ht="12.75">
      <c r="A87" s="5">
        <v>1412.5375446227545</v>
      </c>
      <c r="B87" s="5"/>
      <c r="C87" s="30">
        <v>169.41</v>
      </c>
      <c r="D87" s="5">
        <v>169.43</v>
      </c>
      <c r="E87" s="5">
        <v>169.4</v>
      </c>
      <c r="F87" s="5">
        <v>169.466</v>
      </c>
      <c r="G87" s="5"/>
      <c r="H87" s="5"/>
      <c r="I87" s="5"/>
      <c r="J87" s="5"/>
      <c r="K87" s="5">
        <v>169.42</v>
      </c>
      <c r="L87" s="5">
        <v>169.4</v>
      </c>
      <c r="M87" s="5"/>
      <c r="N87" s="5"/>
      <c r="O87" s="80">
        <f t="shared" si="12"/>
        <v>169.421</v>
      </c>
      <c r="P87" s="28">
        <v>0.6</v>
      </c>
      <c r="Q87" s="41">
        <v>0.5</v>
      </c>
      <c r="R87" s="41">
        <v>0.6000000000000001</v>
      </c>
      <c r="S87" s="41">
        <v>0.147</v>
      </c>
      <c r="T87" s="41"/>
      <c r="U87" s="41"/>
      <c r="V87" s="41"/>
      <c r="W87" s="41"/>
      <c r="X87" s="41">
        <v>0.5</v>
      </c>
      <c r="Y87" s="41">
        <v>0.5</v>
      </c>
      <c r="Z87" s="41"/>
      <c r="AA87" s="42"/>
      <c r="AB87" s="5">
        <f t="shared" si="13"/>
        <v>-0.01099999999999568</v>
      </c>
      <c r="AC87" s="5">
        <f t="shared" si="14"/>
        <v>0.009000000000014552</v>
      </c>
      <c r="AD87" s="5">
        <f t="shared" si="15"/>
        <v>-0.020999999999986585</v>
      </c>
      <c r="AE87" s="5">
        <f t="shared" si="16"/>
        <v>0.045000000000015916</v>
      </c>
      <c r="AF87" s="5"/>
      <c r="AG87" s="5"/>
      <c r="AH87" s="5"/>
      <c r="AI87" s="5"/>
      <c r="AJ87" s="5">
        <f t="shared" si="17"/>
        <v>-0.0010000000000047748</v>
      </c>
      <c r="AK87" s="5">
        <f t="shared" si="18"/>
        <v>-0.020999999999986585</v>
      </c>
      <c r="AL87" s="5"/>
      <c r="AM87" s="34"/>
    </row>
    <row r="88" spans="1:39" ht="12.75">
      <c r="A88" s="5">
        <v>1496.2356560944334</v>
      </c>
      <c r="B88" s="5"/>
      <c r="C88" s="30">
        <v>168.78</v>
      </c>
      <c r="D88" s="5">
        <v>168.8</v>
      </c>
      <c r="E88" s="5">
        <v>168.8</v>
      </c>
      <c r="F88" s="5">
        <v>168.833</v>
      </c>
      <c r="G88" s="5"/>
      <c r="H88" s="5"/>
      <c r="I88" s="5"/>
      <c r="J88" s="5"/>
      <c r="K88" s="5">
        <v>168.79</v>
      </c>
      <c r="L88" s="5">
        <v>168.8</v>
      </c>
      <c r="M88" s="5"/>
      <c r="N88" s="5"/>
      <c r="O88" s="80">
        <f t="shared" si="12"/>
        <v>168.80050000000003</v>
      </c>
      <c r="P88" s="28">
        <v>0.6</v>
      </c>
      <c r="Q88" s="41">
        <v>0.5</v>
      </c>
      <c r="R88" s="41">
        <v>0.6000000000000001</v>
      </c>
      <c r="S88" s="41">
        <v>0.155</v>
      </c>
      <c r="T88" s="41"/>
      <c r="U88" s="41"/>
      <c r="V88" s="41"/>
      <c r="W88" s="41"/>
      <c r="X88" s="41">
        <v>0.5</v>
      </c>
      <c r="Y88" s="41">
        <v>0.5</v>
      </c>
      <c r="Z88" s="41"/>
      <c r="AA88" s="42"/>
      <c r="AB88" s="5">
        <f t="shared" si="13"/>
        <v>-0.02050000000002683</v>
      </c>
      <c r="AC88" s="5">
        <f t="shared" si="14"/>
        <v>-0.0005000000000165983</v>
      </c>
      <c r="AD88" s="5">
        <f t="shared" si="15"/>
        <v>-0.0005000000000165983</v>
      </c>
      <c r="AE88" s="5">
        <f t="shared" si="16"/>
        <v>0.03249999999997044</v>
      </c>
      <c r="AF88" s="5"/>
      <c r="AG88" s="5"/>
      <c r="AH88" s="5"/>
      <c r="AI88" s="5"/>
      <c r="AJ88" s="5">
        <f t="shared" si="17"/>
        <v>-0.010500000000035925</v>
      </c>
      <c r="AK88" s="5">
        <f t="shared" si="18"/>
        <v>-0.0005000000000165983</v>
      </c>
      <c r="AL88" s="5"/>
      <c r="AM88" s="34"/>
    </row>
    <row r="89" spans="1:39" ht="12.75">
      <c r="A89" s="5">
        <v>1584.8931924611134</v>
      </c>
      <c r="B89" s="5"/>
      <c r="C89" s="30">
        <v>168.08</v>
      </c>
      <c r="D89" s="5">
        <v>168.13</v>
      </c>
      <c r="E89" s="5">
        <v>168.10000000000002</v>
      </c>
      <c r="F89" s="5">
        <v>168.149</v>
      </c>
      <c r="G89" s="5"/>
      <c r="H89" s="5"/>
      <c r="I89" s="5"/>
      <c r="J89" s="5"/>
      <c r="K89" s="5">
        <v>168.11</v>
      </c>
      <c r="L89" s="5">
        <v>168.1</v>
      </c>
      <c r="M89" s="5"/>
      <c r="N89" s="5"/>
      <c r="O89" s="80">
        <f t="shared" si="12"/>
        <v>168.1115</v>
      </c>
      <c r="P89" s="28">
        <v>0.6</v>
      </c>
      <c r="Q89" s="41">
        <v>0.5</v>
      </c>
      <c r="R89" s="41">
        <v>0.6000000000000001</v>
      </c>
      <c r="S89" s="41">
        <v>0.165</v>
      </c>
      <c r="T89" s="41"/>
      <c r="U89" s="41"/>
      <c r="V89" s="41"/>
      <c r="W89" s="41"/>
      <c r="X89" s="41">
        <v>0.5</v>
      </c>
      <c r="Y89" s="41">
        <v>0.5</v>
      </c>
      <c r="Z89" s="41"/>
      <c r="AA89" s="42"/>
      <c r="AB89" s="5">
        <f t="shared" si="13"/>
        <v>-0.03149999999999409</v>
      </c>
      <c r="AC89" s="5">
        <f t="shared" si="14"/>
        <v>0.01849999999998886</v>
      </c>
      <c r="AD89" s="5">
        <f t="shared" si="15"/>
        <v>-0.011499999999983856</v>
      </c>
      <c r="AE89" s="5">
        <f t="shared" si="16"/>
        <v>0.037499999999994316</v>
      </c>
      <c r="AF89" s="5"/>
      <c r="AG89" s="5"/>
      <c r="AH89" s="5"/>
      <c r="AI89" s="5"/>
      <c r="AJ89" s="5">
        <f t="shared" si="17"/>
        <v>-0.0014999999999929514</v>
      </c>
      <c r="AK89" s="5">
        <f t="shared" si="18"/>
        <v>-0.011500000000012278</v>
      </c>
      <c r="AL89" s="5"/>
      <c r="AM89" s="34"/>
    </row>
    <row r="90" spans="1:39" ht="12.75">
      <c r="A90" s="5">
        <v>1678.8040181225606</v>
      </c>
      <c r="B90" s="5"/>
      <c r="C90" s="30">
        <v>167.32</v>
      </c>
      <c r="D90" s="5">
        <v>167.4</v>
      </c>
      <c r="E90" s="5">
        <v>167.4</v>
      </c>
      <c r="F90" s="5">
        <v>167.426</v>
      </c>
      <c r="G90" s="5"/>
      <c r="H90" s="5"/>
      <c r="I90" s="5"/>
      <c r="J90" s="5"/>
      <c r="K90" s="5">
        <v>167.38</v>
      </c>
      <c r="L90" s="5">
        <v>167.4</v>
      </c>
      <c r="M90" s="5"/>
      <c r="N90" s="5"/>
      <c r="O90" s="80">
        <f t="shared" si="12"/>
        <v>167.38766666666666</v>
      </c>
      <c r="P90" s="28">
        <v>0.6</v>
      </c>
      <c r="Q90" s="41">
        <v>0.6</v>
      </c>
      <c r="R90" s="41">
        <v>0.6000000000000001</v>
      </c>
      <c r="S90" s="41">
        <v>0.175</v>
      </c>
      <c r="T90" s="41"/>
      <c r="U90" s="41"/>
      <c r="V90" s="41"/>
      <c r="W90" s="41"/>
      <c r="X90" s="41">
        <v>0.5</v>
      </c>
      <c r="Y90" s="41">
        <v>0.5</v>
      </c>
      <c r="Z90" s="41"/>
      <c r="AA90" s="42"/>
      <c r="AB90" s="5">
        <f t="shared" si="13"/>
        <v>-0.06766666666666765</v>
      </c>
      <c r="AC90" s="5">
        <f t="shared" si="14"/>
        <v>0.012333333333344854</v>
      </c>
      <c r="AD90" s="5">
        <f t="shared" si="15"/>
        <v>0.012333333333344854</v>
      </c>
      <c r="AE90" s="5">
        <f t="shared" si="16"/>
        <v>0.03833333333332689</v>
      </c>
      <c r="AF90" s="5"/>
      <c r="AG90" s="5"/>
      <c r="AH90" s="5"/>
      <c r="AI90" s="5"/>
      <c r="AJ90" s="5">
        <f t="shared" si="17"/>
        <v>-0.007666666666665378</v>
      </c>
      <c r="AK90" s="5">
        <f t="shared" si="18"/>
        <v>0.012333333333344854</v>
      </c>
      <c r="AL90" s="5"/>
      <c r="AM90" s="34"/>
    </row>
    <row r="91" spans="1:39" ht="12.75">
      <c r="A91" s="5">
        <v>1778.279410038923</v>
      </c>
      <c r="B91" s="5"/>
      <c r="C91" s="30">
        <v>166.56</v>
      </c>
      <c r="D91" s="5">
        <v>166.62</v>
      </c>
      <c r="E91" s="5">
        <v>166.60000000000002</v>
      </c>
      <c r="F91" s="5">
        <v>166.641</v>
      </c>
      <c r="G91" s="5"/>
      <c r="H91" s="5"/>
      <c r="I91" s="5"/>
      <c r="J91" s="5"/>
      <c r="K91" s="5">
        <v>166.6</v>
      </c>
      <c r="L91" s="5">
        <v>166.6</v>
      </c>
      <c r="M91" s="5"/>
      <c r="N91" s="5"/>
      <c r="O91" s="80">
        <f t="shared" si="12"/>
        <v>166.60350000000003</v>
      </c>
      <c r="P91" s="28">
        <v>0.6</v>
      </c>
      <c r="Q91" s="41">
        <v>0.6</v>
      </c>
      <c r="R91" s="41">
        <v>0.6000000000000001</v>
      </c>
      <c r="S91" s="41">
        <v>0.187</v>
      </c>
      <c r="T91" s="41"/>
      <c r="U91" s="41"/>
      <c r="V91" s="41"/>
      <c r="W91" s="41"/>
      <c r="X91" s="41">
        <v>0.5</v>
      </c>
      <c r="Y91" s="41">
        <v>0.5</v>
      </c>
      <c r="Z91" s="41"/>
      <c r="AA91" s="42"/>
      <c r="AB91" s="5">
        <f t="shared" si="13"/>
        <v>-0.043500000000022965</v>
      </c>
      <c r="AC91" s="5">
        <f t="shared" si="14"/>
        <v>0.01649999999997931</v>
      </c>
      <c r="AD91" s="5">
        <f t="shared" si="15"/>
        <v>-0.003500000000002501</v>
      </c>
      <c r="AE91" s="5">
        <f t="shared" si="16"/>
        <v>0.037499999999965894</v>
      </c>
      <c r="AF91" s="5"/>
      <c r="AG91" s="5"/>
      <c r="AH91" s="5"/>
      <c r="AI91" s="5"/>
      <c r="AJ91" s="5">
        <f t="shared" si="17"/>
        <v>-0.003500000000030923</v>
      </c>
      <c r="AK91" s="5">
        <f t="shared" si="18"/>
        <v>-0.003500000000030923</v>
      </c>
      <c r="AL91" s="5"/>
      <c r="AM91" s="34"/>
    </row>
    <row r="92" spans="1:39" ht="12.75">
      <c r="A92" s="5">
        <v>1883.6490894898006</v>
      </c>
      <c r="B92" s="5"/>
      <c r="C92" s="30">
        <v>165.7</v>
      </c>
      <c r="D92" s="5">
        <v>165.78</v>
      </c>
      <c r="E92" s="5">
        <v>165.70000000000002</v>
      </c>
      <c r="F92" s="5">
        <v>165.809</v>
      </c>
      <c r="G92" s="5"/>
      <c r="H92" s="5"/>
      <c r="I92" s="5"/>
      <c r="J92" s="5"/>
      <c r="K92" s="5">
        <v>165.77</v>
      </c>
      <c r="L92" s="5">
        <v>165.7</v>
      </c>
      <c r="M92" s="5"/>
      <c r="N92" s="5"/>
      <c r="O92" s="80">
        <f t="shared" si="12"/>
        <v>165.74316666666667</v>
      </c>
      <c r="P92" s="28">
        <v>0.6</v>
      </c>
      <c r="Q92" s="41">
        <v>0.6</v>
      </c>
      <c r="R92" s="41">
        <v>0.6000000000000001</v>
      </c>
      <c r="S92" s="41">
        <v>0.198</v>
      </c>
      <c r="T92" s="41"/>
      <c r="U92" s="41"/>
      <c r="V92" s="41"/>
      <c r="W92" s="41"/>
      <c r="X92" s="41">
        <v>0.5</v>
      </c>
      <c r="Y92" s="41">
        <v>0.5</v>
      </c>
      <c r="Z92" s="41"/>
      <c r="AA92" s="42"/>
      <c r="AB92" s="5">
        <f t="shared" si="13"/>
        <v>-0.043166666666678566</v>
      </c>
      <c r="AC92" s="5">
        <f t="shared" si="14"/>
        <v>0.03683333333333394</v>
      </c>
      <c r="AD92" s="5">
        <f t="shared" si="15"/>
        <v>-0.043166666666650144</v>
      </c>
      <c r="AE92" s="5">
        <f t="shared" si="16"/>
        <v>0.0658333333333303</v>
      </c>
      <c r="AF92" s="5"/>
      <c r="AG92" s="5"/>
      <c r="AH92" s="5"/>
      <c r="AI92" s="5"/>
      <c r="AJ92" s="5">
        <f t="shared" si="17"/>
        <v>0.026833333333343035</v>
      </c>
      <c r="AK92" s="5">
        <f t="shared" si="18"/>
        <v>-0.043166666666678566</v>
      </c>
      <c r="AL92" s="5"/>
      <c r="AM92" s="34"/>
    </row>
    <row r="93" spans="1:39" ht="12.75">
      <c r="A93" s="5">
        <v>1995.2623149688798</v>
      </c>
      <c r="B93" s="5"/>
      <c r="C93" s="30">
        <v>164.8</v>
      </c>
      <c r="D93" s="5">
        <v>164.88</v>
      </c>
      <c r="E93" s="5">
        <v>164.8</v>
      </c>
      <c r="F93" s="5">
        <v>164.911</v>
      </c>
      <c r="G93" s="5"/>
      <c r="H93" s="5"/>
      <c r="I93" s="5"/>
      <c r="J93" s="5"/>
      <c r="K93" s="5">
        <v>164.87</v>
      </c>
      <c r="L93" s="5">
        <v>164.8</v>
      </c>
      <c r="M93" s="5"/>
      <c r="N93" s="5"/>
      <c r="O93" s="80">
        <f t="shared" si="12"/>
        <v>164.84350000000003</v>
      </c>
      <c r="P93" s="28">
        <v>0.6</v>
      </c>
      <c r="Q93" s="41">
        <v>0.6</v>
      </c>
      <c r="R93" s="41">
        <v>0.6000000000000001</v>
      </c>
      <c r="S93" s="41">
        <v>0.211</v>
      </c>
      <c r="T93" s="41"/>
      <c r="U93" s="41"/>
      <c r="V93" s="41"/>
      <c r="W93" s="41"/>
      <c r="X93" s="41">
        <v>0.5</v>
      </c>
      <c r="Y93" s="41">
        <v>0.5</v>
      </c>
      <c r="Z93" s="41"/>
      <c r="AA93" s="42"/>
      <c r="AB93" s="5">
        <f t="shared" si="13"/>
        <v>-0.043500000000022965</v>
      </c>
      <c r="AC93" s="5">
        <f t="shared" si="14"/>
        <v>0.03649999999996112</v>
      </c>
      <c r="AD93" s="5">
        <f t="shared" si="15"/>
        <v>-0.043500000000022965</v>
      </c>
      <c r="AE93" s="5">
        <f t="shared" si="16"/>
        <v>0.06749999999996703</v>
      </c>
      <c r="AF93" s="5"/>
      <c r="AG93" s="5"/>
      <c r="AH93" s="5"/>
      <c r="AI93" s="5"/>
      <c r="AJ93" s="5">
        <f t="shared" si="17"/>
        <v>0.026499999999970214</v>
      </c>
      <c r="AK93" s="5">
        <f t="shared" si="18"/>
        <v>-0.043500000000022965</v>
      </c>
      <c r="AL93" s="5"/>
      <c r="AM93" s="34"/>
    </row>
    <row r="94" spans="1:39" ht="12.75">
      <c r="A94" s="5">
        <v>2113.489039836647</v>
      </c>
      <c r="B94" s="5"/>
      <c r="C94" s="30">
        <v>163.88</v>
      </c>
      <c r="D94" s="5">
        <v>163.93</v>
      </c>
      <c r="E94" s="5">
        <v>163.9</v>
      </c>
      <c r="F94" s="5">
        <v>163.946</v>
      </c>
      <c r="G94" s="5"/>
      <c r="H94" s="5"/>
      <c r="I94" s="5"/>
      <c r="J94" s="5"/>
      <c r="K94" s="5">
        <v>163.92</v>
      </c>
      <c r="L94" s="5">
        <v>163.9</v>
      </c>
      <c r="M94" s="5"/>
      <c r="N94" s="5"/>
      <c r="O94" s="80">
        <f t="shared" si="12"/>
        <v>163.91266666666667</v>
      </c>
      <c r="P94" s="28">
        <v>0.6</v>
      </c>
      <c r="Q94" s="41">
        <v>0.7</v>
      </c>
      <c r="R94" s="41">
        <v>0.6000000000000001</v>
      </c>
      <c r="S94" s="41">
        <v>0.225</v>
      </c>
      <c r="T94" s="41"/>
      <c r="U94" s="41"/>
      <c r="V94" s="41"/>
      <c r="W94" s="41"/>
      <c r="X94" s="41">
        <v>0.5</v>
      </c>
      <c r="Y94" s="41">
        <v>0.5</v>
      </c>
      <c r="Z94" s="41"/>
      <c r="AA94" s="42"/>
      <c r="AB94" s="5">
        <f t="shared" si="13"/>
        <v>-0.03266666666667106</v>
      </c>
      <c r="AC94" s="5">
        <f t="shared" si="14"/>
        <v>0.017333333333340306</v>
      </c>
      <c r="AD94" s="5">
        <f t="shared" si="15"/>
        <v>-0.01266666666666083</v>
      </c>
      <c r="AE94" s="5">
        <f t="shared" si="16"/>
        <v>0.03333333333333144</v>
      </c>
      <c r="AF94" s="5"/>
      <c r="AG94" s="5"/>
      <c r="AH94" s="5"/>
      <c r="AI94" s="5"/>
      <c r="AJ94" s="5">
        <f t="shared" si="17"/>
        <v>0.007333333333320979</v>
      </c>
      <c r="AK94" s="5">
        <f t="shared" si="18"/>
        <v>-0.01266666666666083</v>
      </c>
      <c r="AL94" s="5"/>
      <c r="AM94" s="34"/>
    </row>
    <row r="95" spans="1:39" ht="12.75">
      <c r="A95" s="5">
        <v>2238.72113856834</v>
      </c>
      <c r="B95" s="5"/>
      <c r="C95" s="30">
        <v>162.81</v>
      </c>
      <c r="D95" s="5">
        <v>162.88</v>
      </c>
      <c r="E95" s="5">
        <v>162.8</v>
      </c>
      <c r="F95" s="5">
        <v>162.908</v>
      </c>
      <c r="G95" s="5"/>
      <c r="H95" s="5"/>
      <c r="I95" s="5"/>
      <c r="J95" s="5"/>
      <c r="K95" s="5">
        <v>162.88</v>
      </c>
      <c r="L95" s="5">
        <v>162.8</v>
      </c>
      <c r="M95" s="5"/>
      <c r="N95" s="5"/>
      <c r="O95" s="80">
        <f t="shared" si="12"/>
        <v>162.84633333333332</v>
      </c>
      <c r="P95" s="28">
        <v>0.6</v>
      </c>
      <c r="Q95" s="41">
        <v>0.7</v>
      </c>
      <c r="R95" s="41">
        <v>0.6000000000000001</v>
      </c>
      <c r="S95" s="41">
        <v>0.239</v>
      </c>
      <c r="T95" s="41"/>
      <c r="U95" s="41"/>
      <c r="V95" s="41"/>
      <c r="W95" s="41"/>
      <c r="X95" s="41">
        <v>0.5</v>
      </c>
      <c r="Y95" s="41">
        <v>0.5</v>
      </c>
      <c r="Z95" s="41"/>
      <c r="AA95" s="42"/>
      <c r="AB95" s="5">
        <f t="shared" si="13"/>
        <v>-0.03633333333331734</v>
      </c>
      <c r="AC95" s="5">
        <f t="shared" si="14"/>
        <v>0.03366666666667584</v>
      </c>
      <c r="AD95" s="5">
        <f t="shared" si="15"/>
        <v>-0.046333333333308246</v>
      </c>
      <c r="AE95" s="5">
        <f t="shared" si="16"/>
        <v>0.061666666666667425</v>
      </c>
      <c r="AF95" s="5"/>
      <c r="AG95" s="5"/>
      <c r="AH95" s="5"/>
      <c r="AI95" s="5"/>
      <c r="AJ95" s="5">
        <f t="shared" si="17"/>
        <v>0.03366666666667584</v>
      </c>
      <c r="AK95" s="5">
        <f t="shared" si="18"/>
        <v>-0.046333333333308246</v>
      </c>
      <c r="AL95" s="5"/>
      <c r="AM95" s="34"/>
    </row>
    <row r="96" spans="1:39" ht="12.75">
      <c r="A96" s="5">
        <v>2371.373705661655</v>
      </c>
      <c r="B96" s="5"/>
      <c r="C96" s="30">
        <v>161.7</v>
      </c>
      <c r="D96" s="5">
        <v>161.77</v>
      </c>
      <c r="E96" s="5">
        <v>161.70000000000002</v>
      </c>
      <c r="F96" s="5">
        <v>161.786</v>
      </c>
      <c r="G96" s="5"/>
      <c r="H96" s="5"/>
      <c r="I96" s="5"/>
      <c r="J96" s="5"/>
      <c r="K96" s="5">
        <v>161.76</v>
      </c>
      <c r="L96" s="5">
        <v>161.7</v>
      </c>
      <c r="M96" s="5"/>
      <c r="N96" s="5"/>
      <c r="O96" s="80">
        <f t="shared" si="12"/>
        <v>161.73600000000002</v>
      </c>
      <c r="P96" s="28">
        <v>0.6</v>
      </c>
      <c r="Q96" s="41">
        <v>0.7</v>
      </c>
      <c r="R96" s="41">
        <v>0.6000000000000001</v>
      </c>
      <c r="S96" s="41">
        <v>0.255</v>
      </c>
      <c r="T96" s="41"/>
      <c r="U96" s="41"/>
      <c r="V96" s="41"/>
      <c r="W96" s="41"/>
      <c r="X96" s="41">
        <v>0.5</v>
      </c>
      <c r="Y96" s="41">
        <v>0.5</v>
      </c>
      <c r="Z96" s="41"/>
      <c r="AA96" s="42"/>
      <c r="AB96" s="5">
        <f t="shared" si="13"/>
        <v>-0.036000000000029786</v>
      </c>
      <c r="AC96" s="5">
        <f t="shared" si="14"/>
        <v>0.033999999999991815</v>
      </c>
      <c r="AD96" s="5">
        <f t="shared" si="15"/>
        <v>-0.036000000000001364</v>
      </c>
      <c r="AE96" s="5">
        <f t="shared" si="16"/>
        <v>0.04999999999998295</v>
      </c>
      <c r="AF96" s="5"/>
      <c r="AG96" s="5"/>
      <c r="AH96" s="5"/>
      <c r="AI96" s="5"/>
      <c r="AJ96" s="5">
        <f t="shared" si="17"/>
        <v>0.023999999999972488</v>
      </c>
      <c r="AK96" s="5">
        <f t="shared" si="18"/>
        <v>-0.036000000000029786</v>
      </c>
      <c r="AL96" s="5"/>
      <c r="AM96" s="34"/>
    </row>
    <row r="97" spans="1:39" ht="12.75">
      <c r="A97" s="5">
        <v>2511.8864315095802</v>
      </c>
      <c r="B97" s="5"/>
      <c r="C97" s="30">
        <v>160.49</v>
      </c>
      <c r="D97" s="5">
        <v>160.53</v>
      </c>
      <c r="E97" s="5">
        <v>160.5</v>
      </c>
      <c r="F97" s="5">
        <v>160.576</v>
      </c>
      <c r="G97" s="5"/>
      <c r="H97" s="5"/>
      <c r="I97" s="5"/>
      <c r="J97" s="5"/>
      <c r="K97" s="5">
        <v>160.56</v>
      </c>
      <c r="L97" s="5">
        <v>160.5</v>
      </c>
      <c r="M97" s="5"/>
      <c r="N97" s="5"/>
      <c r="O97" s="80">
        <f t="shared" si="12"/>
        <v>160.52599999999998</v>
      </c>
      <c r="P97" s="28">
        <v>0.6</v>
      </c>
      <c r="Q97" s="41">
        <v>0.7</v>
      </c>
      <c r="R97" s="41">
        <v>0.6000000000000001</v>
      </c>
      <c r="S97" s="41">
        <v>0.27</v>
      </c>
      <c r="T97" s="41"/>
      <c r="U97" s="41"/>
      <c r="V97" s="41"/>
      <c r="W97" s="41"/>
      <c r="X97" s="41">
        <v>0.5</v>
      </c>
      <c r="Y97" s="41">
        <v>0.5</v>
      </c>
      <c r="Z97" s="41"/>
      <c r="AA97" s="42"/>
      <c r="AB97" s="5">
        <f t="shared" si="13"/>
        <v>-0.03599999999997294</v>
      </c>
      <c r="AC97" s="5">
        <f t="shared" si="14"/>
        <v>0.004000000000019099</v>
      </c>
      <c r="AD97" s="5">
        <f t="shared" si="15"/>
        <v>-0.025999999999982037</v>
      </c>
      <c r="AE97" s="5">
        <f t="shared" si="16"/>
        <v>0.05000000000001137</v>
      </c>
      <c r="AF97" s="5"/>
      <c r="AG97" s="5"/>
      <c r="AH97" s="5"/>
      <c r="AI97" s="5"/>
      <c r="AJ97" s="5">
        <f t="shared" si="17"/>
        <v>0.034000000000020236</v>
      </c>
      <c r="AK97" s="5">
        <f t="shared" si="18"/>
        <v>-0.025999999999982037</v>
      </c>
      <c r="AL97" s="5"/>
      <c r="AM97" s="34"/>
    </row>
    <row r="98" spans="1:39" ht="12.75">
      <c r="A98" s="5">
        <v>2660.7250597988095</v>
      </c>
      <c r="B98" s="5"/>
      <c r="C98" s="30">
        <v>159.16</v>
      </c>
      <c r="D98" s="5">
        <v>159.21</v>
      </c>
      <c r="E98" s="5">
        <v>159.20000000000002</v>
      </c>
      <c r="F98" s="5">
        <v>159.269</v>
      </c>
      <c r="G98" s="5"/>
      <c r="H98" s="5"/>
      <c r="I98" s="5"/>
      <c r="J98" s="5"/>
      <c r="K98" s="5">
        <v>159.25</v>
      </c>
      <c r="L98" s="5">
        <v>159.2</v>
      </c>
      <c r="M98" s="5"/>
      <c r="N98" s="5"/>
      <c r="O98" s="80">
        <f t="shared" si="12"/>
        <v>159.21483333333333</v>
      </c>
      <c r="P98" s="28">
        <v>0.7</v>
      </c>
      <c r="Q98" s="41">
        <v>0.8</v>
      </c>
      <c r="R98" s="41">
        <v>0.6000000000000001</v>
      </c>
      <c r="S98" s="41">
        <v>0.288</v>
      </c>
      <c r="T98" s="41"/>
      <c r="U98" s="41"/>
      <c r="V98" s="41"/>
      <c r="W98" s="41"/>
      <c r="X98" s="41">
        <v>0.5</v>
      </c>
      <c r="Y98" s="41">
        <v>0.5</v>
      </c>
      <c r="Z98" s="41"/>
      <c r="AA98" s="42"/>
      <c r="AB98" s="5">
        <f t="shared" si="13"/>
        <v>-0.05483333333333462</v>
      </c>
      <c r="AC98" s="5">
        <f t="shared" si="14"/>
        <v>-0.004833333333323253</v>
      </c>
      <c r="AD98" s="5">
        <f t="shared" si="15"/>
        <v>-0.014833333333314158</v>
      </c>
      <c r="AE98" s="5">
        <f t="shared" si="16"/>
        <v>0.054166666666674246</v>
      </c>
      <c r="AF98" s="5"/>
      <c r="AG98" s="5"/>
      <c r="AH98" s="5"/>
      <c r="AI98" s="5"/>
      <c r="AJ98" s="5">
        <f t="shared" si="17"/>
        <v>0.03516666666666879</v>
      </c>
      <c r="AK98" s="5">
        <f t="shared" si="18"/>
        <v>-0.01483333333334258</v>
      </c>
      <c r="AL98" s="5"/>
      <c r="AM98" s="34"/>
    </row>
    <row r="99" spans="1:39" ht="12.75">
      <c r="A99" s="5">
        <v>2818.3829312644543</v>
      </c>
      <c r="B99" s="5"/>
      <c r="C99" s="30">
        <v>157.74</v>
      </c>
      <c r="D99" s="5">
        <v>157.82</v>
      </c>
      <c r="E99" s="5">
        <v>157.70000000000002</v>
      </c>
      <c r="F99" s="5">
        <v>157.839</v>
      </c>
      <c r="G99" s="5"/>
      <c r="H99" s="5"/>
      <c r="I99" s="5"/>
      <c r="J99" s="5"/>
      <c r="K99" s="5">
        <v>157.82</v>
      </c>
      <c r="L99" s="5">
        <v>157.7</v>
      </c>
      <c r="M99" s="5"/>
      <c r="N99" s="5"/>
      <c r="O99" s="80">
        <f t="shared" si="12"/>
        <v>157.7698333333333</v>
      </c>
      <c r="P99" s="28">
        <v>0.7</v>
      </c>
      <c r="Q99" s="41">
        <v>0.8</v>
      </c>
      <c r="R99" s="41">
        <v>0.6000000000000001</v>
      </c>
      <c r="S99" s="41">
        <v>0.304</v>
      </c>
      <c r="T99" s="41"/>
      <c r="U99" s="41"/>
      <c r="V99" s="41"/>
      <c r="W99" s="41"/>
      <c r="X99" s="41">
        <v>0.5</v>
      </c>
      <c r="Y99" s="41">
        <v>0.5</v>
      </c>
      <c r="Z99" s="41"/>
      <c r="AA99" s="42"/>
      <c r="AB99" s="5">
        <f t="shared" si="13"/>
        <v>-0.029833333333300516</v>
      </c>
      <c r="AC99" s="5">
        <f t="shared" si="14"/>
        <v>0.05016666666668357</v>
      </c>
      <c r="AD99" s="5">
        <f t="shared" si="15"/>
        <v>-0.06983333333329256</v>
      </c>
      <c r="AE99" s="5">
        <f t="shared" si="16"/>
        <v>0.06916666666668903</v>
      </c>
      <c r="AF99" s="5"/>
      <c r="AG99" s="5"/>
      <c r="AH99" s="5"/>
      <c r="AI99" s="5"/>
      <c r="AJ99" s="5">
        <f t="shared" si="17"/>
        <v>0.05016666666668357</v>
      </c>
      <c r="AK99" s="5">
        <f t="shared" si="18"/>
        <v>-0.06983333333332098</v>
      </c>
      <c r="AL99" s="5"/>
      <c r="AM99" s="34"/>
    </row>
    <row r="100" spans="1:39" ht="12.75">
      <c r="A100" s="5">
        <v>2985.3826189179595</v>
      </c>
      <c r="B100" s="5"/>
      <c r="C100" s="30">
        <v>156.13</v>
      </c>
      <c r="D100" s="5">
        <v>156.25</v>
      </c>
      <c r="E100" s="5">
        <v>156.20000000000002</v>
      </c>
      <c r="F100" s="5">
        <v>156.295</v>
      </c>
      <c r="G100" s="5"/>
      <c r="H100" s="5"/>
      <c r="I100" s="5"/>
      <c r="J100" s="5"/>
      <c r="K100" s="5">
        <v>156.29</v>
      </c>
      <c r="L100" s="5">
        <v>156.2</v>
      </c>
      <c r="M100" s="5"/>
      <c r="N100" s="5"/>
      <c r="O100" s="80">
        <f t="shared" si="12"/>
        <v>156.2275</v>
      </c>
      <c r="P100" s="28">
        <v>0.7</v>
      </c>
      <c r="Q100" s="41">
        <v>0.8</v>
      </c>
      <c r="R100" s="41">
        <v>0.6000000000000001</v>
      </c>
      <c r="S100" s="41">
        <v>0.324</v>
      </c>
      <c r="T100" s="41"/>
      <c r="U100" s="41"/>
      <c r="V100" s="41"/>
      <c r="W100" s="41"/>
      <c r="X100" s="41">
        <v>0.5</v>
      </c>
      <c r="Y100" s="41">
        <v>0.5</v>
      </c>
      <c r="Z100" s="41"/>
      <c r="AA100" s="42"/>
      <c r="AB100" s="5">
        <f t="shared" si="13"/>
        <v>-0.09749999999999659</v>
      </c>
      <c r="AC100" s="5">
        <f t="shared" si="14"/>
        <v>0.022500000000007958</v>
      </c>
      <c r="AD100" s="5">
        <f t="shared" si="15"/>
        <v>-0.02749999999997499</v>
      </c>
      <c r="AE100" s="5">
        <f t="shared" si="16"/>
        <v>0.06749999999999545</v>
      </c>
      <c r="AF100" s="5"/>
      <c r="AG100" s="5"/>
      <c r="AH100" s="5"/>
      <c r="AI100" s="5"/>
      <c r="AJ100" s="5">
        <f t="shared" si="17"/>
        <v>0.0625</v>
      </c>
      <c r="AK100" s="5">
        <f t="shared" si="18"/>
        <v>-0.02750000000000341</v>
      </c>
      <c r="AL100" s="5"/>
      <c r="AM100" s="34"/>
    </row>
    <row r="101" spans="1:39" ht="12.75">
      <c r="A101" s="5">
        <v>3162.2776601683795</v>
      </c>
      <c r="B101" s="5"/>
      <c r="C101" s="30">
        <v>154.51</v>
      </c>
      <c r="D101" s="5">
        <v>154.59</v>
      </c>
      <c r="E101" s="5">
        <v>154.5</v>
      </c>
      <c r="F101" s="5">
        <v>154.606</v>
      </c>
      <c r="G101" s="5"/>
      <c r="H101" s="5"/>
      <c r="I101" s="5"/>
      <c r="J101" s="5"/>
      <c r="K101" s="5">
        <v>154.61</v>
      </c>
      <c r="L101" s="5">
        <v>154.5</v>
      </c>
      <c r="M101" s="5"/>
      <c r="N101" s="5"/>
      <c r="O101" s="80">
        <f t="shared" si="12"/>
        <v>154.55266666666668</v>
      </c>
      <c r="P101" s="28">
        <v>0.7</v>
      </c>
      <c r="Q101" s="41">
        <v>0.8</v>
      </c>
      <c r="R101" s="41">
        <v>0.6000000000000001</v>
      </c>
      <c r="S101" s="41">
        <v>0.344</v>
      </c>
      <c r="T101" s="41"/>
      <c r="U101" s="41"/>
      <c r="V101" s="41"/>
      <c r="W101" s="41"/>
      <c r="X101" s="41">
        <v>0.6</v>
      </c>
      <c r="Y101" s="41">
        <v>0.5</v>
      </c>
      <c r="Z101" s="41"/>
      <c r="AA101" s="42"/>
      <c r="AB101" s="5">
        <f t="shared" si="13"/>
        <v>-0.04266666666669039</v>
      </c>
      <c r="AC101" s="5">
        <f t="shared" si="14"/>
        <v>0.037333333333322116</v>
      </c>
      <c r="AD101" s="5">
        <f t="shared" si="15"/>
        <v>-0.052666666666681294</v>
      </c>
      <c r="AE101" s="5">
        <f t="shared" si="16"/>
        <v>0.05333333333331325</v>
      </c>
      <c r="AF101" s="5"/>
      <c r="AG101" s="5"/>
      <c r="AH101" s="5"/>
      <c r="AI101" s="5"/>
      <c r="AJ101" s="5">
        <f t="shared" si="17"/>
        <v>0.05733333333333235</v>
      </c>
      <c r="AK101" s="5">
        <f t="shared" si="18"/>
        <v>-0.052666666666681294</v>
      </c>
      <c r="AL101" s="5"/>
      <c r="AM101" s="34"/>
    </row>
    <row r="102" spans="1:39" ht="12.75">
      <c r="A102" s="5">
        <v>3349.6543915782772</v>
      </c>
      <c r="B102" s="5"/>
      <c r="C102" s="30">
        <v>152.62</v>
      </c>
      <c r="D102" s="5">
        <v>152.73</v>
      </c>
      <c r="E102" s="5">
        <v>152.6</v>
      </c>
      <c r="F102" s="5">
        <v>152.744</v>
      </c>
      <c r="G102" s="5"/>
      <c r="H102" s="5"/>
      <c r="I102" s="5"/>
      <c r="J102" s="5"/>
      <c r="K102" s="5">
        <v>152.76</v>
      </c>
      <c r="L102" s="5">
        <v>152.7</v>
      </c>
      <c r="M102" s="5"/>
      <c r="N102" s="5"/>
      <c r="O102" s="80">
        <f t="shared" si="12"/>
        <v>152.69233333333332</v>
      </c>
      <c r="P102" s="28">
        <v>0.7</v>
      </c>
      <c r="Q102" s="41">
        <v>0.9</v>
      </c>
      <c r="R102" s="41">
        <v>0.6000000000000001</v>
      </c>
      <c r="S102" s="41">
        <v>0.363</v>
      </c>
      <c r="T102" s="41"/>
      <c r="U102" s="41"/>
      <c r="V102" s="41"/>
      <c r="W102" s="41"/>
      <c r="X102" s="41">
        <v>0.6</v>
      </c>
      <c r="Y102" s="41">
        <v>0.5</v>
      </c>
      <c r="Z102" s="41"/>
      <c r="AA102" s="42"/>
      <c r="AB102" s="5">
        <f t="shared" si="13"/>
        <v>-0.0723333333333187</v>
      </c>
      <c r="AC102" s="5">
        <f t="shared" si="14"/>
        <v>0.037666666666666515</v>
      </c>
      <c r="AD102" s="5">
        <f t="shared" si="15"/>
        <v>-0.09233333333332894</v>
      </c>
      <c r="AE102" s="5">
        <f t="shared" si="16"/>
        <v>0.05166666666667652</v>
      </c>
      <c r="AF102" s="5"/>
      <c r="AG102" s="5"/>
      <c r="AH102" s="5"/>
      <c r="AI102" s="5"/>
      <c r="AJ102" s="5">
        <f t="shared" si="17"/>
        <v>0.06766666666666765</v>
      </c>
      <c r="AK102" s="5">
        <f t="shared" si="18"/>
        <v>0.007666666666665378</v>
      </c>
      <c r="AL102" s="5"/>
      <c r="AM102" s="34"/>
    </row>
    <row r="103" spans="1:39" ht="12.75">
      <c r="A103" s="5">
        <v>3548.1338923357553</v>
      </c>
      <c r="B103" s="5"/>
      <c r="C103" s="30">
        <v>150.59</v>
      </c>
      <c r="D103" s="5">
        <v>150.66</v>
      </c>
      <c r="E103" s="5">
        <v>150.6</v>
      </c>
      <c r="F103" s="5">
        <v>150.741</v>
      </c>
      <c r="G103" s="5"/>
      <c r="H103" s="5"/>
      <c r="I103" s="5"/>
      <c r="J103" s="5"/>
      <c r="K103" s="5">
        <v>150.75</v>
      </c>
      <c r="L103" s="5">
        <v>150.6</v>
      </c>
      <c r="M103" s="5"/>
      <c r="N103" s="5"/>
      <c r="O103" s="80">
        <f t="shared" si="12"/>
        <v>150.65683333333334</v>
      </c>
      <c r="P103" s="28">
        <v>0.7</v>
      </c>
      <c r="Q103" s="41">
        <v>0.9</v>
      </c>
      <c r="R103" s="41">
        <v>0.6000000000000001</v>
      </c>
      <c r="S103" s="41">
        <v>0.384</v>
      </c>
      <c r="T103" s="41"/>
      <c r="U103" s="41"/>
      <c r="V103" s="41"/>
      <c r="W103" s="41"/>
      <c r="X103" s="41">
        <v>0.6</v>
      </c>
      <c r="Y103" s="41">
        <v>0.5</v>
      </c>
      <c r="Z103" s="41"/>
      <c r="AA103" s="42"/>
      <c r="AB103" s="5">
        <f t="shared" si="13"/>
        <v>-0.06683333333333508</v>
      </c>
      <c r="AC103" s="5">
        <f t="shared" si="14"/>
        <v>0.0031666666666581023</v>
      </c>
      <c r="AD103" s="5">
        <f t="shared" si="15"/>
        <v>-0.05683333333334417</v>
      </c>
      <c r="AE103" s="5">
        <f t="shared" si="16"/>
        <v>0.08416666666667538</v>
      </c>
      <c r="AF103" s="5"/>
      <c r="AG103" s="5"/>
      <c r="AH103" s="5"/>
      <c r="AI103" s="5"/>
      <c r="AJ103" s="5">
        <f t="shared" si="17"/>
        <v>0.09316666666666151</v>
      </c>
      <c r="AK103" s="5">
        <f t="shared" si="18"/>
        <v>-0.05683333333334417</v>
      </c>
      <c r="AL103" s="5"/>
      <c r="AM103" s="34"/>
    </row>
    <row r="104" spans="1:39" ht="12.75">
      <c r="A104" s="5">
        <v>3758.374042884442</v>
      </c>
      <c r="B104" s="5"/>
      <c r="C104" s="30">
        <v>148.35</v>
      </c>
      <c r="D104" s="5">
        <v>148.47</v>
      </c>
      <c r="E104" s="5">
        <v>148.4</v>
      </c>
      <c r="F104" s="5">
        <v>148.514</v>
      </c>
      <c r="G104" s="5"/>
      <c r="H104" s="5"/>
      <c r="I104" s="5"/>
      <c r="J104" s="5"/>
      <c r="K104" s="5">
        <v>148.52</v>
      </c>
      <c r="L104" s="5">
        <v>148.4</v>
      </c>
      <c r="M104" s="5"/>
      <c r="N104" s="5"/>
      <c r="O104" s="80">
        <f t="shared" si="12"/>
        <v>148.44233333333332</v>
      </c>
      <c r="P104" s="28">
        <v>0.7</v>
      </c>
      <c r="Q104" s="41">
        <v>0.9</v>
      </c>
      <c r="R104" s="41">
        <v>0.6000000000000001</v>
      </c>
      <c r="S104" s="41">
        <v>0.405</v>
      </c>
      <c r="T104" s="41"/>
      <c r="U104" s="41"/>
      <c r="V104" s="41"/>
      <c r="W104" s="41"/>
      <c r="X104" s="41">
        <v>0.6</v>
      </c>
      <c r="Y104" s="41">
        <v>0.5</v>
      </c>
      <c r="Z104" s="41"/>
      <c r="AA104" s="42"/>
      <c r="AB104" s="5">
        <f t="shared" si="13"/>
        <v>-0.09233333333332894</v>
      </c>
      <c r="AC104" s="5">
        <f t="shared" si="14"/>
        <v>0.02766666666667561</v>
      </c>
      <c r="AD104" s="5">
        <f t="shared" si="15"/>
        <v>-0.04233333333331757</v>
      </c>
      <c r="AE104" s="5">
        <f t="shared" si="16"/>
        <v>0.07166666666668675</v>
      </c>
      <c r="AF104" s="5"/>
      <c r="AG104" s="5"/>
      <c r="AH104" s="5"/>
      <c r="AI104" s="5"/>
      <c r="AJ104" s="5">
        <f t="shared" si="17"/>
        <v>0.07766666666668698</v>
      </c>
      <c r="AK104" s="5">
        <f t="shared" si="18"/>
        <v>-0.04233333333331757</v>
      </c>
      <c r="AL104" s="5"/>
      <c r="AM104" s="34"/>
    </row>
    <row r="105" spans="1:39" ht="12.75">
      <c r="A105" s="5">
        <v>3981.0717055349733</v>
      </c>
      <c r="B105" s="5"/>
      <c r="C105" s="30">
        <v>145.93</v>
      </c>
      <c r="D105" s="5">
        <v>146.02</v>
      </c>
      <c r="E105" s="5">
        <v>145.9</v>
      </c>
      <c r="F105" s="5">
        <v>146.056</v>
      </c>
      <c r="G105" s="5"/>
      <c r="H105" s="5"/>
      <c r="I105" s="5"/>
      <c r="J105" s="5"/>
      <c r="K105" s="5">
        <v>146.08</v>
      </c>
      <c r="L105" s="5">
        <v>145.9</v>
      </c>
      <c r="M105" s="5"/>
      <c r="N105" s="5"/>
      <c r="O105" s="80">
        <f t="shared" si="12"/>
        <v>145.98100000000002</v>
      </c>
      <c r="P105" s="28">
        <v>0.7</v>
      </c>
      <c r="Q105" s="41">
        <v>0.9</v>
      </c>
      <c r="R105" s="41">
        <v>0.6000000000000001</v>
      </c>
      <c r="S105" s="41">
        <v>0.426</v>
      </c>
      <c r="T105" s="41"/>
      <c r="U105" s="41"/>
      <c r="V105" s="41"/>
      <c r="W105" s="41"/>
      <c r="X105" s="41">
        <v>0.6</v>
      </c>
      <c r="Y105" s="41">
        <v>0.5</v>
      </c>
      <c r="Z105" s="41"/>
      <c r="AA105" s="42"/>
      <c r="AB105" s="5">
        <f t="shared" si="13"/>
        <v>-0.051000000000016144</v>
      </c>
      <c r="AC105" s="5">
        <f t="shared" si="14"/>
        <v>0.03899999999998727</v>
      </c>
      <c r="AD105" s="5">
        <f t="shared" si="15"/>
        <v>-0.08100000000001728</v>
      </c>
      <c r="AE105" s="5">
        <f t="shared" si="16"/>
        <v>0.07499999999998863</v>
      </c>
      <c r="AF105" s="5"/>
      <c r="AG105" s="5"/>
      <c r="AH105" s="5"/>
      <c r="AI105" s="5"/>
      <c r="AJ105" s="5">
        <f t="shared" si="17"/>
        <v>0.09899999999998954</v>
      </c>
      <c r="AK105" s="5">
        <f t="shared" si="18"/>
        <v>-0.08100000000001728</v>
      </c>
      <c r="AL105" s="5"/>
      <c r="AM105" s="34"/>
    </row>
    <row r="106" spans="1:39" ht="12.75">
      <c r="A106" s="5">
        <v>4216.965034285823</v>
      </c>
      <c r="B106" s="5"/>
      <c r="C106" s="30">
        <v>143.18</v>
      </c>
      <c r="D106" s="5">
        <v>143.31</v>
      </c>
      <c r="E106" s="5">
        <v>143.20000000000002</v>
      </c>
      <c r="F106" s="5">
        <v>143.333</v>
      </c>
      <c r="G106" s="5"/>
      <c r="H106" s="5"/>
      <c r="I106" s="5"/>
      <c r="J106" s="5"/>
      <c r="K106" s="5">
        <v>143.38</v>
      </c>
      <c r="L106" s="5">
        <v>143.2</v>
      </c>
      <c r="M106" s="5"/>
      <c r="N106" s="5"/>
      <c r="O106" s="80">
        <f t="shared" si="12"/>
        <v>143.26716666666667</v>
      </c>
      <c r="P106" s="28">
        <v>0.7</v>
      </c>
      <c r="Q106" s="41">
        <v>1</v>
      </c>
      <c r="R106" s="41">
        <v>0.6000000000000001</v>
      </c>
      <c r="S106" s="41">
        <v>0.446</v>
      </c>
      <c r="T106" s="41"/>
      <c r="U106" s="41"/>
      <c r="V106" s="41"/>
      <c r="W106" s="41"/>
      <c r="X106" s="41">
        <v>0.6</v>
      </c>
      <c r="Y106" s="41">
        <v>0.5</v>
      </c>
      <c r="Z106" s="41"/>
      <c r="AA106" s="42"/>
      <c r="AB106" s="5">
        <f t="shared" si="13"/>
        <v>-0.08716666666666129</v>
      </c>
      <c r="AC106" s="5">
        <f t="shared" si="14"/>
        <v>0.04283333333333417</v>
      </c>
      <c r="AD106" s="5">
        <f t="shared" si="15"/>
        <v>-0.06716666666665105</v>
      </c>
      <c r="AE106" s="5">
        <f t="shared" si="16"/>
        <v>0.0658333333333303</v>
      </c>
      <c r="AF106" s="5"/>
      <c r="AG106" s="5"/>
      <c r="AH106" s="5"/>
      <c r="AI106" s="5"/>
      <c r="AJ106" s="5">
        <f t="shared" si="17"/>
        <v>0.11283333333332735</v>
      </c>
      <c r="AK106" s="5">
        <f t="shared" si="18"/>
        <v>-0.06716666666667948</v>
      </c>
      <c r="AL106" s="5"/>
      <c r="AM106" s="34"/>
    </row>
    <row r="107" spans="1:39" ht="12.75">
      <c r="A107" s="5">
        <v>4466.835921509631</v>
      </c>
      <c r="B107" s="5"/>
      <c r="C107" s="30">
        <v>140.14</v>
      </c>
      <c r="D107" s="5">
        <v>140.28</v>
      </c>
      <c r="E107" s="5">
        <v>140.20000000000002</v>
      </c>
      <c r="F107" s="5">
        <v>140.319</v>
      </c>
      <c r="G107" s="5"/>
      <c r="H107" s="5"/>
      <c r="I107" s="5"/>
      <c r="J107" s="5"/>
      <c r="K107" s="5">
        <v>140.38</v>
      </c>
      <c r="L107" s="5">
        <v>140.2</v>
      </c>
      <c r="M107" s="5"/>
      <c r="N107" s="5"/>
      <c r="O107" s="80">
        <f t="shared" si="12"/>
        <v>140.25316666666666</v>
      </c>
      <c r="P107" s="28">
        <v>0.7</v>
      </c>
      <c r="Q107" s="41">
        <v>1</v>
      </c>
      <c r="R107" s="41">
        <v>0.6000000000000001</v>
      </c>
      <c r="S107" s="41">
        <v>0.465</v>
      </c>
      <c r="T107" s="41"/>
      <c r="U107" s="41"/>
      <c r="V107" s="41"/>
      <c r="W107" s="41"/>
      <c r="X107" s="41">
        <v>0.6</v>
      </c>
      <c r="Y107" s="41">
        <v>0.5</v>
      </c>
      <c r="Z107" s="41"/>
      <c r="AA107" s="42"/>
      <c r="AB107" s="5">
        <f t="shared" si="13"/>
        <v>-0.11316666666667174</v>
      </c>
      <c r="AC107" s="5">
        <f t="shared" si="14"/>
        <v>0.026833333333343035</v>
      </c>
      <c r="AD107" s="5">
        <f t="shared" si="15"/>
        <v>-0.05316666666664105</v>
      </c>
      <c r="AE107" s="5">
        <f t="shared" si="16"/>
        <v>0.0658333333333303</v>
      </c>
      <c r="AF107" s="5"/>
      <c r="AG107" s="5"/>
      <c r="AH107" s="5"/>
      <c r="AI107" s="5"/>
      <c r="AJ107" s="5">
        <f t="shared" si="17"/>
        <v>0.12683333333333735</v>
      </c>
      <c r="AK107" s="5">
        <f t="shared" si="18"/>
        <v>-0.05316666666666947</v>
      </c>
      <c r="AL107" s="5"/>
      <c r="AM107" s="34"/>
    </row>
    <row r="108" spans="1:39" ht="12.75">
      <c r="A108" s="5">
        <v>4731.512589614805</v>
      </c>
      <c r="B108" s="5"/>
      <c r="C108" s="30">
        <v>136.85</v>
      </c>
      <c r="D108" s="5">
        <v>136.94</v>
      </c>
      <c r="E108" s="5">
        <v>136.8</v>
      </c>
      <c r="F108" s="5">
        <v>136.983</v>
      </c>
      <c r="G108" s="5"/>
      <c r="H108" s="5"/>
      <c r="I108" s="5"/>
      <c r="J108" s="5"/>
      <c r="K108" s="5">
        <v>137.05</v>
      </c>
      <c r="L108" s="5">
        <v>136.9</v>
      </c>
      <c r="M108" s="5"/>
      <c r="N108" s="5"/>
      <c r="O108" s="80">
        <f t="shared" si="12"/>
        <v>136.9205</v>
      </c>
      <c r="P108" s="28">
        <v>0.7</v>
      </c>
      <c r="Q108" s="41">
        <v>1</v>
      </c>
      <c r="R108" s="41">
        <v>0.6000000000000001</v>
      </c>
      <c r="S108" s="41">
        <v>0.473</v>
      </c>
      <c r="T108" s="41"/>
      <c r="U108" s="41"/>
      <c r="V108" s="41"/>
      <c r="W108" s="41"/>
      <c r="X108" s="41">
        <v>0.6</v>
      </c>
      <c r="Y108" s="41">
        <v>0.5</v>
      </c>
      <c r="Z108" s="41"/>
      <c r="AA108" s="42"/>
      <c r="AB108" s="5">
        <f t="shared" si="13"/>
        <v>-0.07050000000000978</v>
      </c>
      <c r="AC108" s="5">
        <f t="shared" si="14"/>
        <v>0.019499999999993634</v>
      </c>
      <c r="AD108" s="5">
        <f t="shared" si="15"/>
        <v>-0.12049999999999272</v>
      </c>
      <c r="AE108" s="5">
        <f t="shared" si="16"/>
        <v>0.0625</v>
      </c>
      <c r="AF108" s="5"/>
      <c r="AG108" s="5"/>
      <c r="AH108" s="5"/>
      <c r="AI108" s="5"/>
      <c r="AJ108" s="5">
        <f t="shared" si="17"/>
        <v>0.12950000000000728</v>
      </c>
      <c r="AK108" s="5">
        <f t="shared" si="18"/>
        <v>-0.02049999999999841</v>
      </c>
      <c r="AL108" s="5"/>
      <c r="AM108" s="34"/>
    </row>
    <row r="109" spans="1:39" ht="12.75">
      <c r="A109" s="5">
        <v>5011.872336272724</v>
      </c>
      <c r="B109" s="5"/>
      <c r="C109" s="30">
        <v>133.15</v>
      </c>
      <c r="D109" s="5">
        <v>133.23</v>
      </c>
      <c r="E109" s="5">
        <v>133.1</v>
      </c>
      <c r="F109" s="5">
        <v>133.28</v>
      </c>
      <c r="G109" s="5"/>
      <c r="H109" s="5"/>
      <c r="I109" s="5"/>
      <c r="J109" s="5"/>
      <c r="K109" s="5">
        <v>133.35</v>
      </c>
      <c r="L109" s="5">
        <v>133.2</v>
      </c>
      <c r="M109" s="5"/>
      <c r="N109" s="5"/>
      <c r="O109" s="80">
        <f t="shared" si="12"/>
        <v>133.21833333333333</v>
      </c>
      <c r="P109" s="28">
        <v>0.7</v>
      </c>
      <c r="Q109" s="41">
        <v>1</v>
      </c>
      <c r="R109" s="41">
        <v>0.6000000000000001</v>
      </c>
      <c r="S109" s="41">
        <v>0.49</v>
      </c>
      <c r="T109" s="41"/>
      <c r="U109" s="41"/>
      <c r="V109" s="41"/>
      <c r="W109" s="41"/>
      <c r="X109" s="41">
        <v>0.6</v>
      </c>
      <c r="Y109" s="41">
        <v>1</v>
      </c>
      <c r="Z109" s="41"/>
      <c r="AA109" s="42"/>
      <c r="AB109" s="5">
        <f t="shared" si="13"/>
        <v>-0.06833333333332803</v>
      </c>
      <c r="AC109" s="5">
        <f t="shared" si="14"/>
        <v>0.011666666666656056</v>
      </c>
      <c r="AD109" s="5">
        <f t="shared" si="15"/>
        <v>-0.1183333333333394</v>
      </c>
      <c r="AE109" s="5">
        <f t="shared" si="16"/>
        <v>0.061666666666667425</v>
      </c>
      <c r="AF109" s="5"/>
      <c r="AG109" s="5"/>
      <c r="AH109" s="5"/>
      <c r="AI109" s="5"/>
      <c r="AJ109" s="5">
        <f t="shared" si="17"/>
        <v>0.1316666666666606</v>
      </c>
      <c r="AK109" s="5">
        <f t="shared" si="18"/>
        <v>-0.01833333333334508</v>
      </c>
      <c r="AL109" s="5"/>
      <c r="AM109" s="34"/>
    </row>
    <row r="110" spans="1:39" ht="12.75">
      <c r="A110" s="5">
        <v>5308.844442309884</v>
      </c>
      <c r="B110" s="5"/>
      <c r="C110" s="30">
        <v>128.97</v>
      </c>
      <c r="D110" s="5">
        <v>129.1</v>
      </c>
      <c r="E110" s="5">
        <v>128.9</v>
      </c>
      <c r="F110" s="5">
        <v>129.146</v>
      </c>
      <c r="G110" s="5"/>
      <c r="H110" s="5"/>
      <c r="I110" s="5"/>
      <c r="J110" s="5"/>
      <c r="K110" s="5">
        <v>129.24</v>
      </c>
      <c r="L110" s="5">
        <v>129.1</v>
      </c>
      <c r="M110" s="5"/>
      <c r="N110" s="5"/>
      <c r="O110" s="80">
        <f t="shared" si="12"/>
        <v>129.076</v>
      </c>
      <c r="P110" s="28">
        <v>0.7</v>
      </c>
      <c r="Q110" s="41">
        <v>1.1</v>
      </c>
      <c r="R110" s="41">
        <v>0.6000000000000001</v>
      </c>
      <c r="S110" s="41">
        <v>0.481</v>
      </c>
      <c r="T110" s="41"/>
      <c r="U110" s="41"/>
      <c r="V110" s="41"/>
      <c r="W110" s="41"/>
      <c r="X110" s="41">
        <v>0.6</v>
      </c>
      <c r="Y110" s="41">
        <v>1</v>
      </c>
      <c r="Z110" s="41"/>
      <c r="AA110" s="42"/>
      <c r="AB110" s="5">
        <f t="shared" si="13"/>
        <v>-0.10599999999999454</v>
      </c>
      <c r="AC110" s="5">
        <f t="shared" si="14"/>
        <v>0.02400000000000091</v>
      </c>
      <c r="AD110" s="5">
        <f t="shared" si="15"/>
        <v>-0.17599999999998772</v>
      </c>
      <c r="AE110" s="5">
        <f t="shared" si="16"/>
        <v>0.06999999999999318</v>
      </c>
      <c r="AF110" s="5"/>
      <c r="AG110" s="5"/>
      <c r="AH110" s="5"/>
      <c r="AI110" s="5"/>
      <c r="AJ110" s="5">
        <f t="shared" si="17"/>
        <v>0.1640000000000157</v>
      </c>
      <c r="AK110" s="5">
        <f t="shared" si="18"/>
        <v>0.02400000000000091</v>
      </c>
      <c r="AL110" s="5"/>
      <c r="AM110" s="34"/>
    </row>
    <row r="111" spans="1:39" ht="12.75">
      <c r="A111" s="5">
        <v>5623.41325190349</v>
      </c>
      <c r="B111" s="5"/>
      <c r="C111" s="30">
        <v>124.45</v>
      </c>
      <c r="D111" s="5">
        <v>124.53</v>
      </c>
      <c r="E111" s="5">
        <v>124.30000000000001</v>
      </c>
      <c r="F111" s="5">
        <v>124.56</v>
      </c>
      <c r="G111" s="5"/>
      <c r="H111" s="5"/>
      <c r="I111" s="5"/>
      <c r="J111" s="5"/>
      <c r="K111" s="5">
        <v>124.71</v>
      </c>
      <c r="L111" s="5">
        <v>124.5</v>
      </c>
      <c r="M111" s="5"/>
      <c r="N111" s="5"/>
      <c r="O111" s="80">
        <f t="shared" si="12"/>
        <v>124.50833333333334</v>
      </c>
      <c r="P111" s="28">
        <v>0.7</v>
      </c>
      <c r="Q111" s="41">
        <v>1.1</v>
      </c>
      <c r="R111" s="41">
        <v>0.6000000000000001</v>
      </c>
      <c r="S111" s="41">
        <v>0.484</v>
      </c>
      <c r="T111" s="41"/>
      <c r="U111" s="41"/>
      <c r="V111" s="41"/>
      <c r="W111" s="41"/>
      <c r="X111" s="41">
        <v>0.6</v>
      </c>
      <c r="Y111" s="41">
        <v>1</v>
      </c>
      <c r="Z111" s="41"/>
      <c r="AA111" s="42"/>
      <c r="AB111" s="5">
        <f t="shared" si="13"/>
        <v>-0.05833333333333712</v>
      </c>
      <c r="AC111" s="5">
        <f t="shared" si="14"/>
        <v>0.021666666666661172</v>
      </c>
      <c r="AD111" s="5">
        <f t="shared" si="15"/>
        <v>-0.2083333333333286</v>
      </c>
      <c r="AE111" s="5">
        <f t="shared" si="16"/>
        <v>0.05166666666666231</v>
      </c>
      <c r="AF111" s="5"/>
      <c r="AG111" s="5"/>
      <c r="AH111" s="5"/>
      <c r="AI111" s="5"/>
      <c r="AJ111" s="5">
        <f t="shared" si="17"/>
        <v>0.20166666666665378</v>
      </c>
      <c r="AK111" s="5">
        <f t="shared" si="18"/>
        <v>-0.008333333333339965</v>
      </c>
      <c r="AL111" s="5"/>
      <c r="AM111" s="34"/>
    </row>
    <row r="112" spans="1:39" ht="12.75">
      <c r="A112" s="5">
        <v>5956.621435290105</v>
      </c>
      <c r="B112" s="5"/>
      <c r="C112" s="30">
        <v>119.34</v>
      </c>
      <c r="D112" s="5">
        <v>119.53</v>
      </c>
      <c r="E112" s="5">
        <v>119.30000000000001</v>
      </c>
      <c r="F112" s="5">
        <v>119.517</v>
      </c>
      <c r="G112" s="5"/>
      <c r="H112" s="5"/>
      <c r="I112" s="5"/>
      <c r="J112" s="5"/>
      <c r="K112" s="5">
        <v>119.69</v>
      </c>
      <c r="L112" s="5">
        <v>119.5</v>
      </c>
      <c r="M112" s="5"/>
      <c r="N112" s="5"/>
      <c r="O112" s="80">
        <f t="shared" si="12"/>
        <v>119.47949999999999</v>
      </c>
      <c r="P112" s="28">
        <v>0.7</v>
      </c>
      <c r="Q112" s="41">
        <v>1.1</v>
      </c>
      <c r="R112" s="41">
        <v>0.6000000000000001</v>
      </c>
      <c r="S112" s="41">
        <v>0.478</v>
      </c>
      <c r="T112" s="41"/>
      <c r="U112" s="41"/>
      <c r="V112" s="41"/>
      <c r="W112" s="41"/>
      <c r="X112" s="41">
        <v>0.6</v>
      </c>
      <c r="Y112" s="41">
        <v>1</v>
      </c>
      <c r="Z112" s="41"/>
      <c r="AA112" s="42"/>
      <c r="AB112" s="5">
        <f t="shared" si="13"/>
        <v>-0.13949999999998397</v>
      </c>
      <c r="AC112" s="5">
        <f t="shared" si="14"/>
        <v>0.050500000000013756</v>
      </c>
      <c r="AD112" s="5">
        <f t="shared" si="15"/>
        <v>-0.179499999999976</v>
      </c>
      <c r="AE112" s="5">
        <f t="shared" si="16"/>
        <v>0.037500000000008527</v>
      </c>
      <c r="AF112" s="5"/>
      <c r="AG112" s="5"/>
      <c r="AH112" s="5"/>
      <c r="AI112" s="5"/>
      <c r="AJ112" s="5">
        <f t="shared" si="17"/>
        <v>0.21050000000001035</v>
      </c>
      <c r="AK112" s="5">
        <f t="shared" si="18"/>
        <v>0.02050000000001262</v>
      </c>
      <c r="AL112" s="5"/>
      <c r="AM112" s="34"/>
    </row>
    <row r="113" spans="1:39" ht="12.75">
      <c r="A113" s="5">
        <v>6309.573444801932</v>
      </c>
      <c r="B113" s="5"/>
      <c r="C113" s="30">
        <v>113.92</v>
      </c>
      <c r="D113" s="5">
        <v>114.04</v>
      </c>
      <c r="E113" s="5">
        <v>113.80000000000001</v>
      </c>
      <c r="F113" s="5">
        <v>114.012</v>
      </c>
      <c r="G113" s="5"/>
      <c r="H113" s="5"/>
      <c r="I113" s="5"/>
      <c r="J113" s="5"/>
      <c r="K113" s="5">
        <v>114.22</v>
      </c>
      <c r="L113" s="5">
        <v>114.1</v>
      </c>
      <c r="M113" s="5"/>
      <c r="N113" s="5"/>
      <c r="O113" s="80">
        <f t="shared" si="12"/>
        <v>114.01533333333333</v>
      </c>
      <c r="P113" s="28">
        <v>0.6</v>
      </c>
      <c r="Q113" s="41">
        <v>1.1</v>
      </c>
      <c r="R113" s="41">
        <v>0.6000000000000001</v>
      </c>
      <c r="S113" s="41">
        <v>0.481</v>
      </c>
      <c r="T113" s="41"/>
      <c r="U113" s="41"/>
      <c r="V113" s="41"/>
      <c r="W113" s="41"/>
      <c r="X113" s="41">
        <v>0.6</v>
      </c>
      <c r="Y113" s="41">
        <v>1</v>
      </c>
      <c r="Z113" s="41"/>
      <c r="AA113" s="42"/>
      <c r="AB113" s="5">
        <f t="shared" si="13"/>
        <v>-0.09533333333332905</v>
      </c>
      <c r="AC113" s="5">
        <f t="shared" si="14"/>
        <v>0.024666666666675496</v>
      </c>
      <c r="AD113" s="5">
        <f t="shared" si="15"/>
        <v>-0.2153333333333194</v>
      </c>
      <c r="AE113" s="5">
        <f t="shared" si="16"/>
        <v>-0.0033333333333303017</v>
      </c>
      <c r="AF113" s="5"/>
      <c r="AG113" s="5"/>
      <c r="AH113" s="5"/>
      <c r="AI113" s="5"/>
      <c r="AJ113" s="5">
        <f t="shared" si="17"/>
        <v>0.2046666666666681</v>
      </c>
      <c r="AK113" s="5">
        <f t="shared" si="18"/>
        <v>0.08466666666666356</v>
      </c>
      <c r="AL113" s="5"/>
      <c r="AM113" s="34"/>
    </row>
    <row r="114" spans="1:39" ht="12.75">
      <c r="A114" s="5">
        <v>6683.439175686146</v>
      </c>
      <c r="B114" s="5"/>
      <c r="C114" s="30">
        <v>108.02</v>
      </c>
      <c r="D114" s="5">
        <v>108.14</v>
      </c>
      <c r="E114" s="5">
        <v>107.9</v>
      </c>
      <c r="F114" s="5">
        <v>108.069</v>
      </c>
      <c r="G114" s="5"/>
      <c r="H114" s="5"/>
      <c r="I114" s="5"/>
      <c r="J114" s="5"/>
      <c r="K114" s="5">
        <v>108.29</v>
      </c>
      <c r="L114" s="5">
        <v>108.2</v>
      </c>
      <c r="M114" s="5"/>
      <c r="N114" s="5"/>
      <c r="O114" s="80">
        <f t="shared" si="12"/>
        <v>108.10316666666667</v>
      </c>
      <c r="P114" s="28">
        <v>0.6</v>
      </c>
      <c r="Q114" s="41">
        <v>1.2</v>
      </c>
      <c r="R114" s="41">
        <v>0.6000000000000001</v>
      </c>
      <c r="S114" s="41">
        <v>0.483</v>
      </c>
      <c r="T114" s="41"/>
      <c r="U114" s="41"/>
      <c r="V114" s="41"/>
      <c r="W114" s="41"/>
      <c r="X114" s="41">
        <v>0.6</v>
      </c>
      <c r="Y114" s="41">
        <v>1</v>
      </c>
      <c r="Z114" s="41"/>
      <c r="AA114" s="42"/>
      <c r="AB114" s="5">
        <f t="shared" si="13"/>
        <v>-0.08316666666667061</v>
      </c>
      <c r="AC114" s="5">
        <f t="shared" si="14"/>
        <v>0.03683333333333394</v>
      </c>
      <c r="AD114" s="5">
        <f t="shared" si="15"/>
        <v>-0.20316666666666094</v>
      </c>
      <c r="AE114" s="5">
        <f t="shared" si="16"/>
        <v>-0.034166666666664014</v>
      </c>
      <c r="AF114" s="5"/>
      <c r="AG114" s="5"/>
      <c r="AH114" s="5"/>
      <c r="AI114" s="5"/>
      <c r="AJ114" s="5">
        <f t="shared" si="17"/>
        <v>0.18683333333333962</v>
      </c>
      <c r="AK114" s="5">
        <f t="shared" si="18"/>
        <v>0.09683333333333621</v>
      </c>
      <c r="AL114" s="5"/>
      <c r="AM114" s="34"/>
    </row>
    <row r="115" spans="1:39" ht="12.75">
      <c r="A115" s="5">
        <v>7079.457843841379</v>
      </c>
      <c r="B115" s="5"/>
      <c r="C115" s="30">
        <v>101.64</v>
      </c>
      <c r="D115" s="5">
        <v>101.87</v>
      </c>
      <c r="E115" s="5">
        <v>101.60000000000001</v>
      </c>
      <c r="F115" s="5">
        <v>101.713</v>
      </c>
      <c r="G115" s="5"/>
      <c r="H115" s="5"/>
      <c r="I115" s="5"/>
      <c r="J115" s="5"/>
      <c r="K115" s="5">
        <v>101.98</v>
      </c>
      <c r="L115" s="5">
        <v>101.9</v>
      </c>
      <c r="M115" s="5"/>
      <c r="N115" s="5"/>
      <c r="O115" s="80">
        <f t="shared" si="12"/>
        <v>101.78383333333333</v>
      </c>
      <c r="P115" s="28">
        <v>0.6</v>
      </c>
      <c r="Q115" s="41">
        <v>1.2</v>
      </c>
      <c r="R115" s="41">
        <v>0.6000000000000001</v>
      </c>
      <c r="S115" s="41">
        <v>0.506</v>
      </c>
      <c r="T115" s="41"/>
      <c r="U115" s="41"/>
      <c r="V115" s="41"/>
      <c r="W115" s="41"/>
      <c r="X115" s="41">
        <v>0.6</v>
      </c>
      <c r="Y115" s="41">
        <v>1</v>
      </c>
      <c r="Z115" s="41"/>
      <c r="AA115" s="42"/>
      <c r="AB115" s="5">
        <f t="shared" si="13"/>
        <v>-0.14383333333333326</v>
      </c>
      <c r="AC115" s="5">
        <f t="shared" si="14"/>
        <v>0.08616666666667072</v>
      </c>
      <c r="AD115" s="5">
        <f t="shared" si="15"/>
        <v>-0.1838333333333253</v>
      </c>
      <c r="AE115" s="5">
        <f t="shared" si="16"/>
        <v>-0.07083333333333997</v>
      </c>
      <c r="AF115" s="5"/>
      <c r="AG115" s="5"/>
      <c r="AH115" s="5"/>
      <c r="AI115" s="5"/>
      <c r="AJ115" s="5">
        <f t="shared" si="17"/>
        <v>0.19616666666667015</v>
      </c>
      <c r="AK115" s="5">
        <f t="shared" si="18"/>
        <v>0.11616666666667186</v>
      </c>
      <c r="AL115" s="5"/>
      <c r="AM115" s="34"/>
    </row>
    <row r="116" spans="1:39" ht="12.75">
      <c r="A116" s="5">
        <v>7498.942093324559</v>
      </c>
      <c r="B116" s="5"/>
      <c r="C116" s="30">
        <v>95.07</v>
      </c>
      <c r="D116" s="5">
        <v>95.29</v>
      </c>
      <c r="E116" s="5">
        <v>95</v>
      </c>
      <c r="F116" s="5">
        <v>95.118</v>
      </c>
      <c r="G116" s="5"/>
      <c r="H116" s="5"/>
      <c r="I116" s="5"/>
      <c r="J116" s="5"/>
      <c r="K116" s="5">
        <v>95.42</v>
      </c>
      <c r="L116" s="5">
        <v>95.3</v>
      </c>
      <c r="M116" s="5"/>
      <c r="N116" s="5"/>
      <c r="O116" s="80">
        <f t="shared" si="12"/>
        <v>95.19966666666666</v>
      </c>
      <c r="P116" s="28">
        <v>0.6</v>
      </c>
      <c r="Q116" s="41">
        <v>1.2</v>
      </c>
      <c r="R116" s="41">
        <v>0.7000000000000001</v>
      </c>
      <c r="S116" s="41">
        <v>0.531</v>
      </c>
      <c r="T116" s="41"/>
      <c r="U116" s="41"/>
      <c r="V116" s="41"/>
      <c r="W116" s="41"/>
      <c r="X116" s="41">
        <v>0.6</v>
      </c>
      <c r="Y116" s="41">
        <v>1</v>
      </c>
      <c r="Z116" s="41"/>
      <c r="AA116" s="42"/>
      <c r="AB116" s="5">
        <f t="shared" si="13"/>
        <v>-0.12966666666666526</v>
      </c>
      <c r="AC116" s="5">
        <f t="shared" si="14"/>
        <v>0.09033333333334781</v>
      </c>
      <c r="AD116" s="5">
        <f t="shared" si="15"/>
        <v>-0.19966666666665844</v>
      </c>
      <c r="AE116" s="5">
        <f t="shared" si="16"/>
        <v>-0.08166666666666345</v>
      </c>
      <c r="AF116" s="5"/>
      <c r="AG116" s="5"/>
      <c r="AH116" s="5"/>
      <c r="AI116" s="5"/>
      <c r="AJ116" s="5">
        <f t="shared" si="17"/>
        <v>0.22033333333334326</v>
      </c>
      <c r="AK116" s="5">
        <f t="shared" si="18"/>
        <v>0.10033333333333871</v>
      </c>
      <c r="AL116" s="5"/>
      <c r="AM116" s="34"/>
    </row>
    <row r="117" spans="1:39" ht="12.75">
      <c r="A117" s="5">
        <v>7943.282347242816</v>
      </c>
      <c r="B117" s="5"/>
      <c r="C117" s="30">
        <v>88.49</v>
      </c>
      <c r="D117" s="5">
        <v>88.62</v>
      </c>
      <c r="E117" s="5">
        <v>88.4</v>
      </c>
      <c r="F117" s="5">
        <v>88.423</v>
      </c>
      <c r="G117" s="5"/>
      <c r="H117" s="5"/>
      <c r="I117" s="5"/>
      <c r="J117" s="5"/>
      <c r="K117" s="5">
        <v>88.76</v>
      </c>
      <c r="L117" s="5">
        <v>88.7</v>
      </c>
      <c r="M117" s="5"/>
      <c r="N117" s="5"/>
      <c r="O117" s="80">
        <f t="shared" si="12"/>
        <v>88.5655</v>
      </c>
      <c r="P117" s="28">
        <v>0.5</v>
      </c>
      <c r="Q117" s="41">
        <v>1.3</v>
      </c>
      <c r="R117" s="41">
        <v>0.8</v>
      </c>
      <c r="S117" s="41">
        <v>0.564</v>
      </c>
      <c r="T117" s="41"/>
      <c r="U117" s="41"/>
      <c r="V117" s="41"/>
      <c r="W117" s="41"/>
      <c r="X117" s="41">
        <v>0.6</v>
      </c>
      <c r="Y117" s="41">
        <v>1</v>
      </c>
      <c r="Z117" s="41"/>
      <c r="AA117" s="42"/>
      <c r="AB117" s="5">
        <f t="shared" si="13"/>
        <v>-0.07550000000000523</v>
      </c>
      <c r="AC117" s="5">
        <f t="shared" si="14"/>
        <v>0.054500000000004434</v>
      </c>
      <c r="AD117" s="5">
        <f t="shared" si="15"/>
        <v>-0.16549999999999443</v>
      </c>
      <c r="AE117" s="5">
        <f t="shared" si="16"/>
        <v>-0.1424999999999983</v>
      </c>
      <c r="AF117" s="5"/>
      <c r="AG117" s="5"/>
      <c r="AH117" s="5"/>
      <c r="AI117" s="5"/>
      <c r="AJ117" s="5">
        <f t="shared" si="17"/>
        <v>0.194500000000005</v>
      </c>
      <c r="AK117" s="5">
        <f t="shared" si="18"/>
        <v>0.13450000000000273</v>
      </c>
      <c r="AL117" s="5"/>
      <c r="AM117" s="34"/>
    </row>
    <row r="118" spans="1:39" ht="12.75">
      <c r="A118" s="5">
        <v>8413.951416451951</v>
      </c>
      <c r="B118" s="5"/>
      <c r="C118" s="30">
        <v>81.9</v>
      </c>
      <c r="D118" s="5">
        <v>82.05</v>
      </c>
      <c r="E118" s="5">
        <v>81.9</v>
      </c>
      <c r="F118" s="5">
        <v>81.802</v>
      </c>
      <c r="G118" s="5"/>
      <c r="H118" s="5"/>
      <c r="I118" s="5"/>
      <c r="J118" s="5"/>
      <c r="K118" s="5">
        <v>82.21</v>
      </c>
      <c r="L118" s="5">
        <v>82.2</v>
      </c>
      <c r="M118" s="5"/>
      <c r="N118" s="5"/>
      <c r="O118" s="80">
        <f t="shared" si="12"/>
        <v>82.01033333333332</v>
      </c>
      <c r="P118" s="28">
        <v>0.8</v>
      </c>
      <c r="Q118" s="41">
        <v>1.3</v>
      </c>
      <c r="R118" s="41">
        <v>0.8</v>
      </c>
      <c r="S118" s="41">
        <v>0.615</v>
      </c>
      <c r="T118" s="41"/>
      <c r="U118" s="41"/>
      <c r="V118" s="41"/>
      <c r="W118" s="41"/>
      <c r="X118" s="41">
        <v>0.6</v>
      </c>
      <c r="Y118" s="41">
        <v>1</v>
      </c>
      <c r="Z118" s="41"/>
      <c r="AA118" s="42"/>
      <c r="AB118" s="5">
        <f t="shared" si="13"/>
        <v>-0.11033333333331541</v>
      </c>
      <c r="AC118" s="5">
        <f t="shared" si="14"/>
        <v>0.039666666666676065</v>
      </c>
      <c r="AD118" s="5">
        <f t="shared" si="15"/>
        <v>-0.11033333333331541</v>
      </c>
      <c r="AE118" s="5">
        <f t="shared" si="16"/>
        <v>-0.20833333333331439</v>
      </c>
      <c r="AF118" s="5"/>
      <c r="AG118" s="5"/>
      <c r="AH118" s="5"/>
      <c r="AI118" s="5"/>
      <c r="AJ118" s="5">
        <f t="shared" si="17"/>
        <v>0.19966666666667265</v>
      </c>
      <c r="AK118" s="5">
        <f t="shared" si="18"/>
        <v>0.18966666666668175</v>
      </c>
      <c r="AL118" s="5"/>
      <c r="AM118" s="34"/>
    </row>
    <row r="119" spans="1:39" ht="12.75">
      <c r="A119" s="5">
        <v>8912.509381337453</v>
      </c>
      <c r="B119" s="5"/>
      <c r="C119" s="30">
        <v>75.6</v>
      </c>
      <c r="D119" s="5">
        <v>75.79</v>
      </c>
      <c r="E119" s="5">
        <v>75.60000000000001</v>
      </c>
      <c r="F119" s="5">
        <v>75.504</v>
      </c>
      <c r="G119" s="5"/>
      <c r="H119" s="5"/>
      <c r="I119" s="5"/>
      <c r="J119" s="5"/>
      <c r="K119" s="5">
        <v>75.89</v>
      </c>
      <c r="L119" s="5">
        <v>76</v>
      </c>
      <c r="M119" s="5"/>
      <c r="N119" s="5"/>
      <c r="O119" s="80">
        <f t="shared" si="12"/>
        <v>75.73066666666666</v>
      </c>
      <c r="P119" s="28">
        <v>0.8</v>
      </c>
      <c r="Q119" s="41">
        <v>1.3</v>
      </c>
      <c r="R119" s="41">
        <v>0.8</v>
      </c>
      <c r="S119" s="41">
        <v>0.702</v>
      </c>
      <c r="T119" s="41"/>
      <c r="U119" s="41"/>
      <c r="V119" s="41"/>
      <c r="W119" s="41"/>
      <c r="X119" s="41">
        <v>0.7</v>
      </c>
      <c r="Y119" s="41">
        <v>1</v>
      </c>
      <c r="Z119" s="41"/>
      <c r="AA119" s="42"/>
      <c r="AB119" s="5">
        <f t="shared" si="13"/>
        <v>-0.13066666666667004</v>
      </c>
      <c r="AC119" s="5">
        <f t="shared" si="14"/>
        <v>0.0593333333333419</v>
      </c>
      <c r="AD119" s="5">
        <f t="shared" si="15"/>
        <v>-0.13066666666665583</v>
      </c>
      <c r="AE119" s="5">
        <f t="shared" si="16"/>
        <v>-0.22666666666665947</v>
      </c>
      <c r="AF119" s="5"/>
      <c r="AG119" s="5"/>
      <c r="AH119" s="5"/>
      <c r="AI119" s="5"/>
      <c r="AJ119" s="5">
        <f t="shared" si="17"/>
        <v>0.1593333333333362</v>
      </c>
      <c r="AK119" s="5">
        <f t="shared" si="18"/>
        <v>0.26933333333333564</v>
      </c>
      <c r="AL119" s="5"/>
      <c r="AM119" s="34"/>
    </row>
    <row r="120" spans="1:39" ht="12.75">
      <c r="A120" s="5">
        <v>9440.608762859234</v>
      </c>
      <c r="B120" s="5"/>
      <c r="C120" s="30">
        <v>69.89</v>
      </c>
      <c r="D120" s="5">
        <v>70.09</v>
      </c>
      <c r="E120" s="5">
        <v>69.8</v>
      </c>
      <c r="F120" s="5">
        <v>69.701</v>
      </c>
      <c r="G120" s="5"/>
      <c r="H120" s="5"/>
      <c r="I120" s="5"/>
      <c r="J120" s="5"/>
      <c r="K120" s="5">
        <v>69.96</v>
      </c>
      <c r="L120" s="5">
        <v>70.2</v>
      </c>
      <c r="M120" s="5"/>
      <c r="N120" s="5"/>
      <c r="O120" s="80">
        <f t="shared" si="12"/>
        <v>69.94016666666666</v>
      </c>
      <c r="P120" s="28">
        <v>0.8</v>
      </c>
      <c r="Q120" s="41">
        <v>1.4</v>
      </c>
      <c r="R120" s="41">
        <v>0.9</v>
      </c>
      <c r="S120" s="41">
        <v>0.83</v>
      </c>
      <c r="T120" s="41"/>
      <c r="U120" s="41"/>
      <c r="V120" s="41"/>
      <c r="W120" s="41"/>
      <c r="X120" s="41">
        <v>0.7</v>
      </c>
      <c r="Y120" s="41">
        <v>1</v>
      </c>
      <c r="Z120" s="41"/>
      <c r="AA120" s="42"/>
      <c r="AB120" s="5">
        <f t="shared" si="13"/>
        <v>-0.050166666666655146</v>
      </c>
      <c r="AC120" s="5">
        <f t="shared" si="14"/>
        <v>0.1498333333333477</v>
      </c>
      <c r="AD120" s="5">
        <f t="shared" si="15"/>
        <v>-0.14016666666665856</v>
      </c>
      <c r="AE120" s="5">
        <f t="shared" si="16"/>
        <v>-0.2391666666666623</v>
      </c>
      <c r="AF120" s="5"/>
      <c r="AG120" s="5"/>
      <c r="AH120" s="5"/>
      <c r="AI120" s="5"/>
      <c r="AJ120" s="5">
        <f t="shared" si="17"/>
        <v>0.019833333333338032</v>
      </c>
      <c r="AK120" s="5">
        <f t="shared" si="18"/>
        <v>0.2598333333333471</v>
      </c>
      <c r="AL120" s="5"/>
      <c r="AM120" s="34"/>
    </row>
    <row r="121" spans="1:39" ht="13.5" thickBot="1">
      <c r="A121" s="6">
        <v>10000</v>
      </c>
      <c r="B121" s="7"/>
      <c r="C121" s="31">
        <v>64.47</v>
      </c>
      <c r="D121" s="6">
        <v>64.9</v>
      </c>
      <c r="E121" s="6">
        <v>64.7</v>
      </c>
      <c r="F121" s="6">
        <v>64.376</v>
      </c>
      <c r="G121" s="6"/>
      <c r="H121" s="6"/>
      <c r="I121" s="6"/>
      <c r="J121" s="6"/>
      <c r="K121" s="6">
        <v>65.07</v>
      </c>
      <c r="L121" s="6">
        <v>64.6</v>
      </c>
      <c r="M121" s="6"/>
      <c r="N121" s="6"/>
      <c r="O121" s="80">
        <f t="shared" si="12"/>
        <v>64.68599999999999</v>
      </c>
      <c r="P121" s="29">
        <v>0.8</v>
      </c>
      <c r="Q121" s="7">
        <v>1.6</v>
      </c>
      <c r="R121" s="7">
        <v>1.7000000000000002</v>
      </c>
      <c r="S121" s="7">
        <v>1.011</v>
      </c>
      <c r="T121" s="7"/>
      <c r="U121" s="7"/>
      <c r="V121" s="7"/>
      <c r="W121" s="7"/>
      <c r="X121" s="7">
        <v>0.7</v>
      </c>
      <c r="Y121" s="7">
        <v>1</v>
      </c>
      <c r="Z121" s="7"/>
      <c r="AA121" s="43"/>
      <c r="AB121" s="7">
        <f t="shared" si="13"/>
        <v>-0.21599999999999397</v>
      </c>
      <c r="AC121" s="7">
        <f t="shared" si="14"/>
        <v>0.21400000000001285</v>
      </c>
      <c r="AD121" s="7">
        <f t="shared" si="15"/>
        <v>0.014000000000010004</v>
      </c>
      <c r="AE121" s="7">
        <f t="shared" si="16"/>
        <v>-0.30999999999998806</v>
      </c>
      <c r="AF121" s="7"/>
      <c r="AG121" s="7"/>
      <c r="AH121" s="7"/>
      <c r="AI121" s="7"/>
      <c r="AJ121" s="7">
        <f t="shared" si="17"/>
        <v>0.38400000000000034</v>
      </c>
      <c r="AK121" s="7">
        <f t="shared" si="18"/>
        <v>-0.08599999999999852</v>
      </c>
      <c r="AL121" s="7"/>
      <c r="AM121" s="43"/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Physical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Barham</dc:creator>
  <cp:keywords/>
  <dc:description/>
  <cp:lastModifiedBy>Stephen Robinson</cp:lastModifiedBy>
  <cp:lastPrinted>2014-09-01T13:53:47Z</cp:lastPrinted>
  <dcterms:created xsi:type="dcterms:W3CDTF">2010-09-13T17:33:06Z</dcterms:created>
  <dcterms:modified xsi:type="dcterms:W3CDTF">2018-07-28T11:27:55Z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Public (No visible marking)</vt:lpwstr>
  </property>
  <property fmtid="{D5CDD505-2E9C-101B-9397-08002B2CF9AE}" pid="3" name="aliashDocumentMarking">
    <vt:lpwstr/>
  </property>
  <property fmtid="{D5CDD505-2E9C-101B-9397-08002B2CF9AE}" pid="4" name="HeaderFooter">
    <vt:lpwstr>F</vt:lpwstr>
  </property>
</Properties>
</file>