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chott\Desktop\"/>
    </mc:Choice>
  </mc:AlternateContent>
  <xr:revisionPtr revIDLastSave="0" documentId="13_ncr:1_{3C679703-7236-47D5-8D04-43F5DAFB6FEE}" xr6:coauthVersionLast="47" xr6:coauthVersionMax="47" xr10:uidLastSave="{00000000-0000-0000-0000-000000000000}"/>
  <bookViews>
    <workbookView xWindow="2595" yWindow="345" windowWidth="18120" windowHeight="12000" firstSheet="2" activeTab="2" xr2:uid="{00000000-000D-0000-FFFF-FFFF00000000}"/>
  </bookViews>
  <sheets>
    <sheet name="Caché" sheetId="9" state="hidden" r:id="rId1"/>
    <sheet name="Percol" sheetId="12" state="hidden" r:id="rId2"/>
    <sheet name="Main" sheetId="2" r:id="rId3"/>
    <sheet name="Solution" sheetId="3" r:id="rId4"/>
    <sheet name="Measurement method" sheetId="4" r:id="rId5"/>
    <sheet name="Measurement method (2)" sheetId="16" r:id="rId6"/>
    <sheet name="Measurement method (3)" sheetId="17" r:id="rId7"/>
    <sheet name="Measurement method (4)" sheetId="18" r:id="rId8"/>
    <sheet name="ACRONYMS" sheetId="15" r:id="rId9"/>
    <sheet name="versions" sheetId="19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8" l="1"/>
  <c r="G33" i="17"/>
  <c r="G33" i="16"/>
  <c r="G33" i="4"/>
  <c r="F32" i="18" l="1"/>
  <c r="E32" i="18"/>
  <c r="F31" i="18"/>
  <c r="E31" i="18"/>
  <c r="F30" i="18"/>
  <c r="E30" i="18"/>
  <c r="F29" i="18"/>
  <c r="E29" i="18"/>
  <c r="F28" i="18"/>
  <c r="E28" i="18"/>
  <c r="F27" i="18"/>
  <c r="E27" i="18"/>
  <c r="F26" i="18"/>
  <c r="E26" i="18"/>
  <c r="F25" i="18"/>
  <c r="E25" i="18"/>
  <c r="F24" i="18"/>
  <c r="E24" i="18"/>
  <c r="F23" i="18"/>
  <c r="E23" i="18"/>
  <c r="F22" i="18"/>
  <c r="E22" i="18"/>
  <c r="F21" i="18"/>
  <c r="E21" i="18"/>
  <c r="F20" i="18"/>
  <c r="E20" i="18"/>
  <c r="F19" i="18"/>
  <c r="E19" i="18"/>
  <c r="F18" i="18"/>
  <c r="E18" i="18"/>
  <c r="F17" i="18"/>
  <c r="E17" i="18"/>
  <c r="F16" i="18"/>
  <c r="E16" i="18"/>
  <c r="E33" i="18" s="1"/>
  <c r="B7" i="18"/>
  <c r="F32" i="17"/>
  <c r="E32" i="17"/>
  <c r="F31" i="17"/>
  <c r="E31" i="17"/>
  <c r="F30" i="17"/>
  <c r="E30" i="17"/>
  <c r="F29" i="17"/>
  <c r="E29" i="17"/>
  <c r="F28" i="17"/>
  <c r="E28" i="17"/>
  <c r="F27" i="17"/>
  <c r="E27" i="17"/>
  <c r="F26" i="17"/>
  <c r="E26" i="17"/>
  <c r="F25" i="17"/>
  <c r="E25" i="17"/>
  <c r="F24" i="17"/>
  <c r="E24" i="17"/>
  <c r="F23" i="17"/>
  <c r="E23" i="17"/>
  <c r="F22" i="17"/>
  <c r="E22" i="17"/>
  <c r="F21" i="17"/>
  <c r="E21" i="17"/>
  <c r="F20" i="17"/>
  <c r="E20" i="17"/>
  <c r="F19" i="17"/>
  <c r="E19" i="17"/>
  <c r="F18" i="17"/>
  <c r="E18" i="17"/>
  <c r="F17" i="17"/>
  <c r="E17" i="17"/>
  <c r="F16" i="17"/>
  <c r="E16" i="17"/>
  <c r="B7" i="17"/>
  <c r="F32" i="16"/>
  <c r="E32" i="16"/>
  <c r="F31" i="16"/>
  <c r="E31" i="16"/>
  <c r="F30" i="16"/>
  <c r="E30" i="16"/>
  <c r="F29" i="16"/>
  <c r="E29" i="16"/>
  <c r="F28" i="16"/>
  <c r="E28" i="16"/>
  <c r="F27" i="16"/>
  <c r="E27" i="16"/>
  <c r="F26" i="16"/>
  <c r="E26" i="16"/>
  <c r="F25" i="16"/>
  <c r="E25" i="16"/>
  <c r="F24" i="16"/>
  <c r="E24" i="16"/>
  <c r="F23" i="16"/>
  <c r="E23" i="16"/>
  <c r="F22" i="16"/>
  <c r="E22" i="16"/>
  <c r="F21" i="16"/>
  <c r="E21" i="16"/>
  <c r="F20" i="16"/>
  <c r="E20" i="16"/>
  <c r="F19" i="16"/>
  <c r="E19" i="16"/>
  <c r="F18" i="16"/>
  <c r="E18" i="16"/>
  <c r="F17" i="16"/>
  <c r="E17" i="16"/>
  <c r="F16" i="16"/>
  <c r="E16" i="16"/>
  <c r="B7" i="16"/>
  <c r="F33" i="16" l="1"/>
  <c r="E33" i="16"/>
  <c r="E33" i="17"/>
  <c r="F33" i="17"/>
  <c r="F33" i="18"/>
  <c r="B3" i="12"/>
  <c r="C3" i="12"/>
  <c r="D3" i="12"/>
  <c r="D4" i="12"/>
  <c r="C4" i="12"/>
  <c r="B4" i="12"/>
  <c r="D18" i="3"/>
  <c r="D19" i="3"/>
  <c r="D20" i="3"/>
  <c r="D21" i="3"/>
  <c r="D17" i="3"/>
  <c r="C9" i="12" l="1"/>
  <c r="C10" i="12"/>
  <c r="C11" i="12"/>
  <c r="C12" i="12"/>
  <c r="C8" i="12"/>
  <c r="B5" i="12"/>
  <c r="F17" i="4" l="1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16" i="4"/>
  <c r="B14" i="12"/>
  <c r="C14" i="12"/>
  <c r="B9" i="12"/>
  <c r="B10" i="12"/>
  <c r="B11" i="12"/>
  <c r="B12" i="12"/>
  <c r="B8" i="12"/>
  <c r="A9" i="12"/>
  <c r="A10" i="12"/>
  <c r="A11" i="12"/>
  <c r="A12" i="12"/>
  <c r="A8" i="12"/>
  <c r="B6" i="12"/>
  <c r="B2" i="12"/>
  <c r="B1" i="12"/>
  <c r="B21" i="2"/>
  <c r="E33" i="4" l="1"/>
  <c r="F33" i="4"/>
  <c r="B7" i="4"/>
  <c r="D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tc={EAA43F72-600C-4898-BE58-1A04DDF976C5}</author>
  </authors>
  <commentList>
    <comment ref="B28" authorId="0" shapeId="0" xr:uid="{EAA43F72-600C-4898-BE58-1A04DDF97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type "0.72" if the relative standard uncertainty is 0.72 % (k = 1)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Michotte</author>
  </authors>
  <commentList>
    <comment ref="A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Please modify the list of components as needed</t>
        </r>
      </text>
    </comment>
    <comment ref="B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type "0.67" if relative standard uncertainty  is 0.67 % (</t>
        </r>
        <r>
          <rPr>
            <i/>
            <sz val="9"/>
            <color indexed="81"/>
            <rFont val="Tahoma"/>
            <family val="2"/>
          </rPr>
          <t>k</t>
        </r>
        <r>
          <rPr>
            <sz val="9"/>
            <color indexed="81"/>
            <rFont val="Tahoma"/>
            <family val="2"/>
          </rPr>
          <t xml:space="preserve"> = 1)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Michotte</author>
  </authors>
  <commentList>
    <comment ref="A1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Please modify the list of components as needed</t>
        </r>
      </text>
    </comment>
    <comment ref="B1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type "0.67" if relative standard uncertainty  is 0.67 % (</t>
        </r>
        <r>
          <rPr>
            <i/>
            <sz val="9"/>
            <color indexed="81"/>
            <rFont val="Tahoma"/>
            <family val="2"/>
          </rPr>
          <t>k</t>
        </r>
        <r>
          <rPr>
            <sz val="9"/>
            <color indexed="81"/>
            <rFont val="Tahoma"/>
            <family val="2"/>
          </rPr>
          <t xml:space="preserve"> = 1)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Michotte</author>
  </authors>
  <commentList>
    <comment ref="A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Please modify the list of components as needed</t>
        </r>
      </text>
    </comment>
    <comment ref="B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type "0.67" if relative standard uncertainty  is 0.67 % (</t>
        </r>
        <r>
          <rPr>
            <i/>
            <sz val="9"/>
            <color indexed="81"/>
            <rFont val="Tahoma"/>
            <family val="2"/>
          </rPr>
          <t>k</t>
        </r>
        <r>
          <rPr>
            <sz val="9"/>
            <color indexed="81"/>
            <rFont val="Tahoma"/>
            <family val="2"/>
          </rPr>
          <t xml:space="preserve"> = 1)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Michotte</author>
  </authors>
  <commentList>
    <comment ref="A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Please modify the list of components as needed</t>
        </r>
      </text>
    </comment>
    <comment ref="B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Carine Michotte:</t>
        </r>
        <r>
          <rPr>
            <sz val="9"/>
            <color indexed="81"/>
            <rFont val="Tahoma"/>
            <family val="2"/>
          </rPr>
          <t xml:space="preserve">
type "0.67" if relative standard uncertainty  is 0.67 % (</t>
        </r>
        <r>
          <rPr>
            <i/>
            <sz val="9"/>
            <color indexed="81"/>
            <rFont val="Tahoma"/>
            <family val="2"/>
          </rPr>
          <t>k</t>
        </r>
        <r>
          <rPr>
            <sz val="9"/>
            <color indexed="81"/>
            <rFont val="Tahoma"/>
            <family val="2"/>
          </rPr>
          <t xml:space="preserve"> = 1)</t>
        </r>
      </text>
    </comment>
  </commentList>
</comments>
</file>

<file path=xl/sharedStrings.xml><?xml version="1.0" encoding="utf-8"?>
<sst xmlns="http://schemas.openxmlformats.org/spreadsheetml/2006/main" count="312" uniqueCount="195">
  <si>
    <t>SIR/SIRTI reporting form - radioactive solution</t>
  </si>
  <si>
    <t>BIPM.RI(II)-K1 or BIPM.RI(II)-K4</t>
  </si>
  <si>
    <t>Country</t>
  </si>
  <si>
    <t>Full name</t>
  </si>
  <si>
    <t>Contact person</t>
  </si>
  <si>
    <t>Persons who participated in the measurement</t>
  </si>
  <si>
    <t>E-mail address</t>
  </si>
  <si>
    <t>Half-life used by the participant</t>
  </si>
  <si>
    <t>Standard uncertainty (k=1)</t>
  </si>
  <si>
    <t>Reference</t>
  </si>
  <si>
    <t>Unit</t>
  </si>
  <si>
    <t>Solution details</t>
  </si>
  <si>
    <t>Ampoule number</t>
  </si>
  <si>
    <t>Participant laboratory</t>
  </si>
  <si>
    <t>Address</t>
  </si>
  <si>
    <t>Mass of solution /g</t>
  </si>
  <si>
    <t>Carriers</t>
  </si>
  <si>
    <r>
      <t>Relative standard uncertainty / 10</t>
    </r>
    <r>
      <rPr>
        <vertAlign val="superscript"/>
        <sz val="11"/>
        <color theme="1"/>
        <rFont val="Calibri"/>
        <family val="2"/>
        <scheme val="minor"/>
      </rPr>
      <t>-2</t>
    </r>
  </si>
  <si>
    <t>Date of measurement at the NMI</t>
  </si>
  <si>
    <t>to be used for the degrees of equivalence (except when pilot study)</t>
  </si>
  <si>
    <t>Participation mode</t>
  </si>
  <si>
    <t>Impurities</t>
  </si>
  <si>
    <t>Relative standard uncertainty</t>
  </si>
  <si>
    <t>Measurement method</t>
  </si>
  <si>
    <t>Solvant</t>
  </si>
  <si>
    <t>Date of the impurity measurement           YYYY-MM-DD</t>
  </si>
  <si>
    <t>ACRONYM</t>
  </si>
  <si>
    <t>SIR ampoules</t>
  </si>
  <si>
    <r>
      <t>Activity concentration at reference date / kBq g</t>
    </r>
    <r>
      <rPr>
        <vertAlign val="superscript"/>
        <sz val="11"/>
        <color theme="1"/>
        <rFont val="Calibri"/>
        <family val="2"/>
        <scheme val="minor"/>
      </rPr>
      <t>-1</t>
    </r>
  </si>
  <si>
    <t>Result</t>
  </si>
  <si>
    <t>To generate a degree of equivalence</t>
  </si>
  <si>
    <t>Corresponding measurement method                        or method used to combine several results</t>
  </si>
  <si>
    <t>For relative methods:</t>
  </si>
  <si>
    <t>Primary methods or standards used for calibration</t>
  </si>
  <si>
    <t>Date of calibration</t>
  </si>
  <si>
    <t>Date of primary measurement</t>
  </si>
  <si>
    <t>Uncertainty budget</t>
  </si>
  <si>
    <t>Uncertainty component</t>
  </si>
  <si>
    <t>Comment</t>
  </si>
  <si>
    <t>Evaluation type (A or B)</t>
  </si>
  <si>
    <t>Combined standard uncertainty</t>
  </si>
  <si>
    <t>Yes</t>
  </si>
  <si>
    <t>No</t>
  </si>
  <si>
    <t>days</t>
  </si>
  <si>
    <t>hours</t>
  </si>
  <si>
    <t>Reference date, UT (YYYY MM DD HH MM SS)</t>
  </si>
  <si>
    <t>Exemple: Co-58</t>
  </si>
  <si>
    <t>i.e. gamma spec rel. uncert. is 4.3 %</t>
  </si>
  <si>
    <t>Date</t>
  </si>
  <si>
    <r>
      <t xml:space="preserve">SIR/SIRTI reporting form - radioactive solution                                                </t>
    </r>
    <r>
      <rPr>
        <sz val="11"/>
        <color theme="1"/>
        <rFont val="Calibri"/>
        <family val="2"/>
        <scheme val="minor"/>
      </rPr>
      <t>page 1</t>
    </r>
  </si>
  <si>
    <t>Counting statistics</t>
  </si>
  <si>
    <t>Weighing</t>
  </si>
  <si>
    <t>Background</t>
  </si>
  <si>
    <t>Dead  time</t>
  </si>
  <si>
    <t>Resolving time</t>
  </si>
  <si>
    <t>Adsorption</t>
  </si>
  <si>
    <t>Decay correction</t>
  </si>
  <si>
    <t>Dilution</t>
  </si>
  <si>
    <t>Decay data</t>
  </si>
  <si>
    <t>Tracer</t>
  </si>
  <si>
    <t>Quenching, kB value</t>
  </si>
  <si>
    <t>Pile-up,  afterpulse</t>
  </si>
  <si>
    <t>Extra-/Inter-polation of efficiency curve</t>
  </si>
  <si>
    <t>Reproducibility</t>
  </si>
  <si>
    <t>Comments:</t>
  </si>
  <si>
    <r>
      <t>Relative uncertainty / 10</t>
    </r>
    <r>
      <rPr>
        <b/>
        <vertAlign val="superscript"/>
        <sz val="9"/>
        <color theme="1"/>
        <rFont val="Calibri"/>
        <family val="2"/>
        <scheme val="minor"/>
      </rPr>
      <t>-2</t>
    </r>
  </si>
  <si>
    <r>
      <t>Solvant Concentration / mol dm</t>
    </r>
    <r>
      <rPr>
        <b/>
        <vertAlign val="superscript"/>
        <sz val="11"/>
        <color theme="1"/>
        <rFont val="Calibri"/>
        <family val="2"/>
        <scheme val="minor"/>
      </rPr>
      <t>-3</t>
    </r>
  </si>
  <si>
    <r>
      <t xml:space="preserve">Carrier concentration / 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g g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</si>
  <si>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NMI</t>
  </si>
  <si>
    <t>RN</t>
  </si>
  <si>
    <t>Standard uncert. / g</t>
  </si>
  <si>
    <t>ampoule name</t>
  </si>
  <si>
    <t>mass / g</t>
  </si>
  <si>
    <t>Ref date</t>
  </si>
  <si>
    <t>Impurity</t>
  </si>
  <si>
    <t>rel. activity</t>
  </si>
  <si>
    <t>Ratio of activity of impurity to activity of main radionuclide at reference date</t>
  </si>
  <si>
    <t>Standard uncertainty of the activity ratio</t>
  </si>
  <si>
    <t>A</t>
  </si>
  <si>
    <t>B</t>
  </si>
  <si>
    <t>Combined</t>
  </si>
  <si>
    <t>Type A</t>
  </si>
  <si>
    <t>Type B</t>
  </si>
  <si>
    <t xml:space="preserve">Type A </t>
  </si>
  <si>
    <r>
      <t>Relative standard uncertainty / 10</t>
    </r>
    <r>
      <rPr>
        <b/>
        <vertAlign val="superscript"/>
        <sz val="11"/>
        <color theme="1"/>
        <rFont val="Calibri"/>
        <family val="2"/>
        <scheme val="minor"/>
      </rPr>
      <t>-2</t>
    </r>
  </si>
  <si>
    <r>
      <t>Solution density           (at 20°C) / g cm</t>
    </r>
    <r>
      <rPr>
        <vertAlign val="superscript"/>
        <sz val="11"/>
        <color theme="1"/>
        <rFont val="Calibri"/>
        <family val="2"/>
        <scheme val="minor"/>
      </rPr>
      <t>-3</t>
    </r>
  </si>
  <si>
    <r>
      <t>Activity concentration (main radionuclide)               at reference date / kBq g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</si>
  <si>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ACRONYMS</t>
  </si>
  <si>
    <r>
      <t>Uncertainty of activity conc / 10</t>
    </r>
    <r>
      <rPr>
        <b/>
        <vertAlign val="superscript"/>
        <sz val="11"/>
        <color theme="1"/>
        <rFont val="Calibri"/>
        <family val="2"/>
        <scheme val="minor"/>
      </rPr>
      <t>-2</t>
    </r>
  </si>
  <si>
    <t>Geometry</t>
  </si>
  <si>
    <t>acronym</t>
  </si>
  <si>
    <t>Detector</t>
  </si>
  <si>
    <r>
      <t>4</t>
    </r>
    <r>
      <rPr>
        <sz val="10"/>
        <color rgb="FF000000"/>
        <rFont val="Symbol"/>
        <family val="1"/>
        <charset val="2"/>
      </rPr>
      <t>p</t>
    </r>
  </si>
  <si>
    <t>4P</t>
  </si>
  <si>
    <t>proportional counter</t>
  </si>
  <si>
    <t>PC</t>
  </si>
  <si>
    <t>defined solid angle</t>
  </si>
  <si>
    <t>SA</t>
  </si>
  <si>
    <t>press. prop counter</t>
  </si>
  <si>
    <t>PP</t>
  </si>
  <si>
    <r>
      <t>2</t>
    </r>
    <r>
      <rPr>
        <sz val="10"/>
        <color rgb="FF000000"/>
        <rFont val="Symbol"/>
        <family val="1"/>
        <charset val="2"/>
      </rPr>
      <t>p</t>
    </r>
  </si>
  <si>
    <t>2P</t>
  </si>
  <si>
    <t>liquid scintillation counting</t>
  </si>
  <si>
    <t>LS</t>
  </si>
  <si>
    <t>undefined solid angle</t>
  </si>
  <si>
    <t>UA</t>
  </si>
  <si>
    <t>NaI(Tl)</t>
  </si>
  <si>
    <t>NA</t>
  </si>
  <si>
    <t>Ge(HP)</t>
  </si>
  <si>
    <t>GH</t>
  </si>
  <si>
    <t>Si(Li)</t>
  </si>
  <si>
    <t>SL</t>
  </si>
  <si>
    <t>CsI(Tl)</t>
  </si>
  <si>
    <t>CS</t>
  </si>
  <si>
    <t>ionization chamber</t>
  </si>
  <si>
    <t>IC</t>
  </si>
  <si>
    <t>grid ionization chamber</t>
  </si>
  <si>
    <t>GC</t>
  </si>
  <si>
    <t>Cerenkov detector</t>
  </si>
  <si>
    <t>CD</t>
  </si>
  <si>
    <t>calorimeter</t>
  </si>
  <si>
    <t>CA</t>
  </si>
  <si>
    <t>solid plastic scintillator</t>
  </si>
  <si>
    <t>SP</t>
  </si>
  <si>
    <t>PIPS detector</t>
  </si>
  <si>
    <t>PS</t>
  </si>
  <si>
    <t>Radiation</t>
  </si>
  <si>
    <t>Mode</t>
  </si>
  <si>
    <t>positron</t>
  </si>
  <si>
    <t>PO</t>
  </si>
  <si>
    <t>efficiency tracing</t>
  </si>
  <si>
    <t>ET</t>
  </si>
  <si>
    <t>beta particle</t>
  </si>
  <si>
    <t>BP</t>
  </si>
  <si>
    <t>internal gas counting</t>
  </si>
  <si>
    <t>IG</t>
  </si>
  <si>
    <t>Auger electron</t>
  </si>
  <si>
    <t>AE</t>
  </si>
  <si>
    <t>CIEMAT/NIST</t>
  </si>
  <si>
    <t>CN</t>
  </si>
  <si>
    <t>conversion electron</t>
  </si>
  <si>
    <t>CE</t>
  </si>
  <si>
    <t>sum counting</t>
  </si>
  <si>
    <t>SC</t>
  </si>
  <si>
    <t>mixed electrons</t>
  </si>
  <si>
    <t>ME</t>
  </si>
  <si>
    <t>coincidence</t>
  </si>
  <si>
    <t>CO</t>
  </si>
  <si>
    <t>bremsstrahlung</t>
  </si>
  <si>
    <t>BS</t>
  </si>
  <si>
    <t>anti-coincidence</t>
  </si>
  <si>
    <t>AC</t>
  </si>
  <si>
    <t>gamma rays</t>
  </si>
  <si>
    <t>GR</t>
  </si>
  <si>
    <t>coincidence counting with efficiency tracing</t>
  </si>
  <si>
    <t>CT</t>
  </si>
  <si>
    <t>X - rays</t>
  </si>
  <si>
    <t>XR</t>
  </si>
  <si>
    <t>anti-coincidence counting with efficiency tracing</t>
  </si>
  <si>
    <t>AT</t>
  </si>
  <si>
    <r>
      <t xml:space="preserve">photons (x + </t>
    </r>
    <r>
      <rPr>
        <sz val="10"/>
        <color rgb="FF000000"/>
        <rFont val="Symbol"/>
        <family val="1"/>
        <charset val="2"/>
      </rPr>
      <t>g</t>
    </r>
    <r>
      <rPr>
        <sz val="10"/>
        <color rgb="FF000000"/>
        <rFont val="Arial"/>
        <family val="2"/>
      </rPr>
      <t>)</t>
    </r>
  </si>
  <si>
    <t>PH</t>
  </si>
  <si>
    <t>triple-to-double coincidence ratio counting</t>
  </si>
  <si>
    <t>TD</t>
  </si>
  <si>
    <t>alpha - particle</t>
  </si>
  <si>
    <t>AP</t>
  </si>
  <si>
    <t>high efficiency</t>
  </si>
  <si>
    <t>HE</t>
  </si>
  <si>
    <t xml:space="preserve">mixture of various radiation </t>
  </si>
  <si>
    <t>MX</t>
  </si>
  <si>
    <t>Activity conc. kBq/g</t>
  </si>
  <si>
    <t>Radionuclide (e.g. Ho-166m)</t>
  </si>
  <si>
    <t>stand uncert</t>
  </si>
  <si>
    <t>Date of measurement at the NMI (YYYY-MM-DD)</t>
  </si>
  <si>
    <t>Or as pilot study (no publication in the KCDB)</t>
  </si>
  <si>
    <t>CeBr3</t>
  </si>
  <si>
    <t>CB</t>
  </si>
  <si>
    <t>Check/Change of format of cells (Standard/number/texte/date…)</t>
  </si>
  <si>
    <t>26 April 2021</t>
  </si>
  <si>
    <t>Please don't leave empty</t>
  </si>
  <si>
    <t>Impurities detected ?</t>
  </si>
  <si>
    <r>
      <t xml:space="preserve">Radionuclide                   (e.g. Ho-166m)      </t>
    </r>
    <r>
      <rPr>
        <b/>
        <i/>
        <sz val="11"/>
        <color theme="0" tint="-0.499984740745262"/>
        <rFont val="Calibri"/>
        <family val="2"/>
        <scheme val="minor"/>
      </rPr>
      <t>Leave empty if no impurity</t>
    </r>
  </si>
  <si>
    <t>14 March 2022</t>
  </si>
  <si>
    <t>Meas method: added combined uncertainty</t>
  </si>
  <si>
    <t>Laboratory acronym</t>
  </si>
  <si>
    <t>Solution: added impurities yes/no + leave  or leave not empty comments +date forma changed</t>
  </si>
  <si>
    <t>1 Feb 2024</t>
  </si>
  <si>
    <t>Solution: 1 more digit for acid conc. + mass uncertainty in number format</t>
  </si>
  <si>
    <t>Main: "lab acronym" + changed format for activity conc.</t>
  </si>
  <si>
    <t>V2.3 page 1</t>
  </si>
  <si>
    <t>V2.3 page 2</t>
  </si>
  <si>
    <r>
      <t xml:space="preserve">SIR/SIRTI reporting form - radioactive solution                                </t>
    </r>
    <r>
      <rPr>
        <sz val="11"/>
        <color theme="1"/>
        <rFont val="Calibri"/>
        <family val="2"/>
        <scheme val="minor"/>
      </rPr>
      <t>V2.3</t>
    </r>
    <r>
      <rPr>
        <b/>
        <sz val="14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page 3a</t>
    </r>
  </si>
  <si>
    <r>
      <t xml:space="preserve">SIR/SIRTI reporting form - radioactive solution                                </t>
    </r>
    <r>
      <rPr>
        <sz val="11"/>
        <color theme="1"/>
        <rFont val="Calibri"/>
        <family val="2"/>
        <scheme val="minor"/>
      </rPr>
      <t xml:space="preserve"> V2.3  page 3c</t>
    </r>
  </si>
  <si>
    <r>
      <t xml:space="preserve">SIR/SIRTI reporting form - radioactive solution                                 </t>
    </r>
    <r>
      <rPr>
        <sz val="11"/>
        <color theme="1"/>
        <rFont val="Calibri"/>
        <family val="2"/>
        <scheme val="minor"/>
      </rPr>
      <t>V2.3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page 3b</t>
    </r>
  </si>
  <si>
    <r>
      <t xml:space="preserve">SIR/SIRTI reporting form - radioactive solution                                 </t>
    </r>
    <r>
      <rPr>
        <sz val="11"/>
        <color theme="1"/>
        <rFont val="Calibri"/>
        <family val="2"/>
        <scheme val="minor"/>
      </rPr>
      <t>V2.3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page 3d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</si>
</sst>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yyyy\ mm\ dd\ hh\ mm\ ss"/>
    <numFmt numFmtId="166" formatCode="0.00000"/>
    <numFmt numFmtId="167" formatCode="0.000000"/>
    <numFmt numFmtId="168" formatCode="0.000E+00"/>
    <numFmt numFmtId="169" formatCode="0.0000E+00"/>
    <numFmt numFmtId="170" formatCode="yyyy\-mm\-dd\ hh:mm:ss"/>
    <numFmt numFmtId="171" formatCode="yyyy\-mm\-dd;@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9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sz val="10"/>
      <color theme="1"/>
      <name val="Arial"/>
      <family val="2"/>
    </font>
    <font>
      <i/>
      <sz val="9"/>
      <color indexed="81"/>
      <name val="Tahoma"/>
      <family val="2"/>
    </font>
    <font>
      <i/>
      <sz val="10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169" fontId="0" fillId="0" borderId="1" xfId="0" applyNumberFormat="1" applyBorder="1"/>
    <xf numFmtId="165" fontId="0" fillId="0" borderId="2" xfId="0" applyNumberFormat="1" applyBorder="1"/>
    <xf numFmtId="168" fontId="0" fillId="0" borderId="4" xfId="0" applyNumberFormat="1" applyBorder="1"/>
    <xf numFmtId="168" fontId="0" fillId="0" borderId="3" xfId="0" applyNumberFormat="1" applyBorder="1"/>
    <xf numFmtId="164" fontId="0" fillId="0" borderId="1" xfId="0" applyNumberFormat="1" applyBorder="1"/>
    <xf numFmtId="11" fontId="0" fillId="0" borderId="8" xfId="0" applyNumberFormat="1" applyBorder="1"/>
    <xf numFmtId="0" fontId="3" fillId="0" borderId="2" xfId="0" applyFont="1" applyBorder="1"/>
    <xf numFmtId="167" fontId="0" fillId="0" borderId="1" xfId="0" applyNumberFormat="1" applyBorder="1"/>
    <xf numFmtId="0" fontId="3" fillId="0" borderId="6" xfId="0" applyFont="1" applyBorder="1"/>
    <xf numFmtId="49" fontId="3" fillId="0" borderId="5" xfId="0" applyNumberFormat="1" applyFont="1" applyBorder="1"/>
    <xf numFmtId="49" fontId="3" fillId="0" borderId="15" xfId="0" applyNumberFormat="1" applyFont="1" applyBorder="1"/>
    <xf numFmtId="0" fontId="3" fillId="0" borderId="7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5" fillId="0" borderId="0" xfId="0" applyFont="1"/>
    <xf numFmtId="0" fontId="0" fillId="0" borderId="0" xfId="0" applyAlignment="1" applyProtection="1">
      <alignment vertical="center"/>
      <protection locked="0"/>
    </xf>
    <xf numFmtId="0" fontId="15" fillId="0" borderId="0" xfId="0" applyFont="1" applyAlignment="1">
      <alignment wrapText="1"/>
    </xf>
    <xf numFmtId="0" fontId="16" fillId="0" borderId="0" xfId="0" applyFont="1"/>
    <xf numFmtId="164" fontId="16" fillId="0" borderId="0" xfId="0" applyNumberFormat="1" applyFont="1"/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22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20" fillId="0" borderId="22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0" fillId="0" borderId="26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right" vertical="center" wrapText="1"/>
    </xf>
    <xf numFmtId="0" fontId="18" fillId="0" borderId="29" xfId="0" applyFont="1" applyBorder="1" applyAlignment="1">
      <alignment horizontal="right" vertical="center" wrapText="1"/>
    </xf>
    <xf numFmtId="0" fontId="18" fillId="0" borderId="28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0" fillId="0" borderId="0" xfId="0" applyAlignment="1" applyProtection="1">
      <alignment horizontal="right" wrapText="1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/>
    <xf numFmtId="0" fontId="4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horizontal="right" wrapText="1"/>
    </xf>
    <xf numFmtId="0" fontId="1" fillId="4" borderId="0" xfId="0" applyFont="1" applyFill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/>
    <xf numFmtId="0" fontId="0" fillId="4" borderId="0" xfId="0" applyFill="1" applyProtection="1">
      <protection locked="0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right" wrapText="1"/>
    </xf>
    <xf numFmtId="164" fontId="0" fillId="3" borderId="1" xfId="0" applyNumberFormat="1" applyFill="1" applyBorder="1" applyProtection="1">
      <protection locked="0"/>
    </xf>
    <xf numFmtId="0" fontId="1" fillId="4" borderId="0" xfId="0" applyFont="1" applyFill="1"/>
    <xf numFmtId="0" fontId="0" fillId="4" borderId="0" xfId="0" applyFill="1" applyAlignment="1">
      <alignment horizontal="right"/>
    </xf>
    <xf numFmtId="0" fontId="0" fillId="2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3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1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3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/>
    <xf numFmtId="11" fontId="5" fillId="2" borderId="1" xfId="0" applyNumberFormat="1" applyFont="1" applyFill="1" applyBorder="1"/>
    <xf numFmtId="164" fontId="5" fillId="2" borderId="1" xfId="0" applyNumberFormat="1" applyFont="1" applyFill="1" applyBorder="1"/>
    <xf numFmtId="11" fontId="0" fillId="2" borderId="1" xfId="0" applyNumberFormat="1" applyFill="1" applyBorder="1"/>
    <xf numFmtId="0" fontId="0" fillId="4" borderId="18" xfId="0" applyFill="1" applyBorder="1"/>
    <xf numFmtId="0" fontId="0" fillId="2" borderId="18" xfId="0" applyFill="1" applyBorder="1" applyProtection="1">
      <protection locked="0"/>
    </xf>
    <xf numFmtId="0" fontId="3" fillId="2" borderId="18" xfId="0" applyFont="1" applyFill="1" applyBorder="1"/>
    <xf numFmtId="0" fontId="3" fillId="2" borderId="16" xfId="0" applyFont="1" applyFill="1" applyBorder="1"/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2" borderId="0" xfId="0" applyFont="1" applyFill="1"/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0" fontId="8" fillId="2" borderId="0" xfId="0" applyFont="1" applyFill="1" applyAlignment="1" applyProtection="1">
      <alignment horizontal="right" wrapText="1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11" fontId="0" fillId="2" borderId="18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4" fillId="3" borderId="1" xfId="0" applyNumberFormat="1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49" fontId="22" fillId="3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5" fillId="0" borderId="0" xfId="0" applyFont="1" applyAlignment="1" applyProtection="1">
      <alignment wrapText="1"/>
      <protection locked="0"/>
    </xf>
    <xf numFmtId="164" fontId="16" fillId="0" borderId="0" xfId="0" applyNumberFormat="1" applyFont="1" applyProtection="1">
      <protection locked="0"/>
    </xf>
    <xf numFmtId="171" fontId="0" fillId="3" borderId="4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center" wrapText="1"/>
      <protection locked="0"/>
    </xf>
    <xf numFmtId="0" fontId="8" fillId="3" borderId="7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/>
    </xf>
    <xf numFmtId="170" fontId="0" fillId="3" borderId="10" xfId="0" applyNumberFormat="1" applyFill="1" applyBorder="1" applyAlignment="1" applyProtection="1">
      <alignment horizontal="center"/>
      <protection locked="0"/>
    </xf>
    <xf numFmtId="170" fontId="0" fillId="3" borderId="17" xfId="0" applyNumberFormat="1" applyFill="1" applyBorder="1" applyAlignment="1" applyProtection="1">
      <alignment horizontal="center"/>
      <protection locked="0"/>
    </xf>
    <xf numFmtId="170" fontId="0" fillId="3" borderId="14" xfId="0" applyNumberFormat="1" applyFill="1" applyBorder="1" applyAlignment="1" applyProtection="1">
      <alignment horizontal="center"/>
      <protection locked="0"/>
    </xf>
    <xf numFmtId="164" fontId="0" fillId="3" borderId="6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49" fontId="8" fillId="3" borderId="1" xfId="0" applyNumberFormat="1" applyFont="1" applyFill="1" applyBorder="1" applyAlignment="1" applyProtection="1">
      <alignment horizontal="center" wrapText="1"/>
      <protection locked="0"/>
    </xf>
    <xf numFmtId="0" fontId="1" fillId="4" borderId="0" xfId="0" applyFont="1" applyFill="1" applyAlignment="1">
      <alignment horizontal="left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8" fillId="0" borderId="13" xfId="0" applyNumberFormat="1" applyFon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 wrapText="1"/>
      <protection locked="0"/>
    </xf>
    <xf numFmtId="49" fontId="0" fillId="3" borderId="2" xfId="0" applyNumberFormat="1" applyFill="1" applyBorder="1" applyAlignment="1" applyProtection="1">
      <alignment horizontal="center" wrapText="1"/>
      <protection locked="0"/>
    </xf>
    <xf numFmtId="49" fontId="0" fillId="3" borderId="6" xfId="0" applyNumberForma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ine MICHOTTE" id="{8DC730CF-FD25-4112-8406-4691E9003481}" userId="S::cmichott@bipm.org::66b922da-227e-46e4-a440-fc6dcf0f402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1-04-26T13:02:14.89" personId="{8DC730CF-FD25-4112-8406-4691E9003481}" id="{EAA43F72-600C-4898-BE58-1A04DDF976C5}">
    <text>type "0.72" if the relative standard uncertainty is 0.72 % (k = 1)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workbookViewId="0">
      <selection activeCell="E2" sqref="E2"/>
    </sheetView>
  </sheetViews>
  <sheetFormatPr baseColWidth="10" defaultRowHeight="15" x14ac:dyDescent="0.25"/>
  <sheetData>
    <row r="1" spans="1:5" x14ac:dyDescent="0.25">
      <c r="A1" t="s">
        <v>41</v>
      </c>
      <c r="C1" t="s">
        <v>43</v>
      </c>
      <c r="E1" t="s">
        <v>78</v>
      </c>
    </row>
    <row r="2" spans="1:5" x14ac:dyDescent="0.25">
      <c r="A2" t="s">
        <v>42</v>
      </c>
      <c r="C2" t="s">
        <v>44</v>
      </c>
      <c r="E2" t="s">
        <v>79</v>
      </c>
    </row>
  </sheetData>
  <sheetProtection algorithmName="SHA-512" hashValue="p4C5wVlLN65AbDffwZYebIfbBczMmU7vwaXG8FiULA1ryEOPN0JKM5W0YJryG8Owpq5SuAN3Utd6oYDdDBaQHg==" saltValue="VzTudf0DCuNa1r0SvOq6f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CB0F-7593-4850-A09E-F44D6B782F12}">
  <dimension ref="A1:C5"/>
  <sheetViews>
    <sheetView workbookViewId="0">
      <selection activeCell="C5" sqref="C5"/>
    </sheetView>
  </sheetViews>
  <sheetFormatPr baseColWidth="10" defaultRowHeight="15" x14ac:dyDescent="0.25"/>
  <cols>
    <col min="2" max="2" width="14.140625" customWidth="1"/>
  </cols>
  <sheetData>
    <row r="1" spans="1:3" x14ac:dyDescent="0.25">
      <c r="A1">
        <v>2.1</v>
      </c>
      <c r="B1" t="s">
        <v>178</v>
      </c>
      <c r="C1" t="s">
        <v>177</v>
      </c>
    </row>
    <row r="2" spans="1:3" x14ac:dyDescent="0.25">
      <c r="A2">
        <v>2.2000000000000002</v>
      </c>
      <c r="B2" t="s">
        <v>182</v>
      </c>
      <c r="C2" t="s">
        <v>185</v>
      </c>
    </row>
    <row r="3" spans="1:3" x14ac:dyDescent="0.25">
      <c r="C3" t="s">
        <v>183</v>
      </c>
    </row>
    <row r="4" spans="1:3" x14ac:dyDescent="0.25">
      <c r="C4" t="s">
        <v>188</v>
      </c>
    </row>
    <row r="5" spans="1:3" x14ac:dyDescent="0.25">
      <c r="A5">
        <v>2.2999999999999998</v>
      </c>
      <c r="B5" t="s">
        <v>186</v>
      </c>
      <c r="C5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zoomScale="130" zoomScaleNormal="130" workbookViewId="0">
      <selection activeCell="B6" sqref="B6"/>
    </sheetView>
  </sheetViews>
  <sheetFormatPr baseColWidth="10" defaultRowHeight="15" x14ac:dyDescent="0.25"/>
  <cols>
    <col min="1" max="1" width="18.5703125" style="1" customWidth="1"/>
    <col min="2" max="2" width="18.7109375" customWidth="1"/>
    <col min="3" max="3" width="17" customWidth="1"/>
  </cols>
  <sheetData>
    <row r="1" spans="1:4" x14ac:dyDescent="0.25">
      <c r="A1" s="2" t="s">
        <v>68</v>
      </c>
      <c r="B1" s="4">
        <f>Main!B5</f>
        <v>0</v>
      </c>
    </row>
    <row r="2" spans="1:4" x14ac:dyDescent="0.25">
      <c r="A2" s="2" t="s">
        <v>69</v>
      </c>
      <c r="B2" s="4">
        <f>Main!B13</f>
        <v>0</v>
      </c>
    </row>
    <row r="3" spans="1:4" x14ac:dyDescent="0.25">
      <c r="A3" s="13" t="s">
        <v>71</v>
      </c>
      <c r="B3" s="12" t="str">
        <f>Solution!B25</f>
        <v>Please don't leave empty</v>
      </c>
      <c r="C3" s="12">
        <f>Solution!C25</f>
        <v>0</v>
      </c>
      <c r="D3" s="12">
        <f>Solution!D25</f>
        <v>0</v>
      </c>
    </row>
    <row r="4" spans="1:4" x14ac:dyDescent="0.25">
      <c r="A4" s="2" t="s">
        <v>72</v>
      </c>
      <c r="B4" s="12">
        <f>Solution!B26</f>
        <v>0</v>
      </c>
      <c r="C4" s="12">
        <f>Solution!C26</f>
        <v>0</v>
      </c>
      <c r="D4" s="12">
        <f>Solution!D26</f>
        <v>0</v>
      </c>
    </row>
    <row r="5" spans="1:4" x14ac:dyDescent="0.25">
      <c r="A5" s="2" t="s">
        <v>170</v>
      </c>
      <c r="B5" s="5">
        <f>Main!B25</f>
        <v>0</v>
      </c>
    </row>
    <row r="6" spans="1:4" x14ac:dyDescent="0.25">
      <c r="A6" s="11" t="s">
        <v>73</v>
      </c>
      <c r="B6" s="6">
        <f>Main!B24</f>
        <v>0</v>
      </c>
    </row>
    <row r="7" spans="1:4" x14ac:dyDescent="0.25">
      <c r="A7" s="13" t="s">
        <v>74</v>
      </c>
      <c r="B7" s="2" t="s">
        <v>75</v>
      </c>
      <c r="C7" s="16" t="s">
        <v>172</v>
      </c>
    </row>
    <row r="8" spans="1:4" x14ac:dyDescent="0.25">
      <c r="A8" s="14">
        <f>Solution!A17</f>
        <v>0</v>
      </c>
      <c r="B8" s="7">
        <f>Solution!B17</f>
        <v>0</v>
      </c>
      <c r="C8" s="10">
        <f>Solution!C17</f>
        <v>0</v>
      </c>
    </row>
    <row r="9" spans="1:4" x14ac:dyDescent="0.25">
      <c r="A9" s="14">
        <f>Solution!A18</f>
        <v>0</v>
      </c>
      <c r="B9" s="7">
        <f>Solution!B18</f>
        <v>0</v>
      </c>
      <c r="C9" s="10">
        <f>Solution!C18</f>
        <v>0</v>
      </c>
    </row>
    <row r="10" spans="1:4" x14ac:dyDescent="0.25">
      <c r="A10" s="14">
        <f>Solution!A19</f>
        <v>0</v>
      </c>
      <c r="B10" s="7">
        <f>Solution!B19</f>
        <v>0</v>
      </c>
      <c r="C10" s="10">
        <f>Solution!C19</f>
        <v>0</v>
      </c>
    </row>
    <row r="11" spans="1:4" x14ac:dyDescent="0.25">
      <c r="A11" s="14">
        <f>Solution!A20</f>
        <v>0</v>
      </c>
      <c r="B11" s="7">
        <f>Solution!B20</f>
        <v>0</v>
      </c>
      <c r="C11" s="10">
        <f>Solution!C20</f>
        <v>0</v>
      </c>
    </row>
    <row r="12" spans="1:4" x14ac:dyDescent="0.25">
      <c r="A12" s="15">
        <f>Solution!A21</f>
        <v>0</v>
      </c>
      <c r="B12" s="8">
        <f>Solution!B21</f>
        <v>0</v>
      </c>
      <c r="C12" s="10">
        <f>Solution!C21</f>
        <v>0</v>
      </c>
    </row>
    <row r="13" spans="1:4" x14ac:dyDescent="0.25">
      <c r="A13" s="2"/>
      <c r="B13" s="2" t="s">
        <v>83</v>
      </c>
      <c r="C13" s="2" t="s">
        <v>82</v>
      </c>
    </row>
    <row r="14" spans="1:4" ht="32.25" x14ac:dyDescent="0.25">
      <c r="A14" s="3" t="s">
        <v>88</v>
      </c>
      <c r="B14" s="9">
        <f>IF(Main!B28&gt;0,Main!B28,IF(Main!C28&gt;0,0,Main!D28))</f>
        <v>0</v>
      </c>
      <c r="C14" s="9">
        <f>IF(Main!B28&gt;0,Main!C28,IF(Main!C28&gt;0,Main!C28,0))</f>
        <v>0</v>
      </c>
    </row>
  </sheetData>
  <sheetProtection password="DCFE" sheet="1" objects="1" scenarios="1" formatCells="0" formatColumns="0" formatRows="0" sort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tabSelected="1" zoomScaleNormal="100" workbookViewId="0">
      <selection activeCell="D2" sqref="D2"/>
    </sheetView>
  </sheetViews>
  <sheetFormatPr baseColWidth="10" defaultColWidth="11.42578125" defaultRowHeight="15" x14ac:dyDescent="0.25"/>
  <cols>
    <col min="1" max="1" width="42.7109375" style="17" customWidth="1"/>
    <col min="2" max="2" width="14" style="17" customWidth="1"/>
    <col min="3" max="3" width="13.85546875" style="17" customWidth="1"/>
    <col min="4" max="4" width="17" style="17" customWidth="1"/>
    <col min="5" max="5" width="41.28515625" style="17" customWidth="1"/>
    <col min="6" max="6" width="10" style="17" customWidth="1"/>
    <col min="7" max="16384" width="11.42578125" style="17"/>
  </cols>
  <sheetData>
    <row r="1" spans="1:8" ht="18.75" x14ac:dyDescent="0.3">
      <c r="A1" s="131" t="s">
        <v>49</v>
      </c>
      <c r="B1" s="131"/>
      <c r="C1" s="66"/>
      <c r="D1" s="67" t="s">
        <v>189</v>
      </c>
    </row>
    <row r="2" spans="1:8" x14ac:dyDescent="0.25">
      <c r="A2" s="90" t="s">
        <v>1</v>
      </c>
      <c r="B2" s="68"/>
      <c r="C2" s="69"/>
      <c r="D2" s="69"/>
    </row>
    <row r="3" spans="1:8" x14ac:dyDescent="0.25">
      <c r="A3" s="59" t="s">
        <v>48</v>
      </c>
      <c r="B3" s="134"/>
      <c r="C3" s="135"/>
      <c r="D3" s="136"/>
    </row>
    <row r="4" spans="1:8" x14ac:dyDescent="0.25">
      <c r="A4" s="92" t="s">
        <v>13</v>
      </c>
      <c r="B4" s="58"/>
      <c r="C4" s="60"/>
      <c r="D4" s="58"/>
      <c r="E4" s="18"/>
      <c r="F4" s="18"/>
      <c r="G4" s="18"/>
      <c r="H4" s="18"/>
    </row>
    <row r="5" spans="1:8" x14ac:dyDescent="0.25">
      <c r="A5" s="64" t="s">
        <v>184</v>
      </c>
      <c r="B5" s="132"/>
      <c r="C5" s="132"/>
      <c r="D5" s="132"/>
      <c r="E5" s="18"/>
      <c r="F5" s="18"/>
      <c r="G5" s="18"/>
      <c r="H5" s="18"/>
    </row>
    <row r="6" spans="1:8" ht="27" customHeight="1" x14ac:dyDescent="0.25">
      <c r="A6" s="64" t="s">
        <v>3</v>
      </c>
      <c r="B6" s="132"/>
      <c r="C6" s="132"/>
      <c r="D6" s="132"/>
      <c r="E6" s="18"/>
      <c r="F6" s="18"/>
      <c r="G6" s="18"/>
      <c r="H6" s="18"/>
    </row>
    <row r="7" spans="1:8" ht="16.5" customHeight="1" x14ac:dyDescent="0.25">
      <c r="A7" s="64" t="s">
        <v>2</v>
      </c>
      <c r="B7" s="132"/>
      <c r="C7" s="132"/>
      <c r="D7" s="132"/>
      <c r="E7" s="57"/>
    </row>
    <row r="8" spans="1:8" ht="32.25" customHeight="1" x14ac:dyDescent="0.25">
      <c r="A8" s="64" t="s">
        <v>14</v>
      </c>
      <c r="B8" s="132"/>
      <c r="C8" s="132"/>
      <c r="D8" s="132"/>
      <c r="E8" s="20"/>
    </row>
    <row r="9" spans="1:8" x14ac:dyDescent="0.25">
      <c r="A9" s="64" t="s">
        <v>4</v>
      </c>
      <c r="B9" s="132"/>
      <c r="C9" s="132"/>
      <c r="D9" s="132"/>
    </row>
    <row r="10" spans="1:8" x14ac:dyDescent="0.25">
      <c r="A10" s="64" t="s">
        <v>6</v>
      </c>
      <c r="B10" s="132"/>
      <c r="C10" s="132"/>
      <c r="D10" s="132"/>
    </row>
    <row r="11" spans="1:8" ht="30.75" customHeight="1" x14ac:dyDescent="0.25">
      <c r="A11" s="64" t="s">
        <v>5</v>
      </c>
      <c r="B11" s="132"/>
      <c r="C11" s="132"/>
      <c r="D11" s="132"/>
      <c r="E11" s="19"/>
    </row>
    <row r="12" spans="1:8" ht="27.75" customHeight="1" x14ac:dyDescent="0.25">
      <c r="A12" s="58"/>
      <c r="B12" s="58"/>
      <c r="C12" s="58"/>
      <c r="D12" s="58"/>
    </row>
    <row r="13" spans="1:8" x14ac:dyDescent="0.25">
      <c r="A13" s="93" t="s">
        <v>171</v>
      </c>
      <c r="B13" s="133"/>
      <c r="C13" s="133"/>
      <c r="D13" s="133"/>
    </row>
    <row r="14" spans="1:8" x14ac:dyDescent="0.25">
      <c r="A14" s="70" t="s">
        <v>7</v>
      </c>
      <c r="B14" s="129"/>
      <c r="C14" s="129"/>
      <c r="D14" s="129"/>
    </row>
    <row r="15" spans="1:8" x14ac:dyDescent="0.25">
      <c r="A15" s="70" t="s">
        <v>8</v>
      </c>
      <c r="B15" s="129"/>
      <c r="C15" s="129"/>
      <c r="D15" s="129"/>
    </row>
    <row r="16" spans="1:8" x14ac:dyDescent="0.25">
      <c r="A16" s="70" t="s">
        <v>10</v>
      </c>
      <c r="B16" s="129"/>
      <c r="C16" s="129"/>
      <c r="D16" s="129"/>
    </row>
    <row r="17" spans="1:5" ht="33.75" customHeight="1" x14ac:dyDescent="0.25">
      <c r="A17" s="64" t="s">
        <v>9</v>
      </c>
      <c r="B17" s="130"/>
      <c r="C17" s="130"/>
      <c r="D17" s="130"/>
      <c r="E17" s="19"/>
    </row>
    <row r="18" spans="1:5" ht="24" customHeight="1" x14ac:dyDescent="0.25">
      <c r="A18" s="58"/>
      <c r="B18" s="58"/>
      <c r="C18" s="58"/>
      <c r="D18" s="58"/>
    </row>
    <row r="19" spans="1:5" ht="16.5" customHeight="1" x14ac:dyDescent="0.25">
      <c r="A19" s="92" t="s">
        <v>20</v>
      </c>
      <c r="B19" s="58"/>
      <c r="C19" s="58"/>
      <c r="D19" s="58"/>
    </row>
    <row r="20" spans="1:5" ht="16.5" customHeight="1" x14ac:dyDescent="0.25">
      <c r="A20" s="70" t="s">
        <v>30</v>
      </c>
      <c r="B20" s="129"/>
      <c r="C20" s="129"/>
      <c r="D20" s="129"/>
    </row>
    <row r="21" spans="1:5" ht="16.5" customHeight="1" x14ac:dyDescent="0.25">
      <c r="A21" s="70" t="s">
        <v>174</v>
      </c>
      <c r="B21" s="121" t="str">
        <f>IF(B20="","",IF(B20="Yes","No","Yes"))</f>
        <v/>
      </c>
      <c r="C21" s="121"/>
      <c r="D21" s="121"/>
    </row>
    <row r="22" spans="1:5" ht="24" customHeight="1" x14ac:dyDescent="0.25">
      <c r="A22" s="62"/>
      <c r="B22" s="58"/>
      <c r="C22" s="58"/>
      <c r="D22" s="58"/>
    </row>
    <row r="23" spans="1:5" ht="15" customHeight="1" x14ac:dyDescent="0.25">
      <c r="A23" s="92" t="s">
        <v>29</v>
      </c>
      <c r="B23" s="58"/>
      <c r="C23" s="58"/>
      <c r="D23" s="58"/>
    </row>
    <row r="24" spans="1:5" ht="15" customHeight="1" x14ac:dyDescent="0.25">
      <c r="A24" s="59" t="s">
        <v>45</v>
      </c>
      <c r="B24" s="122"/>
      <c r="C24" s="123"/>
      <c r="D24" s="124"/>
    </row>
    <row r="25" spans="1:5" ht="32.25" x14ac:dyDescent="0.25">
      <c r="A25" s="71" t="s">
        <v>86</v>
      </c>
      <c r="B25" s="125"/>
      <c r="C25" s="126"/>
      <c r="D25" s="127"/>
    </row>
    <row r="26" spans="1:5" ht="30" x14ac:dyDescent="0.25">
      <c r="A26" s="65" t="s">
        <v>19</v>
      </c>
      <c r="B26" s="128"/>
      <c r="C26" s="128"/>
      <c r="D26" s="128"/>
    </row>
    <row r="27" spans="1:5" x14ac:dyDescent="0.25">
      <c r="A27" s="59"/>
      <c r="B27" s="107" t="s">
        <v>81</v>
      </c>
      <c r="C27" s="108" t="s">
        <v>82</v>
      </c>
      <c r="D27" s="108" t="s">
        <v>80</v>
      </c>
    </row>
    <row r="28" spans="1:5" ht="17.25" x14ac:dyDescent="0.25">
      <c r="A28" s="59" t="s">
        <v>84</v>
      </c>
      <c r="B28" s="109"/>
      <c r="C28" s="74"/>
      <c r="D28" s="74"/>
    </row>
    <row r="29" spans="1:5" ht="40.5" customHeight="1" x14ac:dyDescent="0.25">
      <c r="A29" s="72" t="s">
        <v>31</v>
      </c>
      <c r="B29" s="117"/>
      <c r="C29" s="117"/>
      <c r="D29" s="117"/>
    </row>
    <row r="30" spans="1:5" ht="16.5" customHeight="1" x14ac:dyDescent="0.25">
      <c r="A30" s="73" t="s">
        <v>18</v>
      </c>
      <c r="B30" s="117"/>
      <c r="C30" s="117"/>
      <c r="D30" s="117"/>
    </row>
    <row r="31" spans="1:5" x14ac:dyDescent="0.25">
      <c r="A31" s="58"/>
      <c r="B31" s="58"/>
      <c r="C31" s="58"/>
      <c r="D31" s="58"/>
    </row>
    <row r="32" spans="1:5" x14ac:dyDescent="0.25">
      <c r="A32" s="63" t="s">
        <v>38</v>
      </c>
      <c r="B32" s="58"/>
      <c r="C32" s="58"/>
      <c r="D32" s="58"/>
    </row>
    <row r="33" spans="1:4" ht="42" customHeight="1" x14ac:dyDescent="0.25">
      <c r="A33" s="118"/>
      <c r="B33" s="119"/>
      <c r="C33" s="119"/>
      <c r="D33" s="120"/>
    </row>
  </sheetData>
  <sheetProtection algorithmName="SHA-512" hashValue="5sUN647GD6x4VfQTjf3DKIJNRh8qAhd4oE4FcfFy51A6NPnBbPF25fqeI5cTMbiTd5r1/ROvX53NebxME9z4Ig==" saltValue="fpes+R/Ya2Iyg9b8G63ofg==" spinCount="100000" sheet="1" objects="1" scenarios="1"/>
  <mergeCells count="22">
    <mergeCell ref="B15:D15"/>
    <mergeCell ref="B16:D16"/>
    <mergeCell ref="B17:D17"/>
    <mergeCell ref="B20:D20"/>
    <mergeCell ref="A1:B1"/>
    <mergeCell ref="B9:D9"/>
    <mergeCell ref="B10:D10"/>
    <mergeCell ref="B11:D11"/>
    <mergeCell ref="B13:D13"/>
    <mergeCell ref="B14:D14"/>
    <mergeCell ref="B3:D3"/>
    <mergeCell ref="B5:D5"/>
    <mergeCell ref="B6:D6"/>
    <mergeCell ref="B7:D7"/>
    <mergeCell ref="B8:D8"/>
    <mergeCell ref="B29:D29"/>
    <mergeCell ref="B30:D30"/>
    <mergeCell ref="A33:D33"/>
    <mergeCell ref="B21:D21"/>
    <mergeCell ref="B24:D24"/>
    <mergeCell ref="B25:D25"/>
    <mergeCell ref="B26:D26"/>
  </mergeCells>
  <dataValidations count="1">
    <dataValidation allowBlank="1" showErrorMessage="1" error="Please check your uncertainty value" sqref="B27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&amp;RBIPM/RI-SIR-F-05 V. 2.2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Caché!$A$1:$A$2</xm:f>
          </x14:formula1>
          <xm:sqref>B20</xm:sqref>
        </x14:dataValidation>
        <x14:dataValidation type="list" allowBlank="1" showInputMessage="1" showErrorMessage="1" xr:uid="{00000000-0002-0000-0200-000002000000}">
          <x14:formula1>
            <xm:f>Caché!$C$1:$C$2</xm:f>
          </x14:formula1>
          <xm:sqref>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zoomScaleNormal="100" workbookViewId="0">
      <selection activeCell="D2" sqref="D2"/>
    </sheetView>
  </sheetViews>
  <sheetFormatPr baseColWidth="10" defaultColWidth="11.42578125" defaultRowHeight="15" x14ac:dyDescent="0.25"/>
  <cols>
    <col min="1" max="1" width="19.5703125" style="17" customWidth="1"/>
    <col min="2" max="2" width="21" style="17" customWidth="1"/>
    <col min="3" max="3" width="20.42578125" style="17" customWidth="1"/>
    <col min="4" max="4" width="15.42578125" style="17" customWidth="1"/>
    <col min="5" max="16384" width="11.42578125" style="17"/>
  </cols>
  <sheetData>
    <row r="1" spans="1:6" ht="18.75" x14ac:dyDescent="0.3">
      <c r="A1" s="75" t="s">
        <v>0</v>
      </c>
      <c r="B1" s="68"/>
      <c r="C1" s="68"/>
      <c r="D1" s="76" t="s">
        <v>190</v>
      </c>
    </row>
    <row r="2" spans="1:6" x14ac:dyDescent="0.25">
      <c r="A2" s="90" t="s">
        <v>1</v>
      </c>
      <c r="B2" s="90"/>
      <c r="C2" s="90"/>
      <c r="D2" s="90"/>
    </row>
    <row r="3" spans="1:6" x14ac:dyDescent="0.25">
      <c r="A3" s="58"/>
      <c r="B3" s="58"/>
      <c r="C3" s="58"/>
      <c r="D3" s="58"/>
    </row>
    <row r="4" spans="1:6" x14ac:dyDescent="0.25">
      <c r="A4" s="61" t="s">
        <v>11</v>
      </c>
      <c r="B4" s="77"/>
      <c r="C4" s="77"/>
      <c r="D4" s="77"/>
    </row>
    <row r="5" spans="1:6" ht="47.25" x14ac:dyDescent="0.25">
      <c r="A5" s="78" t="s">
        <v>24</v>
      </c>
      <c r="B5" s="79" t="s">
        <v>66</v>
      </c>
      <c r="C5" s="79" t="s">
        <v>16</v>
      </c>
      <c r="D5" s="79" t="s">
        <v>67</v>
      </c>
    </row>
    <row r="6" spans="1:6" x14ac:dyDescent="0.25">
      <c r="A6" s="81"/>
      <c r="B6" s="74"/>
      <c r="C6" s="81"/>
      <c r="D6" s="80"/>
    </row>
    <row r="7" spans="1:6" x14ac:dyDescent="0.25">
      <c r="A7" s="81"/>
      <c r="B7" s="74"/>
      <c r="C7" s="81"/>
      <c r="D7" s="80"/>
    </row>
    <row r="8" spans="1:6" x14ac:dyDescent="0.25">
      <c r="A8" s="81"/>
      <c r="B8" s="74"/>
      <c r="C8" s="81"/>
      <c r="D8" s="80"/>
    </row>
    <row r="9" spans="1:6" x14ac:dyDescent="0.25">
      <c r="A9" s="81"/>
      <c r="B9" s="74"/>
      <c r="C9" s="81"/>
      <c r="D9" s="80"/>
    </row>
    <row r="10" spans="1:6" x14ac:dyDescent="0.25">
      <c r="A10" s="81"/>
      <c r="B10" s="74"/>
      <c r="C10" s="81"/>
      <c r="D10" s="80"/>
    </row>
    <row r="11" spans="1:6" x14ac:dyDescent="0.25">
      <c r="A11" s="84"/>
      <c r="B11" s="84"/>
      <c r="C11" s="58"/>
      <c r="D11" s="58"/>
    </row>
    <row r="12" spans="1:6" ht="32.25" x14ac:dyDescent="0.25">
      <c r="A12" s="58"/>
      <c r="B12" s="58"/>
      <c r="C12" s="73" t="s">
        <v>85</v>
      </c>
      <c r="D12" s="74"/>
    </row>
    <row r="13" spans="1:6" ht="26.25" customHeight="1" x14ac:dyDescent="0.25">
      <c r="A13" s="58"/>
      <c r="B13" s="58"/>
      <c r="C13" s="58"/>
      <c r="D13" s="58"/>
    </row>
    <row r="14" spans="1:6" x14ac:dyDescent="0.25">
      <c r="A14" s="92" t="s">
        <v>21</v>
      </c>
      <c r="B14" s="91"/>
      <c r="C14" s="113" t="s">
        <v>180</v>
      </c>
      <c r="D14" s="106"/>
    </row>
    <row r="15" spans="1:6" ht="45" x14ac:dyDescent="0.25">
      <c r="A15" s="58"/>
      <c r="B15" s="58"/>
      <c r="C15" s="73" t="s">
        <v>25</v>
      </c>
      <c r="D15" s="116"/>
    </row>
    <row r="16" spans="1:6" ht="60" x14ac:dyDescent="0.25">
      <c r="A16" s="85" t="s">
        <v>181</v>
      </c>
      <c r="B16" s="79" t="s">
        <v>76</v>
      </c>
      <c r="C16" s="79" t="s">
        <v>77</v>
      </c>
      <c r="D16" s="79" t="s">
        <v>22</v>
      </c>
      <c r="F16" s="23"/>
    </row>
    <row r="17" spans="1:5" x14ac:dyDescent="0.25">
      <c r="A17" s="81"/>
      <c r="B17" s="82"/>
      <c r="C17" s="82"/>
      <c r="D17" s="89" t="str">
        <f>IF(C17=0,"",C17/B17)</f>
        <v/>
      </c>
    </row>
    <row r="18" spans="1:5" x14ac:dyDescent="0.25">
      <c r="A18" s="81"/>
      <c r="B18" s="82"/>
      <c r="C18" s="82"/>
      <c r="D18" s="89" t="str">
        <f t="shared" ref="D18:D21" si="0">IF(C18=0,"",C18/B18)</f>
        <v/>
      </c>
    </row>
    <row r="19" spans="1:5" x14ac:dyDescent="0.25">
      <c r="A19" s="81"/>
      <c r="B19" s="82"/>
      <c r="C19" s="82"/>
      <c r="D19" s="89" t="str">
        <f t="shared" si="0"/>
        <v/>
      </c>
    </row>
    <row r="20" spans="1:5" x14ac:dyDescent="0.25">
      <c r="A20" s="81"/>
      <c r="B20" s="82"/>
      <c r="C20" s="82"/>
      <c r="D20" s="89" t="str">
        <f t="shared" si="0"/>
        <v/>
      </c>
    </row>
    <row r="21" spans="1:5" x14ac:dyDescent="0.25">
      <c r="A21" s="81"/>
      <c r="B21" s="82"/>
      <c r="C21" s="82"/>
      <c r="D21" s="89" t="str">
        <f t="shared" si="0"/>
        <v/>
      </c>
    </row>
    <row r="22" spans="1:5" x14ac:dyDescent="0.25">
      <c r="A22" s="86" t="s">
        <v>46</v>
      </c>
      <c r="B22" s="87">
        <v>2.5599999999999999E-5</v>
      </c>
      <c r="C22" s="87">
        <v>1.1000000000000001E-6</v>
      </c>
      <c r="D22" s="88">
        <f>IF(B22="","",C22/B22)</f>
        <v>4.2968750000000007E-2</v>
      </c>
      <c r="E22" s="24" t="s">
        <v>47</v>
      </c>
    </row>
    <row r="23" spans="1:5" ht="28.5" customHeight="1" x14ac:dyDescent="0.25">
      <c r="A23" s="58"/>
      <c r="B23" s="58"/>
      <c r="C23" s="58"/>
      <c r="D23" s="58"/>
    </row>
    <row r="24" spans="1:5" ht="14.25" customHeight="1" x14ac:dyDescent="0.25">
      <c r="A24" s="92" t="s">
        <v>27</v>
      </c>
      <c r="B24" s="77"/>
      <c r="C24" s="77"/>
      <c r="D24" s="58"/>
    </row>
    <row r="25" spans="1:5" ht="14.25" customHeight="1" x14ac:dyDescent="0.25">
      <c r="A25" s="71" t="s">
        <v>12</v>
      </c>
      <c r="B25" s="112" t="s">
        <v>179</v>
      </c>
      <c r="C25" s="81"/>
      <c r="D25" s="81"/>
    </row>
    <row r="26" spans="1:5" x14ac:dyDescent="0.25">
      <c r="A26" s="71" t="s">
        <v>15</v>
      </c>
      <c r="B26" s="83"/>
      <c r="C26" s="83"/>
      <c r="D26" s="83"/>
    </row>
    <row r="27" spans="1:5" x14ac:dyDescent="0.25">
      <c r="A27" s="71" t="s">
        <v>70</v>
      </c>
      <c r="B27" s="83"/>
      <c r="C27" s="83"/>
      <c r="D27" s="83"/>
    </row>
    <row r="28" spans="1:5" x14ac:dyDescent="0.25">
      <c r="A28" s="58"/>
      <c r="B28" s="58"/>
      <c r="C28" s="58"/>
      <c r="D28" s="58"/>
    </row>
    <row r="29" spans="1:5" x14ac:dyDescent="0.25">
      <c r="A29" s="58"/>
      <c r="B29" s="58"/>
      <c r="C29" s="58"/>
      <c r="D29" s="58"/>
    </row>
    <row r="30" spans="1:5" x14ac:dyDescent="0.25">
      <c r="A30" s="63" t="s">
        <v>38</v>
      </c>
      <c r="B30" s="58"/>
      <c r="C30" s="58"/>
      <c r="D30" s="58"/>
    </row>
    <row r="31" spans="1:5" ht="62.25" customHeight="1" x14ac:dyDescent="0.25">
      <c r="A31" s="137"/>
      <c r="B31" s="138"/>
      <c r="C31" s="138"/>
      <c r="D31" s="139"/>
    </row>
  </sheetData>
  <sheetProtection algorithmName="SHA-512" hashValue="0INDTltKuobK4eGBDs5kSVY2YpzhPfBYMxAjdA96Lcx4LcGObaq1Oy/A7mLicJjkFmvZvmwuV7IfoPuws+/26g==" saltValue="8IN9rsn/87jyH5WIZouF2A==" spinCount="100000" sheet="1" objects="1" scenarios="1"/>
  <mergeCells count="1">
    <mergeCell ref="A31:D31"/>
  </mergeCells>
  <dataValidations count="2">
    <dataValidation errorStyle="warning" allowBlank="1" showInputMessage="1" showErrorMessage="1" error="Mass outside specification for the SIR. Please contact the BIPM." sqref="C25 C27" xr:uid="{00000000-0002-0000-0300-000000000000}"/>
    <dataValidation type="decimal" errorStyle="warning" allowBlank="1" showInputMessage="1" showErrorMessage="1" error="Mass outside specification for the SIR. Please check or contact the BIPM." promptTitle="Volume range" prompt="For the SIR: volume should be between 3.4 cm3 and 3.8 cm3_x000a_For the SIRTI: volume should be between 3.5 cm3 and 3.7 cm3" sqref="B26:D26" xr:uid="{00000000-0002-0000-0300-000001000000}">
      <formula1>3</formula1>
      <formula2>4.1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4354A-1C7F-4981-B98C-755591CA2E26}">
          <x14:formula1>
            <xm:f>Caché!$A$1:$A$2</xm:f>
          </x14:formula1>
          <xm:sqref>D14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workbookViewId="0">
      <selection sqref="A1:D1"/>
    </sheetView>
  </sheetViews>
  <sheetFormatPr baseColWidth="10" defaultColWidth="11.42578125" defaultRowHeight="15" x14ac:dyDescent="0.25"/>
  <cols>
    <col min="1" max="1" width="22.7109375" style="17" customWidth="1"/>
    <col min="2" max="2" width="10.140625" style="17" customWidth="1"/>
    <col min="3" max="3" width="10.5703125" style="17" customWidth="1"/>
    <col min="4" max="4" width="39.85546875" style="17" customWidth="1"/>
    <col min="5" max="5" width="16.5703125" style="17" customWidth="1"/>
    <col min="6" max="16384" width="11.42578125" style="17"/>
  </cols>
  <sheetData>
    <row r="1" spans="1:9" ht="18.75" x14ac:dyDescent="0.3">
      <c r="A1" s="131" t="s">
        <v>191</v>
      </c>
      <c r="B1" s="131"/>
      <c r="C1" s="131"/>
      <c r="D1" s="131"/>
      <c r="E1" s="22"/>
    </row>
    <row r="2" spans="1:9" x14ac:dyDescent="0.25">
      <c r="A2" s="90" t="s">
        <v>1</v>
      </c>
      <c r="B2" s="90"/>
      <c r="C2" s="90"/>
      <c r="D2" s="90"/>
    </row>
    <row r="3" spans="1:9" x14ac:dyDescent="0.25">
      <c r="A3" s="58"/>
      <c r="B3" s="58"/>
      <c r="C3" s="58"/>
      <c r="D3" s="58"/>
    </row>
    <row r="4" spans="1:9" s="19" customFormat="1" ht="15.75" thickBot="1" x14ac:dyDescent="0.3">
      <c r="A4" s="73" t="s">
        <v>23</v>
      </c>
      <c r="B4" s="142"/>
      <c r="C4" s="142"/>
      <c r="D4" s="143"/>
    </row>
    <row r="5" spans="1:9" x14ac:dyDescent="0.25">
      <c r="A5" s="73" t="s">
        <v>26</v>
      </c>
      <c r="B5" s="142"/>
      <c r="C5" s="144"/>
      <c r="D5" s="98" t="s">
        <v>64</v>
      </c>
    </row>
    <row r="6" spans="1:9" ht="35.25" customHeight="1" x14ac:dyDescent="0.25">
      <c r="A6" s="73" t="s">
        <v>28</v>
      </c>
      <c r="B6" s="145"/>
      <c r="C6" s="146"/>
      <c r="D6" s="140"/>
    </row>
    <row r="7" spans="1:9" ht="32.25" x14ac:dyDescent="0.25">
      <c r="A7" s="73" t="s">
        <v>17</v>
      </c>
      <c r="B7" s="147">
        <f>B33</f>
        <v>0</v>
      </c>
      <c r="C7" s="148"/>
      <c r="D7" s="140"/>
      <c r="I7" s="21"/>
    </row>
    <row r="8" spans="1:9" ht="30.75" thickBot="1" x14ac:dyDescent="0.3">
      <c r="A8" s="73" t="s">
        <v>173</v>
      </c>
      <c r="B8" s="142"/>
      <c r="C8" s="144"/>
      <c r="D8" s="141"/>
      <c r="I8" s="21"/>
    </row>
    <row r="9" spans="1:9" ht="30.75" customHeight="1" x14ac:dyDescent="0.25">
      <c r="A9" s="97" t="s">
        <v>32</v>
      </c>
      <c r="B9" s="149"/>
      <c r="C9" s="149"/>
      <c r="D9" s="58"/>
      <c r="I9" s="25"/>
    </row>
    <row r="10" spans="1:9" ht="45" x14ac:dyDescent="0.25">
      <c r="A10" s="73" t="s">
        <v>33</v>
      </c>
      <c r="B10" s="142"/>
      <c r="C10" s="142"/>
      <c r="D10" s="142"/>
    </row>
    <row r="11" spans="1:9" x14ac:dyDescent="0.25">
      <c r="A11" s="73" t="s">
        <v>34</v>
      </c>
      <c r="B11" s="142"/>
      <c r="C11" s="142"/>
      <c r="D11" s="58"/>
    </row>
    <row r="12" spans="1:9" ht="30" x14ac:dyDescent="0.25">
      <c r="A12" s="73" t="s">
        <v>35</v>
      </c>
      <c r="B12" s="142"/>
      <c r="C12" s="142"/>
      <c r="D12" s="58"/>
    </row>
    <row r="13" spans="1:9" ht="28.5" customHeight="1" x14ac:dyDescent="0.25">
      <c r="A13" s="58"/>
      <c r="B13" s="58"/>
      <c r="C13" s="58"/>
      <c r="D13" s="58"/>
    </row>
    <row r="14" spans="1:9" x14ac:dyDescent="0.25">
      <c r="A14" s="99" t="s">
        <v>36</v>
      </c>
      <c r="B14" s="58"/>
      <c r="C14" s="58"/>
      <c r="D14" s="58"/>
    </row>
    <row r="15" spans="1:9" ht="39" x14ac:dyDescent="0.25">
      <c r="A15" s="100" t="s">
        <v>37</v>
      </c>
      <c r="B15" s="101" t="s">
        <v>65</v>
      </c>
      <c r="C15" s="101" t="s">
        <v>39</v>
      </c>
      <c r="D15" s="102" t="s">
        <v>38</v>
      </c>
      <c r="E15" s="26" t="s">
        <v>81</v>
      </c>
      <c r="F15" s="26" t="s">
        <v>82</v>
      </c>
      <c r="G15" s="114" t="s">
        <v>80</v>
      </c>
    </row>
    <row r="16" spans="1:9" x14ac:dyDescent="0.25">
      <c r="A16" s="104" t="s">
        <v>50</v>
      </c>
      <c r="B16" s="94"/>
      <c r="C16" s="94"/>
      <c r="D16" s="110"/>
      <c r="E16" s="27" t="str">
        <f>IF(C16="A",B16,"")</f>
        <v/>
      </c>
      <c r="F16" s="27" t="str">
        <f>IF(C16="B",B16,"")</f>
        <v/>
      </c>
    </row>
    <row r="17" spans="1:6" x14ac:dyDescent="0.25">
      <c r="A17" s="104" t="s">
        <v>52</v>
      </c>
      <c r="B17" s="94"/>
      <c r="C17" s="94"/>
      <c r="D17" s="110"/>
      <c r="E17" s="27" t="str">
        <f t="shared" ref="E17:E32" si="0">IF(C17="A",B17,"")</f>
        <v/>
      </c>
      <c r="F17" s="27" t="str">
        <f t="shared" ref="F17:F32" si="1">IF(C17="B",B17,"")</f>
        <v/>
      </c>
    </row>
    <row r="18" spans="1:6" x14ac:dyDescent="0.25">
      <c r="A18" s="104" t="s">
        <v>51</v>
      </c>
      <c r="B18" s="94"/>
      <c r="C18" s="94"/>
      <c r="D18" s="110"/>
      <c r="E18" s="27" t="str">
        <f t="shared" si="0"/>
        <v/>
      </c>
      <c r="F18" s="27" t="str">
        <f t="shared" si="1"/>
        <v/>
      </c>
    </row>
    <row r="19" spans="1:6" x14ac:dyDescent="0.25">
      <c r="A19" s="104" t="s">
        <v>57</v>
      </c>
      <c r="B19" s="94"/>
      <c r="C19" s="94"/>
      <c r="D19" s="110"/>
      <c r="E19" s="27" t="str">
        <f t="shared" si="0"/>
        <v/>
      </c>
      <c r="F19" s="27" t="str">
        <f t="shared" si="1"/>
        <v/>
      </c>
    </row>
    <row r="20" spans="1:6" x14ac:dyDescent="0.25">
      <c r="A20" s="104" t="s">
        <v>53</v>
      </c>
      <c r="B20" s="94"/>
      <c r="C20" s="94"/>
      <c r="D20" s="110"/>
      <c r="E20" s="27" t="str">
        <f t="shared" si="0"/>
        <v/>
      </c>
      <c r="F20" s="27" t="str">
        <f t="shared" si="1"/>
        <v/>
      </c>
    </row>
    <row r="21" spans="1:6" x14ac:dyDescent="0.25">
      <c r="A21" s="104" t="s">
        <v>54</v>
      </c>
      <c r="B21" s="94"/>
      <c r="C21" s="94"/>
      <c r="D21" s="110"/>
      <c r="E21" s="27" t="str">
        <f t="shared" si="0"/>
        <v/>
      </c>
      <c r="F21" s="27" t="str">
        <f t="shared" si="1"/>
        <v/>
      </c>
    </row>
    <row r="22" spans="1:6" x14ac:dyDescent="0.25">
      <c r="A22" s="104" t="s">
        <v>61</v>
      </c>
      <c r="B22" s="94"/>
      <c r="C22" s="94"/>
      <c r="D22" s="110"/>
      <c r="E22" s="27" t="str">
        <f t="shared" si="0"/>
        <v/>
      </c>
      <c r="F22" s="27" t="str">
        <f t="shared" si="1"/>
        <v/>
      </c>
    </row>
    <row r="23" spans="1:6" x14ac:dyDescent="0.25">
      <c r="A23" s="104" t="s">
        <v>55</v>
      </c>
      <c r="B23" s="94"/>
      <c r="C23" s="94"/>
      <c r="D23" s="110"/>
      <c r="E23" s="27" t="str">
        <f t="shared" si="0"/>
        <v/>
      </c>
      <c r="F23" s="27" t="str">
        <f t="shared" si="1"/>
        <v/>
      </c>
    </row>
    <row r="24" spans="1:6" x14ac:dyDescent="0.25">
      <c r="A24" s="104" t="s">
        <v>21</v>
      </c>
      <c r="B24" s="94"/>
      <c r="C24" s="94"/>
      <c r="D24" s="110"/>
      <c r="E24" s="27" t="str">
        <f t="shared" si="0"/>
        <v/>
      </c>
      <c r="F24" s="27" t="str">
        <f t="shared" si="1"/>
        <v/>
      </c>
    </row>
    <row r="25" spans="1:6" x14ac:dyDescent="0.25">
      <c r="A25" s="104" t="s">
        <v>56</v>
      </c>
      <c r="B25" s="94"/>
      <c r="C25" s="94"/>
      <c r="D25" s="110"/>
      <c r="E25" s="27" t="str">
        <f t="shared" si="0"/>
        <v/>
      </c>
      <c r="F25" s="27" t="str">
        <f t="shared" si="1"/>
        <v/>
      </c>
    </row>
    <row r="26" spans="1:6" x14ac:dyDescent="0.25">
      <c r="A26" s="104" t="s">
        <v>58</v>
      </c>
      <c r="B26" s="94"/>
      <c r="C26" s="94"/>
      <c r="D26" s="110"/>
      <c r="E26" s="27" t="str">
        <f t="shared" si="0"/>
        <v/>
      </c>
      <c r="F26" s="27" t="str">
        <f t="shared" si="1"/>
        <v/>
      </c>
    </row>
    <row r="27" spans="1:6" ht="24.75" x14ac:dyDescent="0.25">
      <c r="A27" s="104" t="s">
        <v>62</v>
      </c>
      <c r="B27" s="94"/>
      <c r="C27" s="94"/>
      <c r="D27" s="110"/>
      <c r="E27" s="27" t="str">
        <f t="shared" si="0"/>
        <v/>
      </c>
      <c r="F27" s="27" t="str">
        <f t="shared" si="1"/>
        <v/>
      </c>
    </row>
    <row r="28" spans="1:6" x14ac:dyDescent="0.25">
      <c r="A28" s="104" t="s">
        <v>60</v>
      </c>
      <c r="B28" s="94"/>
      <c r="C28" s="94"/>
      <c r="D28" s="110"/>
      <c r="E28" s="27" t="str">
        <f t="shared" si="0"/>
        <v/>
      </c>
      <c r="F28" s="27" t="str">
        <f t="shared" si="1"/>
        <v/>
      </c>
    </row>
    <row r="29" spans="1:6" x14ac:dyDescent="0.25">
      <c r="A29" s="104" t="s">
        <v>59</v>
      </c>
      <c r="B29" s="94"/>
      <c r="C29" s="94"/>
      <c r="D29" s="110"/>
      <c r="E29" s="27" t="str">
        <f t="shared" si="0"/>
        <v/>
      </c>
      <c r="F29" s="27" t="str">
        <f t="shared" si="1"/>
        <v/>
      </c>
    </row>
    <row r="30" spans="1:6" x14ac:dyDescent="0.25">
      <c r="A30" s="104" t="s">
        <v>63</v>
      </c>
      <c r="B30" s="94"/>
      <c r="C30" s="94"/>
      <c r="D30" s="110"/>
      <c r="E30" s="27" t="str">
        <f t="shared" si="0"/>
        <v/>
      </c>
      <c r="F30" s="27" t="str">
        <f t="shared" si="1"/>
        <v/>
      </c>
    </row>
    <row r="31" spans="1:6" x14ac:dyDescent="0.25">
      <c r="A31" s="104"/>
      <c r="B31" s="94"/>
      <c r="C31" s="94"/>
      <c r="D31" s="110"/>
      <c r="E31" s="27" t="str">
        <f t="shared" si="0"/>
        <v/>
      </c>
      <c r="F31" s="27" t="str">
        <f t="shared" si="1"/>
        <v/>
      </c>
    </row>
    <row r="32" spans="1:6" x14ac:dyDescent="0.25">
      <c r="A32" s="105"/>
      <c r="B32" s="94"/>
      <c r="C32" s="94"/>
      <c r="D32" s="110"/>
      <c r="E32" s="27" t="str">
        <f t="shared" si="0"/>
        <v/>
      </c>
      <c r="F32" s="27" t="str">
        <f t="shared" si="1"/>
        <v/>
      </c>
    </row>
    <row r="33" spans="1:7" ht="30" x14ac:dyDescent="0.25">
      <c r="A33" s="103" t="s">
        <v>40</v>
      </c>
      <c r="B33" s="111"/>
      <c r="C33" s="80"/>
      <c r="D33" s="96"/>
      <c r="E33" s="28">
        <f>SQRT(SUMSQ(E16:E32))</f>
        <v>0</v>
      </c>
      <c r="F33" s="28">
        <f>SQRT(SUMSQ(F16:F32))</f>
        <v>0</v>
      </c>
      <c r="G33" s="115">
        <f>SQRT(SUMSQ(E33:F33))</f>
        <v>0</v>
      </c>
    </row>
  </sheetData>
  <sheetProtection algorithmName="SHA-512" hashValue="uMkboDcL3m6A7krIzT4m9GB0R8tX1eE+NbXD6HDP6s5aU0CaZWB/rKDuBxukM9ucoGiFSq5HLkxJsvNg//VAiQ==" saltValue="uJ603QDE8RXrEJ+lGiLu1Q==" spinCount="100000" sheet="1" objects="1" scenarios="1"/>
  <mergeCells count="11">
    <mergeCell ref="A1:D1"/>
    <mergeCell ref="D6:D8"/>
    <mergeCell ref="B11:C11"/>
    <mergeCell ref="B12:C12"/>
    <mergeCell ref="B4:D4"/>
    <mergeCell ref="B10:D10"/>
    <mergeCell ref="B5:C5"/>
    <mergeCell ref="B6:C6"/>
    <mergeCell ref="B7:C7"/>
    <mergeCell ref="B8:C8"/>
    <mergeCell ref="B9:C9"/>
  </mergeCells>
  <dataValidations count="1">
    <dataValidation type="decimal" errorStyle="warning" allowBlank="1" showErrorMessage="1" error="Relative uncertainty lower than 0.01 % or higher than 10 %_x000a_Please check." sqref="B33" xr:uid="{00000000-0002-0000-0400-000000000000}">
      <formula1>0.01</formula1>
      <formula2>10</formula2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Caché!$E$1:$E$2</xm:f>
          </x14:formula1>
          <xm:sqref>C16:C32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3"/>
  <sheetViews>
    <sheetView workbookViewId="0">
      <selection activeCell="E4" sqref="E4"/>
    </sheetView>
  </sheetViews>
  <sheetFormatPr baseColWidth="10" defaultColWidth="11.42578125" defaultRowHeight="15" x14ac:dyDescent="0.25"/>
  <cols>
    <col min="1" max="1" width="22.7109375" style="17" customWidth="1"/>
    <col min="2" max="2" width="10.140625" style="17" customWidth="1"/>
    <col min="3" max="3" width="10.5703125" style="17" customWidth="1"/>
    <col min="4" max="4" width="39.85546875" style="17" customWidth="1"/>
    <col min="5" max="5" width="16.5703125" style="17" customWidth="1"/>
    <col min="6" max="16384" width="11.42578125" style="17"/>
  </cols>
  <sheetData>
    <row r="1" spans="1:9" ht="18.75" x14ac:dyDescent="0.3">
      <c r="A1" s="151" t="s">
        <v>193</v>
      </c>
      <c r="B1" s="151"/>
      <c r="C1" s="151"/>
      <c r="D1" s="151"/>
      <c r="E1" s="22"/>
    </row>
    <row r="2" spans="1:9" x14ac:dyDescent="0.25">
      <c r="A2" s="90" t="s">
        <v>1</v>
      </c>
      <c r="B2" s="90"/>
      <c r="C2" s="90"/>
      <c r="D2" s="90"/>
    </row>
    <row r="3" spans="1:9" x14ac:dyDescent="0.25">
      <c r="A3" s="58"/>
      <c r="B3" s="58"/>
      <c r="C3" s="58"/>
      <c r="D3" s="58"/>
    </row>
    <row r="4" spans="1:9" s="19" customFormat="1" ht="15.75" thickBot="1" x14ac:dyDescent="0.3">
      <c r="A4" s="73" t="s">
        <v>23</v>
      </c>
      <c r="B4" s="145"/>
      <c r="C4" s="145"/>
      <c r="D4" s="150"/>
    </row>
    <row r="5" spans="1:9" x14ac:dyDescent="0.25">
      <c r="A5" s="73" t="s">
        <v>26</v>
      </c>
      <c r="B5" s="145"/>
      <c r="C5" s="146"/>
      <c r="D5" s="98" t="s">
        <v>64</v>
      </c>
    </row>
    <row r="6" spans="1:9" ht="35.25" customHeight="1" x14ac:dyDescent="0.25">
      <c r="A6" s="73" t="s">
        <v>28</v>
      </c>
      <c r="B6" s="145"/>
      <c r="C6" s="146"/>
      <c r="D6" s="140"/>
    </row>
    <row r="7" spans="1:9" ht="32.25" x14ac:dyDescent="0.25">
      <c r="A7" s="73" t="s">
        <v>17</v>
      </c>
      <c r="B7" s="147">
        <f>B33</f>
        <v>0</v>
      </c>
      <c r="C7" s="148"/>
      <c r="D7" s="140"/>
      <c r="I7" s="21"/>
    </row>
    <row r="8" spans="1:9" ht="30.75" thickBot="1" x14ac:dyDescent="0.3">
      <c r="A8" s="73" t="s">
        <v>173</v>
      </c>
      <c r="B8" s="142"/>
      <c r="C8" s="144"/>
      <c r="D8" s="141"/>
      <c r="I8" s="21"/>
    </row>
    <row r="9" spans="1:9" ht="30.75" customHeight="1" x14ac:dyDescent="0.25">
      <c r="A9" s="97" t="s">
        <v>32</v>
      </c>
      <c r="B9" s="149"/>
      <c r="C9" s="149"/>
      <c r="D9" s="58"/>
      <c r="I9" s="25"/>
    </row>
    <row r="10" spans="1:9" ht="45" x14ac:dyDescent="0.25">
      <c r="A10" s="73" t="s">
        <v>33</v>
      </c>
      <c r="B10" s="145"/>
      <c r="C10" s="145"/>
      <c r="D10" s="145"/>
    </row>
    <row r="11" spans="1:9" x14ac:dyDescent="0.25">
      <c r="A11" s="73" t="s">
        <v>34</v>
      </c>
      <c r="B11" s="142"/>
      <c r="C11" s="142"/>
      <c r="D11" s="58"/>
    </row>
    <row r="12" spans="1:9" ht="30" x14ac:dyDescent="0.25">
      <c r="A12" s="73" t="s">
        <v>35</v>
      </c>
      <c r="B12" s="142"/>
      <c r="C12" s="142"/>
      <c r="D12" s="58"/>
    </row>
    <row r="13" spans="1:9" ht="28.5" customHeight="1" x14ac:dyDescent="0.25">
      <c r="A13" s="58"/>
      <c r="B13" s="58"/>
      <c r="C13" s="58"/>
      <c r="D13" s="58"/>
    </row>
    <row r="14" spans="1:9" x14ac:dyDescent="0.25">
      <c r="A14" s="99" t="s">
        <v>36</v>
      </c>
      <c r="B14" s="58"/>
      <c r="C14" s="58"/>
      <c r="D14" s="58"/>
    </row>
    <row r="15" spans="1:9" ht="39" x14ac:dyDescent="0.25">
      <c r="A15" s="100" t="s">
        <v>37</v>
      </c>
      <c r="B15" s="101" t="s">
        <v>65</v>
      </c>
      <c r="C15" s="101" t="s">
        <v>39</v>
      </c>
      <c r="D15" s="102" t="s">
        <v>38</v>
      </c>
      <c r="E15" s="26" t="s">
        <v>81</v>
      </c>
      <c r="F15" s="26" t="s">
        <v>82</v>
      </c>
      <c r="G15" s="114" t="s">
        <v>80</v>
      </c>
    </row>
    <row r="16" spans="1:9" x14ac:dyDescent="0.25">
      <c r="A16" s="104" t="s">
        <v>50</v>
      </c>
      <c r="B16" s="94"/>
      <c r="C16" s="94"/>
      <c r="D16" s="95"/>
      <c r="E16" s="27" t="str">
        <f>IF(C16="A",B16,"")</f>
        <v/>
      </c>
      <c r="F16" s="27" t="str">
        <f>IF(C16="B",B16,"")</f>
        <v/>
      </c>
    </row>
    <row r="17" spans="1:6" x14ac:dyDescent="0.25">
      <c r="A17" s="104" t="s">
        <v>52</v>
      </c>
      <c r="B17" s="94"/>
      <c r="C17" s="94"/>
      <c r="D17" s="95"/>
      <c r="E17" s="27" t="str">
        <f t="shared" ref="E17:E32" si="0">IF(C17="A",B17,"")</f>
        <v/>
      </c>
      <c r="F17" s="27" t="str">
        <f t="shared" ref="F17:F32" si="1">IF(C17="B",B17,"")</f>
        <v/>
      </c>
    </row>
    <row r="18" spans="1:6" x14ac:dyDescent="0.25">
      <c r="A18" s="104" t="s">
        <v>51</v>
      </c>
      <c r="B18" s="94"/>
      <c r="C18" s="94"/>
      <c r="D18" s="95"/>
      <c r="E18" s="27" t="str">
        <f t="shared" si="0"/>
        <v/>
      </c>
      <c r="F18" s="27" t="str">
        <f t="shared" si="1"/>
        <v/>
      </c>
    </row>
    <row r="19" spans="1:6" x14ac:dyDescent="0.25">
      <c r="A19" s="104" t="s">
        <v>57</v>
      </c>
      <c r="B19" s="94"/>
      <c r="C19" s="94"/>
      <c r="D19" s="95"/>
      <c r="E19" s="27" t="str">
        <f t="shared" si="0"/>
        <v/>
      </c>
      <c r="F19" s="27" t="str">
        <f t="shared" si="1"/>
        <v/>
      </c>
    </row>
    <row r="20" spans="1:6" x14ac:dyDescent="0.25">
      <c r="A20" s="104" t="s">
        <v>53</v>
      </c>
      <c r="B20" s="94"/>
      <c r="C20" s="94"/>
      <c r="D20" s="95"/>
      <c r="E20" s="27" t="str">
        <f t="shared" si="0"/>
        <v/>
      </c>
      <c r="F20" s="27" t="str">
        <f t="shared" si="1"/>
        <v/>
      </c>
    </row>
    <row r="21" spans="1:6" x14ac:dyDescent="0.25">
      <c r="A21" s="104" t="s">
        <v>54</v>
      </c>
      <c r="B21" s="94"/>
      <c r="C21" s="94"/>
      <c r="D21" s="95"/>
      <c r="E21" s="27" t="str">
        <f t="shared" si="0"/>
        <v/>
      </c>
      <c r="F21" s="27" t="str">
        <f t="shared" si="1"/>
        <v/>
      </c>
    </row>
    <row r="22" spans="1:6" x14ac:dyDescent="0.25">
      <c r="A22" s="104" t="s">
        <v>61</v>
      </c>
      <c r="B22" s="94"/>
      <c r="C22" s="94"/>
      <c r="D22" s="95"/>
      <c r="E22" s="27" t="str">
        <f t="shared" si="0"/>
        <v/>
      </c>
      <c r="F22" s="27" t="str">
        <f t="shared" si="1"/>
        <v/>
      </c>
    </row>
    <row r="23" spans="1:6" x14ac:dyDescent="0.25">
      <c r="A23" s="104" t="s">
        <v>55</v>
      </c>
      <c r="B23" s="94"/>
      <c r="C23" s="94"/>
      <c r="D23" s="95"/>
      <c r="E23" s="27" t="str">
        <f t="shared" si="0"/>
        <v/>
      </c>
      <c r="F23" s="27" t="str">
        <f t="shared" si="1"/>
        <v/>
      </c>
    </row>
    <row r="24" spans="1:6" x14ac:dyDescent="0.25">
      <c r="A24" s="104" t="s">
        <v>21</v>
      </c>
      <c r="B24" s="94"/>
      <c r="C24" s="94"/>
      <c r="D24" s="95"/>
      <c r="E24" s="27" t="str">
        <f t="shared" si="0"/>
        <v/>
      </c>
      <c r="F24" s="27" t="str">
        <f t="shared" si="1"/>
        <v/>
      </c>
    </row>
    <row r="25" spans="1:6" x14ac:dyDescent="0.25">
      <c r="A25" s="104" t="s">
        <v>56</v>
      </c>
      <c r="B25" s="94"/>
      <c r="C25" s="94"/>
      <c r="D25" s="95"/>
      <c r="E25" s="27" t="str">
        <f t="shared" si="0"/>
        <v/>
      </c>
      <c r="F25" s="27" t="str">
        <f t="shared" si="1"/>
        <v/>
      </c>
    </row>
    <row r="26" spans="1:6" x14ac:dyDescent="0.25">
      <c r="A26" s="104" t="s">
        <v>58</v>
      </c>
      <c r="B26" s="94"/>
      <c r="C26" s="94"/>
      <c r="D26" s="95"/>
      <c r="E26" s="27" t="str">
        <f t="shared" si="0"/>
        <v/>
      </c>
      <c r="F26" s="27" t="str">
        <f t="shared" si="1"/>
        <v/>
      </c>
    </row>
    <row r="27" spans="1:6" ht="24.75" x14ac:dyDescent="0.25">
      <c r="A27" s="104" t="s">
        <v>62</v>
      </c>
      <c r="B27" s="94"/>
      <c r="C27" s="94"/>
      <c r="D27" s="95"/>
      <c r="E27" s="27" t="str">
        <f t="shared" si="0"/>
        <v/>
      </c>
      <c r="F27" s="27" t="str">
        <f t="shared" si="1"/>
        <v/>
      </c>
    </row>
    <row r="28" spans="1:6" x14ac:dyDescent="0.25">
      <c r="A28" s="104" t="s">
        <v>60</v>
      </c>
      <c r="B28" s="94"/>
      <c r="C28" s="94"/>
      <c r="D28" s="95"/>
      <c r="E28" s="27" t="str">
        <f t="shared" si="0"/>
        <v/>
      </c>
      <c r="F28" s="27" t="str">
        <f t="shared" si="1"/>
        <v/>
      </c>
    </row>
    <row r="29" spans="1:6" x14ac:dyDescent="0.25">
      <c r="A29" s="104" t="s">
        <v>59</v>
      </c>
      <c r="B29" s="94"/>
      <c r="C29" s="94"/>
      <c r="D29" s="95"/>
      <c r="E29" s="27" t="str">
        <f t="shared" si="0"/>
        <v/>
      </c>
      <c r="F29" s="27" t="str">
        <f t="shared" si="1"/>
        <v/>
      </c>
    </row>
    <row r="30" spans="1:6" x14ac:dyDescent="0.25">
      <c r="A30" s="104" t="s">
        <v>63</v>
      </c>
      <c r="B30" s="94"/>
      <c r="C30" s="94"/>
      <c r="D30" s="95"/>
      <c r="E30" s="27" t="str">
        <f t="shared" si="0"/>
        <v/>
      </c>
      <c r="F30" s="27" t="str">
        <f t="shared" si="1"/>
        <v/>
      </c>
    </row>
    <row r="31" spans="1:6" x14ac:dyDescent="0.25">
      <c r="A31" s="104"/>
      <c r="B31" s="94"/>
      <c r="C31" s="94"/>
      <c r="D31" s="95"/>
      <c r="E31" s="27" t="str">
        <f t="shared" si="0"/>
        <v/>
      </c>
      <c r="F31" s="27" t="str">
        <f t="shared" si="1"/>
        <v/>
      </c>
    </row>
    <row r="32" spans="1:6" x14ac:dyDescent="0.25">
      <c r="A32" s="105"/>
      <c r="B32" s="94"/>
      <c r="C32" s="94"/>
      <c r="D32" s="95"/>
      <c r="E32" s="27" t="str">
        <f t="shared" si="0"/>
        <v/>
      </c>
      <c r="F32" s="27" t="str">
        <f t="shared" si="1"/>
        <v/>
      </c>
    </row>
    <row r="33" spans="1:7" ht="30" x14ac:dyDescent="0.25">
      <c r="A33" s="103" t="s">
        <v>40</v>
      </c>
      <c r="B33" s="94"/>
      <c r="C33" s="80"/>
      <c r="D33" s="96"/>
      <c r="E33" s="28">
        <f>SQRT(SUMSQ(E16:E32))</f>
        <v>0</v>
      </c>
      <c r="F33" s="28">
        <f>SQRT(SUMSQ(F16:F32))</f>
        <v>0</v>
      </c>
      <c r="G33" s="115">
        <f>SQRT(SUMSQ(E33:F33))</f>
        <v>0</v>
      </c>
    </row>
  </sheetData>
  <sheetProtection algorithmName="SHA-512" hashValue="7yyxng6WDop0gZ/cT0U4+oi5Rn5BsPhGoIcj/c8ViryFY0hSOjCcviPbtOsMgegVytQwWckDhMblEN+mg8/hyQ==" saltValue="PEl6L4DMl3mBrnhL+fUgUQ==" spinCount="100000" sheet="1" objects="1" scenarios="1"/>
  <mergeCells count="11">
    <mergeCell ref="B9:C9"/>
    <mergeCell ref="B10:D10"/>
    <mergeCell ref="B11:C11"/>
    <mergeCell ref="B12:C12"/>
    <mergeCell ref="A1:D1"/>
    <mergeCell ref="B4:D4"/>
    <mergeCell ref="B5:C5"/>
    <mergeCell ref="B6:C6"/>
    <mergeCell ref="D6:D8"/>
    <mergeCell ref="B7:C7"/>
    <mergeCell ref="B8:C8"/>
  </mergeCells>
  <dataValidations count="1">
    <dataValidation type="decimal" errorStyle="warning" allowBlank="1" showErrorMessage="1" error="Relative uncertainty lower than 0.01 % or higher than 10 %_x000a_Please check." sqref="B33" xr:uid="{00000000-0002-0000-0500-000000000000}">
      <formula1>0.01</formula1>
      <formula2>10</formula2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Caché!$E$1:$E$2</xm:f>
          </x14:formula1>
          <xm:sqref>C16:C32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2.7109375" style="17" customWidth="1"/>
    <col min="2" max="2" width="10.140625" style="17" customWidth="1"/>
    <col min="3" max="3" width="10.5703125" style="17" customWidth="1"/>
    <col min="4" max="4" width="39.85546875" style="17" customWidth="1"/>
    <col min="5" max="5" width="16.5703125" style="17" customWidth="1"/>
    <col min="6" max="16384" width="11.42578125" style="17"/>
  </cols>
  <sheetData>
    <row r="1" spans="1:9" ht="18.75" x14ac:dyDescent="0.3">
      <c r="A1" s="131" t="s">
        <v>192</v>
      </c>
      <c r="B1" s="131"/>
      <c r="C1" s="131"/>
      <c r="D1" s="131"/>
      <c r="E1" s="22"/>
    </row>
    <row r="2" spans="1:9" x14ac:dyDescent="0.25">
      <c r="A2" s="90" t="s">
        <v>1</v>
      </c>
      <c r="B2" s="90"/>
      <c r="C2" s="90"/>
      <c r="D2" s="90"/>
    </row>
    <row r="3" spans="1:9" x14ac:dyDescent="0.25">
      <c r="A3" s="58"/>
      <c r="B3" s="58"/>
      <c r="C3" s="58"/>
      <c r="D3" s="58"/>
    </row>
    <row r="4" spans="1:9" s="19" customFormat="1" ht="15.75" thickBot="1" x14ac:dyDescent="0.3">
      <c r="A4" s="73" t="s">
        <v>23</v>
      </c>
      <c r="B4" s="145"/>
      <c r="C4" s="145"/>
      <c r="D4" s="150"/>
    </row>
    <row r="5" spans="1:9" x14ac:dyDescent="0.25">
      <c r="A5" s="73" t="s">
        <v>26</v>
      </c>
      <c r="B5" s="145"/>
      <c r="C5" s="146"/>
      <c r="D5" s="98" t="s">
        <v>64</v>
      </c>
    </row>
    <row r="6" spans="1:9" ht="35.25" customHeight="1" x14ac:dyDescent="0.25">
      <c r="A6" s="73" t="s">
        <v>28</v>
      </c>
      <c r="B6" s="145"/>
      <c r="C6" s="146"/>
      <c r="D6" s="140"/>
    </row>
    <row r="7" spans="1:9" ht="32.25" x14ac:dyDescent="0.25">
      <c r="A7" s="73" t="s">
        <v>17</v>
      </c>
      <c r="B7" s="147">
        <f>B33</f>
        <v>0</v>
      </c>
      <c r="C7" s="148"/>
      <c r="D7" s="140"/>
      <c r="I7" s="21"/>
    </row>
    <row r="8" spans="1:9" ht="30.75" thickBot="1" x14ac:dyDescent="0.3">
      <c r="A8" s="73" t="s">
        <v>173</v>
      </c>
      <c r="B8" s="142"/>
      <c r="C8" s="144"/>
      <c r="D8" s="141"/>
      <c r="I8" s="21"/>
    </row>
    <row r="9" spans="1:9" ht="30.75" customHeight="1" x14ac:dyDescent="0.25">
      <c r="A9" s="97" t="s">
        <v>32</v>
      </c>
      <c r="B9" s="149"/>
      <c r="C9" s="149"/>
      <c r="D9" s="58"/>
      <c r="I9" s="25"/>
    </row>
    <row r="10" spans="1:9" ht="45" x14ac:dyDescent="0.25">
      <c r="A10" s="73" t="s">
        <v>33</v>
      </c>
      <c r="B10" s="145"/>
      <c r="C10" s="145"/>
      <c r="D10" s="145"/>
    </row>
    <row r="11" spans="1:9" x14ac:dyDescent="0.25">
      <c r="A11" s="73" t="s">
        <v>34</v>
      </c>
      <c r="B11" s="142"/>
      <c r="C11" s="142"/>
      <c r="D11" s="58"/>
    </row>
    <row r="12" spans="1:9" ht="30" x14ac:dyDescent="0.25">
      <c r="A12" s="73" t="s">
        <v>35</v>
      </c>
      <c r="B12" s="142"/>
      <c r="C12" s="142"/>
      <c r="D12" s="58"/>
    </row>
    <row r="13" spans="1:9" ht="28.5" customHeight="1" x14ac:dyDescent="0.25">
      <c r="A13" s="58"/>
      <c r="B13" s="58"/>
      <c r="C13" s="58"/>
      <c r="D13" s="58"/>
    </row>
    <row r="14" spans="1:9" x14ac:dyDescent="0.25">
      <c r="A14" s="99" t="s">
        <v>36</v>
      </c>
      <c r="B14" s="58"/>
      <c r="C14" s="58"/>
      <c r="D14" s="58"/>
    </row>
    <row r="15" spans="1:9" ht="39" x14ac:dyDescent="0.25">
      <c r="A15" s="100" t="s">
        <v>37</v>
      </c>
      <c r="B15" s="101" t="s">
        <v>65</v>
      </c>
      <c r="C15" s="101" t="s">
        <v>39</v>
      </c>
      <c r="D15" s="102" t="s">
        <v>38</v>
      </c>
      <c r="E15" s="26" t="s">
        <v>81</v>
      </c>
      <c r="F15" s="26" t="s">
        <v>82</v>
      </c>
      <c r="G15" s="114" t="s">
        <v>80</v>
      </c>
    </row>
    <row r="16" spans="1:9" x14ac:dyDescent="0.25">
      <c r="A16" s="104" t="s">
        <v>50</v>
      </c>
      <c r="B16" s="94"/>
      <c r="C16" s="94"/>
      <c r="D16" s="95"/>
      <c r="E16" s="27" t="str">
        <f>IF(C16="A",B16,"")</f>
        <v/>
      </c>
      <c r="F16" s="27" t="str">
        <f>IF(C16="B",B16,"")</f>
        <v/>
      </c>
    </row>
    <row r="17" spans="1:6" x14ac:dyDescent="0.25">
      <c r="A17" s="104" t="s">
        <v>52</v>
      </c>
      <c r="B17" s="94"/>
      <c r="C17" s="94"/>
      <c r="D17" s="95"/>
      <c r="E17" s="27" t="str">
        <f t="shared" ref="E17:E32" si="0">IF(C17="A",B17,"")</f>
        <v/>
      </c>
      <c r="F17" s="27" t="str">
        <f t="shared" ref="F17:F32" si="1">IF(C17="B",B17,"")</f>
        <v/>
      </c>
    </row>
    <row r="18" spans="1:6" x14ac:dyDescent="0.25">
      <c r="A18" s="104" t="s">
        <v>51</v>
      </c>
      <c r="B18" s="94"/>
      <c r="C18" s="94"/>
      <c r="D18" s="95"/>
      <c r="E18" s="27" t="str">
        <f t="shared" si="0"/>
        <v/>
      </c>
      <c r="F18" s="27" t="str">
        <f t="shared" si="1"/>
        <v/>
      </c>
    </row>
    <row r="19" spans="1:6" x14ac:dyDescent="0.25">
      <c r="A19" s="104" t="s">
        <v>57</v>
      </c>
      <c r="B19" s="94"/>
      <c r="C19" s="94"/>
      <c r="D19" s="95"/>
      <c r="E19" s="27" t="str">
        <f t="shared" si="0"/>
        <v/>
      </c>
      <c r="F19" s="27" t="str">
        <f t="shared" si="1"/>
        <v/>
      </c>
    </row>
    <row r="20" spans="1:6" x14ac:dyDescent="0.25">
      <c r="A20" s="104" t="s">
        <v>53</v>
      </c>
      <c r="B20" s="94"/>
      <c r="C20" s="94"/>
      <c r="D20" s="95"/>
      <c r="E20" s="27" t="str">
        <f t="shared" si="0"/>
        <v/>
      </c>
      <c r="F20" s="27" t="str">
        <f t="shared" si="1"/>
        <v/>
      </c>
    </row>
    <row r="21" spans="1:6" x14ac:dyDescent="0.25">
      <c r="A21" s="104" t="s">
        <v>54</v>
      </c>
      <c r="B21" s="94"/>
      <c r="C21" s="94"/>
      <c r="D21" s="95"/>
      <c r="E21" s="27" t="str">
        <f t="shared" si="0"/>
        <v/>
      </c>
      <c r="F21" s="27" t="str">
        <f t="shared" si="1"/>
        <v/>
      </c>
    </row>
    <row r="22" spans="1:6" x14ac:dyDescent="0.25">
      <c r="A22" s="104" t="s">
        <v>61</v>
      </c>
      <c r="B22" s="94"/>
      <c r="C22" s="94"/>
      <c r="D22" s="95"/>
      <c r="E22" s="27" t="str">
        <f t="shared" si="0"/>
        <v/>
      </c>
      <c r="F22" s="27" t="str">
        <f t="shared" si="1"/>
        <v/>
      </c>
    </row>
    <row r="23" spans="1:6" x14ac:dyDescent="0.25">
      <c r="A23" s="104" t="s">
        <v>55</v>
      </c>
      <c r="B23" s="94"/>
      <c r="C23" s="94"/>
      <c r="D23" s="95"/>
      <c r="E23" s="27" t="str">
        <f t="shared" si="0"/>
        <v/>
      </c>
      <c r="F23" s="27" t="str">
        <f t="shared" si="1"/>
        <v/>
      </c>
    </row>
    <row r="24" spans="1:6" x14ac:dyDescent="0.25">
      <c r="A24" s="104" t="s">
        <v>21</v>
      </c>
      <c r="B24" s="94"/>
      <c r="C24" s="94"/>
      <c r="D24" s="95"/>
      <c r="E24" s="27" t="str">
        <f t="shared" si="0"/>
        <v/>
      </c>
      <c r="F24" s="27" t="str">
        <f t="shared" si="1"/>
        <v/>
      </c>
    </row>
    <row r="25" spans="1:6" x14ac:dyDescent="0.25">
      <c r="A25" s="104" t="s">
        <v>56</v>
      </c>
      <c r="B25" s="94"/>
      <c r="C25" s="94"/>
      <c r="D25" s="95"/>
      <c r="E25" s="27" t="str">
        <f t="shared" si="0"/>
        <v/>
      </c>
      <c r="F25" s="27" t="str">
        <f t="shared" si="1"/>
        <v/>
      </c>
    </row>
    <row r="26" spans="1:6" x14ac:dyDescent="0.25">
      <c r="A26" s="104" t="s">
        <v>58</v>
      </c>
      <c r="B26" s="94"/>
      <c r="C26" s="94"/>
      <c r="D26" s="95"/>
      <c r="E26" s="27" t="str">
        <f t="shared" si="0"/>
        <v/>
      </c>
      <c r="F26" s="27" t="str">
        <f t="shared" si="1"/>
        <v/>
      </c>
    </row>
    <row r="27" spans="1:6" ht="24.75" x14ac:dyDescent="0.25">
      <c r="A27" s="104" t="s">
        <v>62</v>
      </c>
      <c r="B27" s="94"/>
      <c r="C27" s="94"/>
      <c r="D27" s="95"/>
      <c r="E27" s="27" t="str">
        <f t="shared" si="0"/>
        <v/>
      </c>
      <c r="F27" s="27" t="str">
        <f t="shared" si="1"/>
        <v/>
      </c>
    </row>
    <row r="28" spans="1:6" x14ac:dyDescent="0.25">
      <c r="A28" s="104" t="s">
        <v>60</v>
      </c>
      <c r="B28" s="94"/>
      <c r="C28" s="94"/>
      <c r="D28" s="95"/>
      <c r="E28" s="27" t="str">
        <f t="shared" si="0"/>
        <v/>
      </c>
      <c r="F28" s="27" t="str">
        <f t="shared" si="1"/>
        <v/>
      </c>
    </row>
    <row r="29" spans="1:6" x14ac:dyDescent="0.25">
      <c r="A29" s="104" t="s">
        <v>59</v>
      </c>
      <c r="B29" s="94"/>
      <c r="C29" s="94"/>
      <c r="D29" s="95"/>
      <c r="E29" s="27" t="str">
        <f t="shared" si="0"/>
        <v/>
      </c>
      <c r="F29" s="27" t="str">
        <f t="shared" si="1"/>
        <v/>
      </c>
    </row>
    <row r="30" spans="1:6" x14ac:dyDescent="0.25">
      <c r="A30" s="104" t="s">
        <v>63</v>
      </c>
      <c r="B30" s="94"/>
      <c r="C30" s="94"/>
      <c r="D30" s="95"/>
      <c r="E30" s="27" t="str">
        <f t="shared" si="0"/>
        <v/>
      </c>
      <c r="F30" s="27" t="str">
        <f t="shared" si="1"/>
        <v/>
      </c>
    </row>
    <row r="31" spans="1:6" x14ac:dyDescent="0.25">
      <c r="A31" s="104"/>
      <c r="B31" s="94"/>
      <c r="C31" s="94"/>
      <c r="D31" s="95"/>
      <c r="E31" s="27" t="str">
        <f t="shared" si="0"/>
        <v/>
      </c>
      <c r="F31" s="27" t="str">
        <f t="shared" si="1"/>
        <v/>
      </c>
    </row>
    <row r="32" spans="1:6" x14ac:dyDescent="0.25">
      <c r="A32" s="105"/>
      <c r="B32" s="94"/>
      <c r="C32" s="94"/>
      <c r="D32" s="95"/>
      <c r="E32" s="27" t="str">
        <f t="shared" si="0"/>
        <v/>
      </c>
      <c r="F32" s="27" t="str">
        <f t="shared" si="1"/>
        <v/>
      </c>
    </row>
    <row r="33" spans="1:7" ht="30" x14ac:dyDescent="0.25">
      <c r="A33" s="103" t="s">
        <v>40</v>
      </c>
      <c r="B33" s="94"/>
      <c r="C33" s="80"/>
      <c r="D33" s="96"/>
      <c r="E33" s="28">
        <f>SQRT(SUMSQ(E16:E32))</f>
        <v>0</v>
      </c>
      <c r="F33" s="28">
        <f>SQRT(SUMSQ(F16:F32))</f>
        <v>0</v>
      </c>
      <c r="G33" s="115">
        <f>SQRT(SUMSQ(E33:F33))</f>
        <v>0</v>
      </c>
    </row>
  </sheetData>
  <sheetProtection algorithmName="SHA-512" hashValue="ir9kEknBDTSL2oyZFuHOrt5VvFjYiaXhjI5zk8EctDSAWJbQ2cjPLZcB8YQbYOi2b9MRXYgfoyTzbuuwCR7lwA==" saltValue="RpD0F9Ka2qwaxTdx3lEVJQ==" spinCount="100000" sheet="1" objects="1" scenarios="1"/>
  <mergeCells count="11">
    <mergeCell ref="B9:C9"/>
    <mergeCell ref="B10:D10"/>
    <mergeCell ref="B11:C11"/>
    <mergeCell ref="B12:C12"/>
    <mergeCell ref="A1:D1"/>
    <mergeCell ref="B4:D4"/>
    <mergeCell ref="B5:C5"/>
    <mergeCell ref="B6:C6"/>
    <mergeCell ref="D6:D8"/>
    <mergeCell ref="B7:C7"/>
    <mergeCell ref="B8:C8"/>
  </mergeCells>
  <dataValidations count="1">
    <dataValidation type="decimal" errorStyle="warning" allowBlank="1" showErrorMessage="1" error="Relative uncertainty lower than 0.01 % or higher than 10 %_x000a_Please check." sqref="B33" xr:uid="{00000000-0002-0000-0600-000000000000}">
      <formula1>0.01</formula1>
      <formula2>10</formula2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Caché!$E$1:$E$2</xm:f>
          </x14:formula1>
          <xm:sqref>C16:C32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2.7109375" style="17" customWidth="1"/>
    <col min="2" max="2" width="10.140625" style="17" customWidth="1"/>
    <col min="3" max="3" width="10.5703125" style="17" customWidth="1"/>
    <col min="4" max="4" width="39.85546875" style="17" customWidth="1"/>
    <col min="5" max="5" width="16.5703125" style="17" customWidth="1"/>
    <col min="6" max="16384" width="11.42578125" style="17"/>
  </cols>
  <sheetData>
    <row r="1" spans="1:9" ht="18.75" x14ac:dyDescent="0.3">
      <c r="A1" s="131" t="s">
        <v>194</v>
      </c>
      <c r="B1" s="131"/>
      <c r="C1" s="131"/>
      <c r="D1" s="131"/>
      <c r="E1" s="22"/>
    </row>
    <row r="2" spans="1:9" x14ac:dyDescent="0.25">
      <c r="A2" s="90" t="s">
        <v>1</v>
      </c>
      <c r="B2" s="90"/>
      <c r="C2" s="90"/>
      <c r="D2" s="90"/>
    </row>
    <row r="3" spans="1:9" x14ac:dyDescent="0.25">
      <c r="A3" s="58"/>
      <c r="B3" s="58"/>
      <c r="C3" s="58"/>
      <c r="D3" s="58"/>
    </row>
    <row r="4" spans="1:9" s="19" customFormat="1" ht="15.75" thickBot="1" x14ac:dyDescent="0.3">
      <c r="A4" s="73" t="s">
        <v>23</v>
      </c>
      <c r="B4" s="145"/>
      <c r="C4" s="145"/>
      <c r="D4" s="150"/>
    </row>
    <row r="5" spans="1:9" x14ac:dyDescent="0.25">
      <c r="A5" s="73" t="s">
        <v>26</v>
      </c>
      <c r="B5" s="145"/>
      <c r="C5" s="146"/>
      <c r="D5" s="98" t="s">
        <v>64</v>
      </c>
    </row>
    <row r="6" spans="1:9" ht="35.25" customHeight="1" x14ac:dyDescent="0.25">
      <c r="A6" s="73" t="s">
        <v>28</v>
      </c>
      <c r="B6" s="145"/>
      <c r="C6" s="146"/>
      <c r="D6" s="140"/>
    </row>
    <row r="7" spans="1:9" ht="32.25" x14ac:dyDescent="0.25">
      <c r="A7" s="73" t="s">
        <v>17</v>
      </c>
      <c r="B7" s="147">
        <f>B33</f>
        <v>0</v>
      </c>
      <c r="C7" s="148"/>
      <c r="D7" s="140"/>
      <c r="I7" s="21"/>
    </row>
    <row r="8" spans="1:9" ht="30.75" thickBot="1" x14ac:dyDescent="0.3">
      <c r="A8" s="73" t="s">
        <v>173</v>
      </c>
      <c r="B8" s="142"/>
      <c r="C8" s="144"/>
      <c r="D8" s="141"/>
      <c r="I8" s="21"/>
    </row>
    <row r="9" spans="1:9" ht="30.75" customHeight="1" x14ac:dyDescent="0.25">
      <c r="A9" s="97" t="s">
        <v>32</v>
      </c>
      <c r="B9" s="149"/>
      <c r="C9" s="149"/>
      <c r="D9" s="58"/>
      <c r="I9" s="25"/>
    </row>
    <row r="10" spans="1:9" ht="45" x14ac:dyDescent="0.25">
      <c r="A10" s="73" t="s">
        <v>33</v>
      </c>
      <c r="B10" s="145"/>
      <c r="C10" s="145"/>
      <c r="D10" s="145"/>
    </row>
    <row r="11" spans="1:9" x14ac:dyDescent="0.25">
      <c r="A11" s="73" t="s">
        <v>34</v>
      </c>
      <c r="B11" s="142"/>
      <c r="C11" s="142"/>
      <c r="D11" s="58"/>
    </row>
    <row r="12" spans="1:9" ht="30" x14ac:dyDescent="0.25">
      <c r="A12" s="73" t="s">
        <v>35</v>
      </c>
      <c r="B12" s="142"/>
      <c r="C12" s="142"/>
      <c r="D12" s="58"/>
    </row>
    <row r="13" spans="1:9" ht="28.5" customHeight="1" x14ac:dyDescent="0.25">
      <c r="A13" s="58"/>
      <c r="B13" s="58"/>
      <c r="C13" s="58"/>
      <c r="D13" s="58"/>
    </row>
    <row r="14" spans="1:9" x14ac:dyDescent="0.25">
      <c r="A14" s="99" t="s">
        <v>36</v>
      </c>
      <c r="B14" s="58"/>
      <c r="C14" s="58"/>
      <c r="D14" s="58"/>
    </row>
    <row r="15" spans="1:9" ht="39" x14ac:dyDescent="0.25">
      <c r="A15" s="100" t="s">
        <v>37</v>
      </c>
      <c r="B15" s="101" t="s">
        <v>65</v>
      </c>
      <c r="C15" s="101" t="s">
        <v>39</v>
      </c>
      <c r="D15" s="102" t="s">
        <v>38</v>
      </c>
      <c r="E15" s="26" t="s">
        <v>81</v>
      </c>
      <c r="F15" s="26" t="s">
        <v>82</v>
      </c>
      <c r="G15" s="114" t="s">
        <v>80</v>
      </c>
    </row>
    <row r="16" spans="1:9" x14ac:dyDescent="0.25">
      <c r="A16" s="104" t="s">
        <v>50</v>
      </c>
      <c r="B16" s="94"/>
      <c r="C16" s="94"/>
      <c r="D16" s="95"/>
      <c r="E16" s="27" t="str">
        <f>IF(C16="A",B16,"")</f>
        <v/>
      </c>
      <c r="F16" s="27" t="str">
        <f>IF(C16="B",B16,"")</f>
        <v/>
      </c>
    </row>
    <row r="17" spans="1:6" x14ac:dyDescent="0.25">
      <c r="A17" s="104" t="s">
        <v>52</v>
      </c>
      <c r="B17" s="94"/>
      <c r="C17" s="94"/>
      <c r="D17" s="95"/>
      <c r="E17" s="27" t="str">
        <f t="shared" ref="E17:E32" si="0">IF(C17="A",B17,"")</f>
        <v/>
      </c>
      <c r="F17" s="27" t="str">
        <f t="shared" ref="F17:F32" si="1">IF(C17="B",B17,"")</f>
        <v/>
      </c>
    </row>
    <row r="18" spans="1:6" x14ac:dyDescent="0.25">
      <c r="A18" s="104" t="s">
        <v>51</v>
      </c>
      <c r="B18" s="94"/>
      <c r="C18" s="94"/>
      <c r="D18" s="95"/>
      <c r="E18" s="27" t="str">
        <f t="shared" si="0"/>
        <v/>
      </c>
      <c r="F18" s="27" t="str">
        <f t="shared" si="1"/>
        <v/>
      </c>
    </row>
    <row r="19" spans="1:6" x14ac:dyDescent="0.25">
      <c r="A19" s="104" t="s">
        <v>57</v>
      </c>
      <c r="B19" s="94"/>
      <c r="C19" s="94"/>
      <c r="D19" s="95"/>
      <c r="E19" s="27" t="str">
        <f t="shared" si="0"/>
        <v/>
      </c>
      <c r="F19" s="27" t="str">
        <f t="shared" si="1"/>
        <v/>
      </c>
    </row>
    <row r="20" spans="1:6" x14ac:dyDescent="0.25">
      <c r="A20" s="104" t="s">
        <v>53</v>
      </c>
      <c r="B20" s="94"/>
      <c r="C20" s="94"/>
      <c r="D20" s="95"/>
      <c r="E20" s="27" t="str">
        <f t="shared" si="0"/>
        <v/>
      </c>
      <c r="F20" s="27" t="str">
        <f t="shared" si="1"/>
        <v/>
      </c>
    </row>
    <row r="21" spans="1:6" x14ac:dyDescent="0.25">
      <c r="A21" s="104" t="s">
        <v>54</v>
      </c>
      <c r="B21" s="94"/>
      <c r="C21" s="94"/>
      <c r="D21" s="95"/>
      <c r="E21" s="27" t="str">
        <f t="shared" si="0"/>
        <v/>
      </c>
      <c r="F21" s="27" t="str">
        <f t="shared" si="1"/>
        <v/>
      </c>
    </row>
    <row r="22" spans="1:6" x14ac:dyDescent="0.25">
      <c r="A22" s="104" t="s">
        <v>61</v>
      </c>
      <c r="B22" s="94"/>
      <c r="C22" s="94"/>
      <c r="D22" s="95"/>
      <c r="E22" s="27" t="str">
        <f t="shared" si="0"/>
        <v/>
      </c>
      <c r="F22" s="27" t="str">
        <f t="shared" si="1"/>
        <v/>
      </c>
    </row>
    <row r="23" spans="1:6" x14ac:dyDescent="0.25">
      <c r="A23" s="104" t="s">
        <v>55</v>
      </c>
      <c r="B23" s="94"/>
      <c r="C23" s="94"/>
      <c r="D23" s="95"/>
      <c r="E23" s="27" t="str">
        <f t="shared" si="0"/>
        <v/>
      </c>
      <c r="F23" s="27" t="str">
        <f t="shared" si="1"/>
        <v/>
      </c>
    </row>
    <row r="24" spans="1:6" x14ac:dyDescent="0.25">
      <c r="A24" s="104" t="s">
        <v>21</v>
      </c>
      <c r="B24" s="94"/>
      <c r="C24" s="94"/>
      <c r="D24" s="95"/>
      <c r="E24" s="27" t="str">
        <f t="shared" si="0"/>
        <v/>
      </c>
      <c r="F24" s="27" t="str">
        <f t="shared" si="1"/>
        <v/>
      </c>
    </row>
    <row r="25" spans="1:6" x14ac:dyDescent="0.25">
      <c r="A25" s="104" t="s">
        <v>56</v>
      </c>
      <c r="B25" s="94"/>
      <c r="C25" s="94"/>
      <c r="D25" s="95"/>
      <c r="E25" s="27" t="str">
        <f t="shared" si="0"/>
        <v/>
      </c>
      <c r="F25" s="27" t="str">
        <f t="shared" si="1"/>
        <v/>
      </c>
    </row>
    <row r="26" spans="1:6" x14ac:dyDescent="0.25">
      <c r="A26" s="104" t="s">
        <v>58</v>
      </c>
      <c r="B26" s="94"/>
      <c r="C26" s="94"/>
      <c r="D26" s="95"/>
      <c r="E26" s="27" t="str">
        <f t="shared" si="0"/>
        <v/>
      </c>
      <c r="F26" s="27" t="str">
        <f t="shared" si="1"/>
        <v/>
      </c>
    </row>
    <row r="27" spans="1:6" ht="24.75" x14ac:dyDescent="0.25">
      <c r="A27" s="104" t="s">
        <v>62</v>
      </c>
      <c r="B27" s="94"/>
      <c r="C27" s="94"/>
      <c r="D27" s="95"/>
      <c r="E27" s="27" t="str">
        <f t="shared" si="0"/>
        <v/>
      </c>
      <c r="F27" s="27" t="str">
        <f t="shared" si="1"/>
        <v/>
      </c>
    </row>
    <row r="28" spans="1:6" x14ac:dyDescent="0.25">
      <c r="A28" s="104" t="s">
        <v>60</v>
      </c>
      <c r="B28" s="94"/>
      <c r="C28" s="94"/>
      <c r="D28" s="95"/>
      <c r="E28" s="27" t="str">
        <f t="shared" si="0"/>
        <v/>
      </c>
      <c r="F28" s="27" t="str">
        <f t="shared" si="1"/>
        <v/>
      </c>
    </row>
    <row r="29" spans="1:6" x14ac:dyDescent="0.25">
      <c r="A29" s="104" t="s">
        <v>59</v>
      </c>
      <c r="B29" s="94"/>
      <c r="C29" s="94"/>
      <c r="D29" s="95"/>
      <c r="E29" s="27" t="str">
        <f t="shared" si="0"/>
        <v/>
      </c>
      <c r="F29" s="27" t="str">
        <f t="shared" si="1"/>
        <v/>
      </c>
    </row>
    <row r="30" spans="1:6" x14ac:dyDescent="0.25">
      <c r="A30" s="104" t="s">
        <v>63</v>
      </c>
      <c r="B30" s="94"/>
      <c r="C30" s="94"/>
      <c r="D30" s="95"/>
      <c r="E30" s="27" t="str">
        <f t="shared" si="0"/>
        <v/>
      </c>
      <c r="F30" s="27" t="str">
        <f t="shared" si="1"/>
        <v/>
      </c>
    </row>
    <row r="31" spans="1:6" x14ac:dyDescent="0.25">
      <c r="A31" s="104"/>
      <c r="B31" s="94"/>
      <c r="C31" s="94"/>
      <c r="D31" s="95"/>
      <c r="E31" s="27" t="str">
        <f t="shared" si="0"/>
        <v/>
      </c>
      <c r="F31" s="27" t="str">
        <f t="shared" si="1"/>
        <v/>
      </c>
    </row>
    <row r="32" spans="1:6" x14ac:dyDescent="0.25">
      <c r="A32" s="105"/>
      <c r="B32" s="94"/>
      <c r="C32" s="94"/>
      <c r="D32" s="95"/>
      <c r="E32" s="27" t="str">
        <f t="shared" si="0"/>
        <v/>
      </c>
      <c r="F32" s="27" t="str">
        <f t="shared" si="1"/>
        <v/>
      </c>
    </row>
    <row r="33" spans="1:7" ht="30" x14ac:dyDescent="0.25">
      <c r="A33" s="103" t="s">
        <v>40</v>
      </c>
      <c r="B33" s="94"/>
      <c r="C33" s="80"/>
      <c r="D33" s="96"/>
      <c r="E33" s="28">
        <f>SQRT(SUMSQ(E16:E32))</f>
        <v>0</v>
      </c>
      <c r="F33" s="28">
        <f>SQRT(SUMSQ(F16:F32))</f>
        <v>0</v>
      </c>
      <c r="G33" s="115">
        <f>SQRT(SUMSQ(E33:F33))</f>
        <v>0</v>
      </c>
    </row>
  </sheetData>
  <sheetProtection algorithmName="SHA-512" hashValue="87adz7gcvbzgNl9g+yjfvh/0KYcTVA3w611e/Q/sqDTejLGFoj+oYpHKeJm0l8AA44XSm/9oWBw2hA7X11EG3Q==" saltValue="1lCExxpTbxahM0B2TZH3Jw==" spinCount="100000" sheet="1" objects="1" scenarios="1"/>
  <mergeCells count="11">
    <mergeCell ref="B9:C9"/>
    <mergeCell ref="B10:D10"/>
    <mergeCell ref="B11:C11"/>
    <mergeCell ref="B12:C12"/>
    <mergeCell ref="A1:D1"/>
    <mergeCell ref="B4:D4"/>
    <mergeCell ref="B5:C5"/>
    <mergeCell ref="B6:C6"/>
    <mergeCell ref="D6:D8"/>
    <mergeCell ref="B7:C7"/>
    <mergeCell ref="B8:C8"/>
  </mergeCells>
  <dataValidations count="1">
    <dataValidation type="decimal" errorStyle="warning" allowBlank="1" showErrorMessage="1" error="Relative uncertainty lower than 0.01 % or higher than 10 %_x000a_Please check." sqref="B33" xr:uid="{00000000-0002-0000-0700-000000000000}">
      <formula1>0.01</formula1>
      <formula2>10</formula2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Caché!$E$1:$E$2</xm:f>
          </x14:formula1>
          <xm:sqref>C16:C32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H17" sqref="H17"/>
    </sheetView>
  </sheetViews>
  <sheetFormatPr baseColWidth="10" defaultRowHeight="15" x14ac:dyDescent="0.25"/>
  <cols>
    <col min="1" max="1" width="22.5703125" customWidth="1"/>
    <col min="3" max="3" width="25.7109375" customWidth="1"/>
  </cols>
  <sheetData>
    <row r="1" spans="1:4" ht="15.75" thickBot="1" x14ac:dyDescent="0.3">
      <c r="A1" t="s">
        <v>87</v>
      </c>
    </row>
    <row r="2" spans="1:4" ht="16.5" thickTop="1" thickBot="1" x14ac:dyDescent="0.3">
      <c r="A2" s="29" t="s">
        <v>89</v>
      </c>
      <c r="B2" s="30" t="s">
        <v>90</v>
      </c>
      <c r="C2" s="29" t="s">
        <v>91</v>
      </c>
      <c r="D2" s="31" t="s">
        <v>90</v>
      </c>
    </row>
    <row r="3" spans="1:4" ht="20.100000000000001" customHeight="1" thickBot="1" x14ac:dyDescent="0.3">
      <c r="A3" s="32" t="s">
        <v>92</v>
      </c>
      <c r="B3" s="33" t="s">
        <v>93</v>
      </c>
      <c r="C3" s="32" t="s">
        <v>94</v>
      </c>
      <c r="D3" s="34" t="s">
        <v>95</v>
      </c>
    </row>
    <row r="4" spans="1:4" ht="20.100000000000001" customHeight="1" thickBot="1" x14ac:dyDescent="0.3">
      <c r="A4" s="32" t="s">
        <v>96</v>
      </c>
      <c r="B4" s="33" t="s">
        <v>97</v>
      </c>
      <c r="C4" s="32" t="s">
        <v>98</v>
      </c>
      <c r="D4" s="35" t="s">
        <v>99</v>
      </c>
    </row>
    <row r="5" spans="1:4" ht="20.100000000000001" customHeight="1" thickBot="1" x14ac:dyDescent="0.3">
      <c r="A5" s="32" t="s">
        <v>100</v>
      </c>
      <c r="B5" s="33" t="s">
        <v>101</v>
      </c>
      <c r="C5" s="32" t="s">
        <v>102</v>
      </c>
      <c r="D5" s="35" t="s">
        <v>103</v>
      </c>
    </row>
    <row r="6" spans="1:4" ht="20.100000000000001" customHeight="1" thickBot="1" x14ac:dyDescent="0.3">
      <c r="A6" s="32" t="s">
        <v>104</v>
      </c>
      <c r="B6" s="33" t="s">
        <v>105</v>
      </c>
      <c r="C6" s="32" t="s">
        <v>106</v>
      </c>
      <c r="D6" s="35" t="s">
        <v>107</v>
      </c>
    </row>
    <row r="7" spans="1:4" ht="20.100000000000001" customHeight="1" thickBot="1" x14ac:dyDescent="0.3">
      <c r="A7" s="36"/>
      <c r="B7" s="37"/>
      <c r="C7" s="32" t="s">
        <v>108</v>
      </c>
      <c r="D7" s="35" t="s">
        <v>109</v>
      </c>
    </row>
    <row r="8" spans="1:4" ht="20.100000000000001" customHeight="1" thickBot="1" x14ac:dyDescent="0.3">
      <c r="A8" s="36"/>
      <c r="B8" s="37"/>
      <c r="C8" s="32" t="s">
        <v>110</v>
      </c>
      <c r="D8" s="35" t="s">
        <v>111</v>
      </c>
    </row>
    <row r="9" spans="1:4" ht="20.100000000000001" customHeight="1" thickBot="1" x14ac:dyDescent="0.3">
      <c r="A9" s="36"/>
      <c r="B9" s="37"/>
      <c r="C9" s="32" t="s">
        <v>112</v>
      </c>
      <c r="D9" s="35" t="s">
        <v>113</v>
      </c>
    </row>
    <row r="10" spans="1:4" ht="20.100000000000001" customHeight="1" thickBot="1" x14ac:dyDescent="0.3">
      <c r="A10" s="36"/>
      <c r="B10" s="37"/>
      <c r="C10" s="32" t="s">
        <v>114</v>
      </c>
      <c r="D10" s="35" t="s">
        <v>115</v>
      </c>
    </row>
    <row r="11" spans="1:4" ht="20.100000000000001" customHeight="1" thickBot="1" x14ac:dyDescent="0.3">
      <c r="A11" s="36"/>
      <c r="B11" s="37"/>
      <c r="C11" s="32" t="s">
        <v>116</v>
      </c>
      <c r="D11" s="35" t="s">
        <v>117</v>
      </c>
    </row>
    <row r="12" spans="1:4" ht="20.100000000000001" customHeight="1" thickBot="1" x14ac:dyDescent="0.3">
      <c r="A12" s="36"/>
      <c r="B12" s="37"/>
      <c r="C12" s="38" t="s">
        <v>118</v>
      </c>
      <c r="D12" s="39" t="s">
        <v>119</v>
      </c>
    </row>
    <row r="13" spans="1:4" ht="20.100000000000001" customHeight="1" thickBot="1" x14ac:dyDescent="0.3">
      <c r="A13" s="36"/>
      <c r="B13" s="37"/>
      <c r="C13" s="32" t="s">
        <v>120</v>
      </c>
      <c r="D13" s="35" t="s">
        <v>121</v>
      </c>
    </row>
    <row r="14" spans="1:4" ht="20.100000000000001" customHeight="1" thickBot="1" x14ac:dyDescent="0.3">
      <c r="A14" s="36"/>
      <c r="B14" s="37"/>
      <c r="C14" s="42" t="s">
        <v>122</v>
      </c>
      <c r="D14" s="43" t="s">
        <v>123</v>
      </c>
    </row>
    <row r="15" spans="1:4" ht="20.100000000000001" customHeight="1" thickBot="1" x14ac:dyDescent="0.3">
      <c r="A15" s="40"/>
      <c r="B15" s="41"/>
      <c r="C15" s="46" t="s">
        <v>124</v>
      </c>
      <c r="D15" s="47" t="s">
        <v>125</v>
      </c>
    </row>
    <row r="16" spans="1:4" ht="20.100000000000001" customHeight="1" thickBot="1" x14ac:dyDescent="0.3">
      <c r="A16" s="44"/>
      <c r="B16" s="45"/>
      <c r="C16" s="46" t="s">
        <v>175</v>
      </c>
      <c r="D16" s="47" t="s">
        <v>176</v>
      </c>
    </row>
    <row r="17" spans="1:4" ht="16.5" thickTop="1" thickBot="1" x14ac:dyDescent="0.3">
      <c r="A17" s="29" t="s">
        <v>126</v>
      </c>
      <c r="B17" s="30" t="s">
        <v>90</v>
      </c>
      <c r="C17" s="29" t="s">
        <v>127</v>
      </c>
      <c r="D17" s="48" t="s">
        <v>90</v>
      </c>
    </row>
    <row r="18" spans="1:4" ht="24.95" customHeight="1" thickBot="1" x14ac:dyDescent="0.3">
      <c r="A18" s="32" t="s">
        <v>128</v>
      </c>
      <c r="B18" s="33" t="s">
        <v>129</v>
      </c>
      <c r="C18" s="32" t="s">
        <v>130</v>
      </c>
      <c r="D18" s="35" t="s">
        <v>131</v>
      </c>
    </row>
    <row r="19" spans="1:4" ht="24.95" customHeight="1" thickBot="1" x14ac:dyDescent="0.3">
      <c r="A19" s="32" t="s">
        <v>132</v>
      </c>
      <c r="B19" s="33" t="s">
        <v>133</v>
      </c>
      <c r="C19" s="32" t="s">
        <v>134</v>
      </c>
      <c r="D19" s="35" t="s">
        <v>135</v>
      </c>
    </row>
    <row r="20" spans="1:4" ht="24.95" customHeight="1" thickBot="1" x14ac:dyDescent="0.3">
      <c r="A20" s="32" t="s">
        <v>136</v>
      </c>
      <c r="B20" s="33" t="s">
        <v>137</v>
      </c>
      <c r="C20" s="32" t="s">
        <v>138</v>
      </c>
      <c r="D20" s="35" t="s">
        <v>139</v>
      </c>
    </row>
    <row r="21" spans="1:4" ht="24.95" customHeight="1" thickBot="1" x14ac:dyDescent="0.3">
      <c r="A21" s="32" t="s">
        <v>140</v>
      </c>
      <c r="B21" s="33" t="s">
        <v>141</v>
      </c>
      <c r="C21" s="32" t="s">
        <v>142</v>
      </c>
      <c r="D21" s="35" t="s">
        <v>143</v>
      </c>
    </row>
    <row r="22" spans="1:4" ht="24.95" customHeight="1" thickBot="1" x14ac:dyDescent="0.3">
      <c r="A22" s="32" t="s">
        <v>144</v>
      </c>
      <c r="B22" s="33" t="s">
        <v>145</v>
      </c>
      <c r="C22" s="32" t="s">
        <v>146</v>
      </c>
      <c r="D22" s="35" t="s">
        <v>147</v>
      </c>
    </row>
    <row r="23" spans="1:4" ht="24.95" customHeight="1" thickBot="1" x14ac:dyDescent="0.3">
      <c r="A23" s="32" t="s">
        <v>148</v>
      </c>
      <c r="B23" s="33" t="s">
        <v>149</v>
      </c>
      <c r="C23" s="32" t="s">
        <v>150</v>
      </c>
      <c r="D23" s="35" t="s">
        <v>151</v>
      </c>
    </row>
    <row r="24" spans="1:4" ht="24.95" customHeight="1" thickBot="1" x14ac:dyDescent="0.3">
      <c r="A24" s="32" t="s">
        <v>152</v>
      </c>
      <c r="B24" s="33" t="s">
        <v>153</v>
      </c>
      <c r="C24" s="32" t="s">
        <v>154</v>
      </c>
      <c r="D24" s="35" t="s">
        <v>155</v>
      </c>
    </row>
    <row r="25" spans="1:4" ht="24.95" customHeight="1" thickBot="1" x14ac:dyDescent="0.3">
      <c r="A25" s="32" t="s">
        <v>156</v>
      </c>
      <c r="B25" s="33" t="s">
        <v>157</v>
      </c>
      <c r="C25" s="32" t="s">
        <v>158</v>
      </c>
      <c r="D25" s="35" t="s">
        <v>159</v>
      </c>
    </row>
    <row r="26" spans="1:4" ht="24.95" customHeight="1" thickBot="1" x14ac:dyDescent="0.3">
      <c r="A26" s="49" t="s">
        <v>160</v>
      </c>
      <c r="B26" s="50" t="s">
        <v>161</v>
      </c>
      <c r="C26" s="49" t="s">
        <v>162</v>
      </c>
      <c r="D26" s="51" t="s">
        <v>163</v>
      </c>
    </row>
    <row r="27" spans="1:4" ht="24.95" customHeight="1" thickBot="1" x14ac:dyDescent="0.3">
      <c r="A27" s="52" t="s">
        <v>164</v>
      </c>
      <c r="B27" s="53" t="s">
        <v>165</v>
      </c>
      <c r="C27" s="52" t="s">
        <v>166</v>
      </c>
      <c r="D27" s="34" t="s">
        <v>167</v>
      </c>
    </row>
    <row r="28" spans="1:4" ht="24.95" customHeight="1" thickBot="1" x14ac:dyDescent="0.3">
      <c r="A28" s="54" t="s">
        <v>168</v>
      </c>
      <c r="B28" s="55" t="s">
        <v>169</v>
      </c>
      <c r="C28" s="54"/>
      <c r="D28" s="56"/>
    </row>
    <row r="29" spans="1:4" ht="15.75" thickTop="1" x14ac:dyDescent="0.25"/>
  </sheetData>
  <sheetProtection algorithmName="SHA-512" hashValue="ST+Gn1JTujeRR5texpefQolbrw5WHnNItKd2n03n4xRA0bxdR2fuoeebv51OAIH3zjwkAA4MuXs0Vh558EwL4A==" saltValue="ReE3dWbRw2TuUCWBMRXe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Caché</vt:lpstr>
      <vt:lpstr>Percol</vt:lpstr>
      <vt:lpstr>Main</vt:lpstr>
      <vt:lpstr>Solution</vt:lpstr>
      <vt:lpstr>Measurement method</vt:lpstr>
      <vt:lpstr>Measurement method (2)</vt:lpstr>
      <vt:lpstr>Measurement method (3)</vt:lpstr>
      <vt:lpstr>Measurement method (4)</vt:lpstr>
      <vt:lpstr>ACRONYMS</vt:lpstr>
      <vt:lpstr>versions</vt:lpstr>
    </vt:vector>
  </TitlesOfParts>
  <Company>BIPM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Michotte</dc:creator>
  <cp:lastModifiedBy>Carine MICHOTTE</cp:lastModifiedBy>
  <cp:lastPrinted>2020-09-28T14:05:57Z</cp:lastPrinted>
  <dcterms:created xsi:type="dcterms:W3CDTF">2019-03-22T09:18:15Z</dcterms:created>
  <dcterms:modified xsi:type="dcterms:W3CDTF">2024-02-01T10:01:15Z</dcterms:modified>
</cp:coreProperties>
</file>