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eps" sheetId="1" r:id="rId1"/>
    <sheet name="del" sheetId="7" r:id="rId2"/>
  </sheets>
  <calcPr calcId="145621"/>
</workbook>
</file>

<file path=xl/calcChain.xml><?xml version="1.0" encoding="utf-8"?>
<calcChain xmlns="http://schemas.openxmlformats.org/spreadsheetml/2006/main">
  <c r="CB141" i="1" l="1"/>
  <c r="CB140" i="1"/>
  <c r="CB134" i="1"/>
  <c r="BW141" i="1"/>
  <c r="BW135" i="1"/>
  <c r="BW134" i="1"/>
  <c r="BW133" i="1"/>
  <c r="BW126" i="1"/>
  <c r="BW125" i="1"/>
  <c r="BW117" i="1"/>
  <c r="BW109" i="1"/>
  <c r="BI135" i="1"/>
  <c r="BI134" i="1"/>
  <c r="BI127" i="1"/>
  <c r="BI126" i="1"/>
  <c r="BI119" i="1"/>
  <c r="BI118" i="1"/>
  <c r="BI110" i="1"/>
  <c r="BD141" i="1"/>
  <c r="BD134" i="1"/>
  <c r="BD133" i="1"/>
  <c r="BD125" i="1"/>
  <c r="BD117" i="1"/>
  <c r="BD109" i="1"/>
  <c r="AY141" i="1"/>
  <c r="AY140" i="1"/>
  <c r="AY135" i="1"/>
  <c r="AY134" i="1"/>
  <c r="AY133" i="1"/>
  <c r="AY132" i="1"/>
  <c r="AY127" i="1"/>
  <c r="AY126" i="1"/>
  <c r="AY125" i="1"/>
  <c r="AY124" i="1"/>
  <c r="AY119" i="1"/>
  <c r="AY118" i="1"/>
  <c r="AY117" i="1"/>
  <c r="AY116" i="1"/>
  <c r="AY110" i="1"/>
  <c r="AY109" i="1"/>
  <c r="AY108" i="1"/>
  <c r="AT136" i="1"/>
  <c r="AT135" i="1"/>
  <c r="AT134" i="1"/>
  <c r="AT127" i="1"/>
  <c r="AT126" i="1"/>
  <c r="AT119" i="1"/>
  <c r="AT118" i="1"/>
  <c r="AT110" i="1"/>
  <c r="AT102" i="1"/>
  <c r="AO135" i="1"/>
  <c r="AO134" i="1"/>
  <c r="AO126" i="1"/>
  <c r="AE135" i="1"/>
  <c r="AE134" i="1"/>
  <c r="AE126" i="1"/>
  <c r="Z135" i="1"/>
  <c r="Z134" i="1"/>
  <c r="Z126" i="1"/>
  <c r="U134" i="1"/>
  <c r="F134" i="1"/>
  <c r="CB99" i="1"/>
  <c r="CB98" i="1"/>
  <c r="CB92" i="1"/>
  <c r="BW99" i="1"/>
  <c r="BW93" i="1"/>
  <c r="BW92" i="1"/>
  <c r="BW91" i="1"/>
  <c r="BI93" i="1"/>
  <c r="BI92" i="1"/>
  <c r="BD99" i="1"/>
  <c r="BD92" i="1"/>
  <c r="BD91" i="1"/>
  <c r="AY99" i="1"/>
  <c r="AY98" i="1"/>
  <c r="AY93" i="1"/>
  <c r="AY92" i="1"/>
  <c r="AY91" i="1"/>
  <c r="AY90" i="1"/>
  <c r="AT94" i="1"/>
  <c r="AT93" i="1"/>
  <c r="AT92" i="1"/>
  <c r="AT84" i="1"/>
  <c r="AO93" i="1"/>
  <c r="AO92" i="1"/>
  <c r="AE93" i="1"/>
  <c r="AE92" i="1"/>
  <c r="Z93" i="1"/>
  <c r="Z92" i="1"/>
  <c r="U92" i="1"/>
  <c r="F92" i="1"/>
  <c r="CB141" i="7"/>
  <c r="CB140" i="7"/>
  <c r="CB134" i="7"/>
  <c r="BW141" i="7"/>
  <c r="BW135" i="7"/>
  <c r="BW134" i="7"/>
  <c r="BW133" i="7"/>
  <c r="BW126" i="7"/>
  <c r="BW125" i="7"/>
  <c r="BW117" i="7"/>
  <c r="BW109" i="7"/>
  <c r="BI135" i="7"/>
  <c r="BI134" i="7"/>
  <c r="BI127" i="7"/>
  <c r="BI126" i="7"/>
  <c r="BI119" i="7"/>
  <c r="BI118" i="7"/>
  <c r="BI110" i="7"/>
  <c r="BD141" i="7"/>
  <c r="BD134" i="7"/>
  <c r="BD133" i="7"/>
  <c r="BD125" i="7"/>
  <c r="BD117" i="7"/>
  <c r="BD109" i="7"/>
  <c r="AY141" i="7"/>
  <c r="AY140" i="7"/>
  <c r="AY135" i="7"/>
  <c r="AY134" i="7"/>
  <c r="AY133" i="7"/>
  <c r="AY132" i="7"/>
  <c r="AY127" i="7"/>
  <c r="AY126" i="7"/>
  <c r="AY125" i="7"/>
  <c r="AY124" i="7"/>
  <c r="AY119" i="7"/>
  <c r="AY118" i="7"/>
  <c r="AY117" i="7"/>
  <c r="AY116" i="7"/>
  <c r="AY110" i="7"/>
  <c r="AY109" i="7"/>
  <c r="AY108" i="7"/>
  <c r="AT135" i="7"/>
  <c r="AT134" i="7"/>
  <c r="AT127" i="7"/>
  <c r="AT126" i="7"/>
  <c r="AT119" i="7"/>
  <c r="AT118" i="7"/>
  <c r="AT110" i="7"/>
  <c r="AT102" i="7"/>
  <c r="AO135" i="7"/>
  <c r="AO134" i="7"/>
  <c r="AO126" i="7"/>
  <c r="AE135" i="7"/>
  <c r="AE134" i="7"/>
  <c r="AE126" i="7"/>
  <c r="Z135" i="7"/>
  <c r="Z134" i="7"/>
  <c r="Z126" i="7"/>
  <c r="U134" i="7"/>
  <c r="F134" i="7"/>
  <c r="CB99" i="7"/>
  <c r="CB98" i="7"/>
  <c r="CB92" i="7"/>
  <c r="BW99" i="7"/>
  <c r="BW93" i="7"/>
  <c r="BW92" i="7"/>
  <c r="BW91" i="7"/>
  <c r="BI93" i="7"/>
  <c r="BI92" i="7"/>
  <c r="BD99" i="7"/>
  <c r="BD92" i="7"/>
  <c r="BD91" i="7"/>
  <c r="AY99" i="7"/>
  <c r="AY98" i="7"/>
  <c r="AY93" i="7"/>
  <c r="AY92" i="7"/>
  <c r="AY91" i="7"/>
  <c r="AY90" i="7"/>
  <c r="AT94" i="7"/>
  <c r="AT93" i="7"/>
  <c r="AT92" i="7"/>
  <c r="AT84" i="7"/>
  <c r="AO93" i="7"/>
  <c r="AO92" i="7"/>
  <c r="AE93" i="7"/>
  <c r="AE92" i="7"/>
  <c r="Z93" i="7"/>
  <c r="Z92" i="7"/>
  <c r="U92" i="7"/>
  <c r="F92" i="7"/>
  <c r="CC99" i="7" l="1"/>
  <c r="CC98" i="7"/>
  <c r="CC92" i="7"/>
  <c r="BX99" i="7"/>
  <c r="BX93" i="7"/>
  <c r="BX92" i="7"/>
  <c r="BJ93" i="7"/>
  <c r="BJ92" i="7"/>
  <c r="BE99" i="7"/>
  <c r="BE92" i="7"/>
  <c r="AZ99" i="7"/>
  <c r="AZ98" i="7"/>
  <c r="AZ93" i="7"/>
  <c r="AZ92" i="7"/>
  <c r="AU94" i="7"/>
  <c r="AU93" i="7"/>
  <c r="AU92" i="7"/>
  <c r="AP93" i="7"/>
  <c r="AP92" i="7"/>
  <c r="AF93" i="7"/>
  <c r="AF92" i="7"/>
  <c r="AA93" i="7"/>
  <c r="AA92" i="7"/>
  <c r="V92" i="7"/>
  <c r="CC99" i="1"/>
  <c r="CC98" i="1"/>
  <c r="CC92" i="1"/>
  <c r="BX99" i="1"/>
  <c r="BX93" i="1"/>
  <c r="BX92" i="1"/>
  <c r="BX91" i="1"/>
  <c r="BJ93" i="1"/>
  <c r="BJ92" i="1"/>
  <c r="BE99" i="1"/>
  <c r="BE92" i="1"/>
  <c r="BE91" i="1"/>
  <c r="AZ99" i="1"/>
  <c r="AZ98" i="1"/>
  <c r="AZ93" i="1"/>
  <c r="AZ92" i="1"/>
  <c r="AZ91" i="1"/>
  <c r="AZ90" i="1"/>
  <c r="AU94" i="1"/>
  <c r="AU93" i="1"/>
  <c r="AU92" i="1"/>
  <c r="AU84" i="1"/>
  <c r="AP93" i="1"/>
  <c r="AP92" i="1"/>
  <c r="AF93" i="1"/>
  <c r="AF92" i="1"/>
  <c r="AA93" i="1"/>
  <c r="AA92" i="1"/>
  <c r="G92" i="1"/>
  <c r="V92" i="1"/>
  <c r="BK61" i="7" l="1"/>
  <c r="BK60" i="7"/>
  <c r="BK59" i="7"/>
  <c r="BK58" i="7"/>
  <c r="BK57" i="7"/>
  <c r="BK56" i="7"/>
  <c r="BK55" i="7"/>
  <c r="BK54" i="7"/>
  <c r="BK53" i="7"/>
  <c r="BK52" i="7"/>
  <c r="BK51" i="7"/>
  <c r="BK50" i="7"/>
  <c r="BK49" i="7"/>
  <c r="BK48" i="7"/>
  <c r="BK47" i="7"/>
  <c r="BK46" i="7"/>
  <c r="BK45" i="7"/>
  <c r="BK44" i="7"/>
  <c r="BK43" i="7"/>
  <c r="BK42" i="7"/>
  <c r="BK41" i="7"/>
  <c r="BK40" i="7"/>
  <c r="BK39" i="7"/>
  <c r="BK38" i="7"/>
  <c r="BK37" i="7"/>
  <c r="BK36" i="7"/>
  <c r="BK35" i="7"/>
  <c r="BK34" i="7"/>
  <c r="BK33" i="7"/>
  <c r="BK32" i="7"/>
  <c r="BK31" i="7"/>
  <c r="BK30" i="7"/>
  <c r="BK29" i="7"/>
  <c r="BK28" i="7"/>
  <c r="BK27" i="7"/>
  <c r="BK26" i="7"/>
  <c r="BK25" i="7"/>
  <c r="BK24" i="7"/>
  <c r="BK23" i="7"/>
  <c r="BK22" i="7"/>
  <c r="BK19" i="7"/>
  <c r="T19" i="7" s="1"/>
  <c r="BK18" i="7"/>
  <c r="BK17" i="7"/>
  <c r="BK16" i="7"/>
  <c r="BK15" i="7"/>
  <c r="BK14" i="7"/>
  <c r="BK13" i="7"/>
  <c r="BK12" i="7"/>
  <c r="BK11" i="7"/>
  <c r="BK10" i="7"/>
  <c r="BK9" i="7"/>
  <c r="BK8" i="7"/>
  <c r="BK7" i="7"/>
  <c r="BK6" i="7"/>
  <c r="BK5" i="7"/>
  <c r="BK4" i="7"/>
  <c r="BK61" i="1" l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CC141" i="7" l="1"/>
  <c r="CA141" i="7"/>
  <c r="CC140" i="7"/>
  <c r="CA140" i="7"/>
  <c r="CC134" i="7"/>
  <c r="CA134" i="7"/>
  <c r="BX141" i="7"/>
  <c r="BV141" i="7"/>
  <c r="BX135" i="7"/>
  <c r="BV135" i="7"/>
  <c r="BX134" i="7"/>
  <c r="BV134" i="7"/>
  <c r="BX133" i="7"/>
  <c r="BV133" i="7"/>
  <c r="BX126" i="7"/>
  <c r="BV126" i="7"/>
  <c r="BX125" i="7"/>
  <c r="BV125" i="7"/>
  <c r="BX117" i="7"/>
  <c r="BV117" i="7"/>
  <c r="BX109" i="7"/>
  <c r="BV109" i="7"/>
  <c r="BJ135" i="7"/>
  <c r="BH135" i="7"/>
  <c r="BJ134" i="7"/>
  <c r="BH134" i="7"/>
  <c r="BJ127" i="7"/>
  <c r="BH127" i="7"/>
  <c r="BJ126" i="7"/>
  <c r="BH126" i="7"/>
  <c r="BJ119" i="7"/>
  <c r="BH119" i="7"/>
  <c r="BJ118" i="7"/>
  <c r="BH118" i="7"/>
  <c r="BJ110" i="7"/>
  <c r="BH110" i="7"/>
  <c r="BE141" i="7"/>
  <c r="BC141" i="7"/>
  <c r="BE134" i="7"/>
  <c r="BC134" i="7"/>
  <c r="BE133" i="7"/>
  <c r="BC133" i="7"/>
  <c r="BE125" i="7"/>
  <c r="BC125" i="7"/>
  <c r="BE117" i="7"/>
  <c r="BC117" i="7"/>
  <c r="BE109" i="7"/>
  <c r="BC109" i="7"/>
  <c r="AZ141" i="7"/>
  <c r="AX141" i="7"/>
  <c r="AZ140" i="7"/>
  <c r="AX140" i="7"/>
  <c r="AZ135" i="7"/>
  <c r="AX135" i="7"/>
  <c r="AZ134" i="7"/>
  <c r="AX134" i="7"/>
  <c r="AZ133" i="7"/>
  <c r="AX133" i="7"/>
  <c r="AZ132" i="7"/>
  <c r="AX132" i="7"/>
  <c r="AZ127" i="7"/>
  <c r="AX127" i="7"/>
  <c r="AZ126" i="7"/>
  <c r="AX126" i="7"/>
  <c r="AZ125" i="7"/>
  <c r="AX125" i="7"/>
  <c r="AZ124" i="7"/>
  <c r="AX124" i="7"/>
  <c r="AZ119" i="7"/>
  <c r="AX119" i="7"/>
  <c r="AZ118" i="7"/>
  <c r="AX118" i="7"/>
  <c r="AZ117" i="7"/>
  <c r="AX117" i="7"/>
  <c r="AZ116" i="7"/>
  <c r="AX116" i="7"/>
  <c r="AZ110" i="7"/>
  <c r="AX110" i="7"/>
  <c r="AZ109" i="7"/>
  <c r="AX109" i="7"/>
  <c r="AZ108" i="7"/>
  <c r="AX108" i="7"/>
  <c r="AU135" i="7"/>
  <c r="AS135" i="7"/>
  <c r="AU134" i="7"/>
  <c r="AS134" i="7"/>
  <c r="AU127" i="7"/>
  <c r="AS127" i="7"/>
  <c r="AU126" i="7"/>
  <c r="AS126" i="7"/>
  <c r="AU119" i="7"/>
  <c r="AS119" i="7"/>
  <c r="AU118" i="7"/>
  <c r="AS118" i="7"/>
  <c r="AU110" i="7"/>
  <c r="AS110" i="7"/>
  <c r="AU102" i="7"/>
  <c r="AS102" i="7"/>
  <c r="AP135" i="7"/>
  <c r="AN135" i="7"/>
  <c r="AP134" i="7"/>
  <c r="AN134" i="7"/>
  <c r="AP126" i="7"/>
  <c r="AN126" i="7"/>
  <c r="AF135" i="7"/>
  <c r="AD135" i="7"/>
  <c r="AF134" i="7"/>
  <c r="AD134" i="7"/>
  <c r="AF126" i="7"/>
  <c r="AD126" i="7"/>
  <c r="AA135" i="7"/>
  <c r="Y135" i="7"/>
  <c r="AA134" i="7"/>
  <c r="Y134" i="7"/>
  <c r="AA126" i="7"/>
  <c r="Y126" i="7"/>
  <c r="V134" i="7"/>
  <c r="T134" i="7"/>
  <c r="G134" i="7"/>
  <c r="E134" i="7"/>
  <c r="CA99" i="7"/>
  <c r="CA98" i="7"/>
  <c r="CA92" i="7"/>
  <c r="BV99" i="7"/>
  <c r="BV93" i="7"/>
  <c r="BV92" i="7"/>
  <c r="BX91" i="7"/>
  <c r="BV91" i="7"/>
  <c r="BH93" i="7"/>
  <c r="BH92" i="7"/>
  <c r="BC99" i="7"/>
  <c r="BC92" i="7"/>
  <c r="BE91" i="7"/>
  <c r="BC91" i="7"/>
  <c r="AX99" i="7"/>
  <c r="AX98" i="7"/>
  <c r="AX93" i="7"/>
  <c r="AX92" i="7"/>
  <c r="AZ91" i="7"/>
  <c r="AX91" i="7"/>
  <c r="AZ90" i="7"/>
  <c r="AX90" i="7"/>
  <c r="AS94" i="7"/>
  <c r="AS93" i="7"/>
  <c r="AS92" i="7"/>
  <c r="AU84" i="7"/>
  <c r="AS84" i="7"/>
  <c r="AN93" i="7"/>
  <c r="AN92" i="7"/>
  <c r="AD93" i="7"/>
  <c r="AD92" i="7"/>
  <c r="Y93" i="7"/>
  <c r="Y92" i="7"/>
  <c r="T92" i="7"/>
  <c r="G92" i="7"/>
  <c r="E92" i="7"/>
  <c r="CB61" i="7"/>
  <c r="CC61" i="7" s="1"/>
  <c r="CA61" i="7"/>
  <c r="CB60" i="7"/>
  <c r="CC60" i="7" s="1"/>
  <c r="CA60" i="7"/>
  <c r="CA59" i="7"/>
  <c r="CA58" i="7"/>
  <c r="CA57" i="7"/>
  <c r="CA56" i="7"/>
  <c r="CA55" i="7"/>
  <c r="CB54" i="7"/>
  <c r="CC54" i="7" s="1"/>
  <c r="CA54" i="7"/>
  <c r="CA53" i="7"/>
  <c r="CA52" i="7"/>
  <c r="CA51" i="7"/>
  <c r="CA50" i="7"/>
  <c r="CA49" i="7"/>
  <c r="CA48" i="7"/>
  <c r="CA47" i="7"/>
  <c r="CA46" i="7"/>
  <c r="CA45" i="7"/>
  <c r="CA44" i="7"/>
  <c r="CA43" i="7"/>
  <c r="CA42" i="7"/>
  <c r="CA41" i="7"/>
  <c r="CA40" i="7"/>
  <c r="CA39" i="7"/>
  <c r="CA38" i="7"/>
  <c r="CA37" i="7"/>
  <c r="CA36" i="7"/>
  <c r="CA35" i="7"/>
  <c r="CA34" i="7"/>
  <c r="CA33" i="7"/>
  <c r="CA32" i="7"/>
  <c r="CA31" i="7"/>
  <c r="CA30" i="7"/>
  <c r="CA29" i="7"/>
  <c r="CA28" i="7"/>
  <c r="CA27" i="7"/>
  <c r="CA26" i="7"/>
  <c r="CA25" i="7"/>
  <c r="CA24" i="7"/>
  <c r="CA23" i="7"/>
  <c r="CA22" i="7"/>
  <c r="BW61" i="7"/>
  <c r="BX61" i="7" s="1"/>
  <c r="BV61" i="7"/>
  <c r="BV60" i="7"/>
  <c r="BV59" i="7"/>
  <c r="BV58" i="7"/>
  <c r="BV57" i="7"/>
  <c r="BV56" i="7"/>
  <c r="BW55" i="7"/>
  <c r="BX55" i="7" s="1"/>
  <c r="BV55" i="7"/>
  <c r="BW54" i="7"/>
  <c r="BX54" i="7" s="1"/>
  <c r="BV54" i="7"/>
  <c r="BW53" i="7"/>
  <c r="BX53" i="7" s="1"/>
  <c r="BV53" i="7"/>
  <c r="BV52" i="7"/>
  <c r="BV51" i="7"/>
  <c r="BV50" i="7"/>
  <c r="BV49" i="7"/>
  <c r="BV48" i="7"/>
  <c r="BV47" i="7"/>
  <c r="BW46" i="7"/>
  <c r="BX46" i="7" s="1"/>
  <c r="BV46" i="7"/>
  <c r="BW45" i="7"/>
  <c r="BX45" i="7" s="1"/>
  <c r="BV45" i="7"/>
  <c r="BV44" i="7"/>
  <c r="BV43" i="7"/>
  <c r="BV42" i="7"/>
  <c r="BV41" i="7"/>
  <c r="BV40" i="7"/>
  <c r="BV39" i="7"/>
  <c r="BV38" i="7"/>
  <c r="BW37" i="7"/>
  <c r="BX37" i="7" s="1"/>
  <c r="BV37" i="7"/>
  <c r="BV36" i="7"/>
  <c r="BV35" i="7"/>
  <c r="BV34" i="7"/>
  <c r="BV33" i="7"/>
  <c r="BV32" i="7"/>
  <c r="BV31" i="7"/>
  <c r="BV30" i="7"/>
  <c r="BW29" i="7"/>
  <c r="BX29" i="7" s="1"/>
  <c r="BV29" i="7"/>
  <c r="BV28" i="7"/>
  <c r="BV27" i="7"/>
  <c r="BV26" i="7"/>
  <c r="BV25" i="7"/>
  <c r="BV24" i="7"/>
  <c r="BV23" i="7"/>
  <c r="BV22" i="7"/>
  <c r="BQ61" i="7"/>
  <c r="BQ60" i="7"/>
  <c r="BQ59" i="7"/>
  <c r="BQ58" i="7"/>
  <c r="BQ57" i="7"/>
  <c r="BQ56" i="7"/>
  <c r="BQ55" i="7"/>
  <c r="BQ54" i="7"/>
  <c r="BQ53" i="7"/>
  <c r="BQ52" i="7"/>
  <c r="BQ51" i="7"/>
  <c r="BQ50" i="7"/>
  <c r="BQ49" i="7"/>
  <c r="BQ48" i="7"/>
  <c r="BQ47" i="7"/>
  <c r="BQ46" i="7"/>
  <c r="BQ45" i="7"/>
  <c r="BQ44" i="7"/>
  <c r="BQ43" i="7"/>
  <c r="BQ42" i="7"/>
  <c r="BQ41" i="7"/>
  <c r="BQ40" i="7"/>
  <c r="BQ39" i="7"/>
  <c r="BQ38" i="7"/>
  <c r="BQ37" i="7"/>
  <c r="BQ36" i="7"/>
  <c r="BQ35" i="7"/>
  <c r="BQ34" i="7"/>
  <c r="BQ33" i="7"/>
  <c r="BQ32" i="7"/>
  <c r="BQ31" i="7"/>
  <c r="BQ30" i="7"/>
  <c r="BQ29" i="7"/>
  <c r="BQ28" i="7"/>
  <c r="BQ27" i="7"/>
  <c r="BQ26" i="7"/>
  <c r="BQ25" i="7"/>
  <c r="BQ24" i="7"/>
  <c r="BQ23" i="7"/>
  <c r="BQ22" i="7"/>
  <c r="BH61" i="7"/>
  <c r="BH60" i="7"/>
  <c r="BH59" i="7"/>
  <c r="BH58" i="7"/>
  <c r="BH57" i="7"/>
  <c r="BH56" i="7"/>
  <c r="BI55" i="7"/>
  <c r="BJ55" i="7" s="1"/>
  <c r="BH55" i="7"/>
  <c r="BI54" i="7"/>
  <c r="BJ54" i="7" s="1"/>
  <c r="BH54" i="7"/>
  <c r="BH53" i="7"/>
  <c r="BH52" i="7"/>
  <c r="BH51" i="7"/>
  <c r="BH50" i="7"/>
  <c r="BH49" i="7"/>
  <c r="BH48" i="7"/>
  <c r="BI47" i="7"/>
  <c r="BJ47" i="7" s="1"/>
  <c r="BH47" i="7"/>
  <c r="BI46" i="7"/>
  <c r="BJ46" i="7" s="1"/>
  <c r="BH46" i="7"/>
  <c r="BH45" i="7"/>
  <c r="BH44" i="7"/>
  <c r="BH43" i="7"/>
  <c r="BH42" i="7"/>
  <c r="BH41" i="7"/>
  <c r="BH40" i="7"/>
  <c r="BI39" i="7"/>
  <c r="BJ39" i="7" s="1"/>
  <c r="BH39" i="7"/>
  <c r="BI38" i="7"/>
  <c r="BJ38" i="7" s="1"/>
  <c r="BH38" i="7"/>
  <c r="BH37" i="7"/>
  <c r="BH36" i="7"/>
  <c r="BH35" i="7"/>
  <c r="BH34" i="7"/>
  <c r="BH33" i="7"/>
  <c r="BH32" i="7"/>
  <c r="BH31" i="7"/>
  <c r="BI30" i="7"/>
  <c r="BJ30" i="7" s="1"/>
  <c r="BH30" i="7"/>
  <c r="BH29" i="7"/>
  <c r="BH28" i="7"/>
  <c r="BH27" i="7"/>
  <c r="BH26" i="7"/>
  <c r="BH25" i="7"/>
  <c r="BH24" i="7"/>
  <c r="BH23" i="7"/>
  <c r="BH22" i="7"/>
  <c r="BD61" i="7"/>
  <c r="BE61" i="7" s="1"/>
  <c r="BC61" i="7"/>
  <c r="BC60" i="7"/>
  <c r="BC59" i="7"/>
  <c r="BC58" i="7"/>
  <c r="BC57" i="7"/>
  <c r="BC56" i="7"/>
  <c r="BC55" i="7"/>
  <c r="BD54" i="7"/>
  <c r="BE54" i="7" s="1"/>
  <c r="BC54" i="7"/>
  <c r="BD53" i="7"/>
  <c r="BE53" i="7" s="1"/>
  <c r="BC53" i="7"/>
  <c r="BC52" i="7"/>
  <c r="BC51" i="7"/>
  <c r="BC50" i="7"/>
  <c r="BC49" i="7"/>
  <c r="BC48" i="7"/>
  <c r="BC47" i="7"/>
  <c r="BC46" i="7"/>
  <c r="BD45" i="7"/>
  <c r="BE45" i="7" s="1"/>
  <c r="BC45" i="7"/>
  <c r="BC44" i="7"/>
  <c r="BC43" i="7"/>
  <c r="BC42" i="7"/>
  <c r="BC41" i="7"/>
  <c r="BC40" i="7"/>
  <c r="BC39" i="7"/>
  <c r="BC38" i="7"/>
  <c r="BD37" i="7"/>
  <c r="BE37" i="7" s="1"/>
  <c r="BC37" i="7"/>
  <c r="BC36" i="7"/>
  <c r="BC35" i="7"/>
  <c r="BC34" i="7"/>
  <c r="BC33" i="7"/>
  <c r="BC32" i="7"/>
  <c r="BC31" i="7"/>
  <c r="BC30" i="7"/>
  <c r="BD29" i="7"/>
  <c r="BE29" i="7" s="1"/>
  <c r="BC29" i="7"/>
  <c r="BC28" i="7"/>
  <c r="BC27" i="7"/>
  <c r="BC26" i="7"/>
  <c r="BC25" i="7"/>
  <c r="BC24" i="7"/>
  <c r="BC23" i="7"/>
  <c r="BC22" i="7"/>
  <c r="AY61" i="7"/>
  <c r="AZ61" i="7" s="1"/>
  <c r="AX61" i="7"/>
  <c r="AY60" i="7"/>
  <c r="AZ60" i="7" s="1"/>
  <c r="AX60" i="7"/>
  <c r="AX59" i="7"/>
  <c r="AX58" i="7"/>
  <c r="AX57" i="7"/>
  <c r="AX56" i="7"/>
  <c r="AY55" i="7"/>
  <c r="AZ55" i="7" s="1"/>
  <c r="AX55" i="7"/>
  <c r="AY54" i="7"/>
  <c r="AZ54" i="7" s="1"/>
  <c r="AX54" i="7"/>
  <c r="AY53" i="7"/>
  <c r="AZ53" i="7" s="1"/>
  <c r="AX53" i="7"/>
  <c r="AY52" i="7"/>
  <c r="AZ52" i="7" s="1"/>
  <c r="AX52" i="7"/>
  <c r="AX51" i="7"/>
  <c r="AX50" i="7"/>
  <c r="AX49" i="7"/>
  <c r="AX48" i="7"/>
  <c r="AY47" i="7"/>
  <c r="AZ47" i="7" s="1"/>
  <c r="AX47" i="7"/>
  <c r="AY46" i="7"/>
  <c r="AZ46" i="7" s="1"/>
  <c r="AX46" i="7"/>
  <c r="AY45" i="7"/>
  <c r="AZ45" i="7" s="1"/>
  <c r="AX45" i="7"/>
  <c r="AY44" i="7"/>
  <c r="AZ44" i="7" s="1"/>
  <c r="AX44" i="7"/>
  <c r="AX43" i="7"/>
  <c r="AX42" i="7"/>
  <c r="AX41" i="7"/>
  <c r="AX40" i="7"/>
  <c r="AY39" i="7"/>
  <c r="AZ39" i="7" s="1"/>
  <c r="AX39" i="7"/>
  <c r="AY38" i="7"/>
  <c r="AZ38" i="7" s="1"/>
  <c r="AX38" i="7"/>
  <c r="AY37" i="7"/>
  <c r="AZ37" i="7" s="1"/>
  <c r="AX37" i="7"/>
  <c r="AY36" i="7"/>
  <c r="AZ36" i="7" s="1"/>
  <c r="AX36" i="7"/>
  <c r="AX35" i="7"/>
  <c r="AX34" i="7"/>
  <c r="AX33" i="7"/>
  <c r="AX32" i="7"/>
  <c r="AX31" i="7"/>
  <c r="AY30" i="7"/>
  <c r="AZ30" i="7" s="1"/>
  <c r="AX30" i="7"/>
  <c r="AY29" i="7"/>
  <c r="AZ29" i="7" s="1"/>
  <c r="AX29" i="7"/>
  <c r="AY28" i="7"/>
  <c r="AZ28" i="7" s="1"/>
  <c r="AX28" i="7"/>
  <c r="AX27" i="7"/>
  <c r="AX26" i="7"/>
  <c r="AX25" i="7"/>
  <c r="AX24" i="7"/>
  <c r="AX23" i="7"/>
  <c r="AX22" i="7"/>
  <c r="AS61" i="7"/>
  <c r="AS60" i="7"/>
  <c r="AS59" i="7"/>
  <c r="AS58" i="7"/>
  <c r="AS57" i="7"/>
  <c r="AS56" i="7"/>
  <c r="AT55" i="7"/>
  <c r="AU55" i="7" s="1"/>
  <c r="AS55" i="7"/>
  <c r="AT54" i="7"/>
  <c r="AU54" i="7" s="1"/>
  <c r="AS54" i="7"/>
  <c r="AS53" i="7"/>
  <c r="AS52" i="7"/>
  <c r="AS51" i="7"/>
  <c r="AS50" i="7"/>
  <c r="AS49" i="7"/>
  <c r="AS48" i="7"/>
  <c r="AT47" i="7"/>
  <c r="AU47" i="7" s="1"/>
  <c r="AS47" i="7"/>
  <c r="AT46" i="7"/>
  <c r="AU46" i="7" s="1"/>
  <c r="AS46" i="7"/>
  <c r="AS45" i="7"/>
  <c r="AS44" i="7"/>
  <c r="AS43" i="7"/>
  <c r="AS42" i="7"/>
  <c r="AS41" i="7"/>
  <c r="AS40" i="7"/>
  <c r="AT39" i="7"/>
  <c r="AU39" i="7" s="1"/>
  <c r="AS39" i="7"/>
  <c r="AT38" i="7"/>
  <c r="AU38" i="7" s="1"/>
  <c r="AS38" i="7"/>
  <c r="AS37" i="7"/>
  <c r="AS36" i="7"/>
  <c r="AS35" i="7"/>
  <c r="AS34" i="7"/>
  <c r="AS33" i="7"/>
  <c r="AS32" i="7"/>
  <c r="AS31" i="7"/>
  <c r="AT30" i="7"/>
  <c r="AU30" i="7" s="1"/>
  <c r="AS30" i="7"/>
  <c r="AS29" i="7"/>
  <c r="AS28" i="7"/>
  <c r="AS27" i="7"/>
  <c r="AS26" i="7"/>
  <c r="AS25" i="7"/>
  <c r="AS24" i="7"/>
  <c r="AS23" i="7"/>
  <c r="AT22" i="7"/>
  <c r="AU22" i="7" s="1"/>
  <c r="AS22" i="7"/>
  <c r="AN61" i="7"/>
  <c r="AN60" i="7"/>
  <c r="AN59" i="7"/>
  <c r="AN58" i="7"/>
  <c r="AN57" i="7"/>
  <c r="AN56" i="7"/>
  <c r="AO55" i="7"/>
  <c r="AP55" i="7" s="1"/>
  <c r="AN55" i="7"/>
  <c r="AO54" i="7"/>
  <c r="AP54" i="7" s="1"/>
  <c r="AN54" i="7"/>
  <c r="AN53" i="7"/>
  <c r="AN52" i="7"/>
  <c r="AN51" i="7"/>
  <c r="AN50" i="7"/>
  <c r="AN49" i="7"/>
  <c r="AN48" i="7"/>
  <c r="AN47" i="7"/>
  <c r="AO46" i="7"/>
  <c r="AP46" i="7" s="1"/>
  <c r="AN46" i="7"/>
  <c r="AN45" i="7"/>
  <c r="AN44" i="7"/>
  <c r="AN43" i="7"/>
  <c r="AN42" i="7"/>
  <c r="AN41" i="7"/>
  <c r="AN40" i="7"/>
  <c r="AN39" i="7"/>
  <c r="AN38" i="7"/>
  <c r="AN37" i="7"/>
  <c r="AN36" i="7"/>
  <c r="AN35" i="7"/>
  <c r="AN34" i="7"/>
  <c r="AN33" i="7"/>
  <c r="AN32" i="7"/>
  <c r="AN31" i="7"/>
  <c r="AN30" i="7"/>
  <c r="AN29" i="7"/>
  <c r="AN28" i="7"/>
  <c r="AN27" i="7"/>
  <c r="AN26" i="7"/>
  <c r="AN25" i="7"/>
  <c r="AN24" i="7"/>
  <c r="AN23" i="7"/>
  <c r="AN2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D61" i="7"/>
  <c r="AD60" i="7"/>
  <c r="AD59" i="7"/>
  <c r="AD58" i="7"/>
  <c r="AD57" i="7"/>
  <c r="AD56" i="7"/>
  <c r="AE55" i="7"/>
  <c r="AF55" i="7" s="1"/>
  <c r="AD55" i="7"/>
  <c r="AE54" i="7"/>
  <c r="AF54" i="7" s="1"/>
  <c r="AD54" i="7"/>
  <c r="AD53" i="7"/>
  <c r="AD52" i="7"/>
  <c r="AD51" i="7"/>
  <c r="AD50" i="7"/>
  <c r="AD49" i="7"/>
  <c r="AD48" i="7"/>
  <c r="AD47" i="7"/>
  <c r="AE46" i="7"/>
  <c r="AF46" i="7" s="1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Y61" i="7"/>
  <c r="Y60" i="7"/>
  <c r="Y59" i="7"/>
  <c r="Y58" i="7"/>
  <c r="Y57" i="7"/>
  <c r="Y56" i="7"/>
  <c r="Z55" i="7"/>
  <c r="AA55" i="7" s="1"/>
  <c r="Y55" i="7"/>
  <c r="Z54" i="7"/>
  <c r="AA54" i="7" s="1"/>
  <c r="Y54" i="7"/>
  <c r="Y53" i="7"/>
  <c r="Y52" i="7"/>
  <c r="Y51" i="7"/>
  <c r="Y50" i="7"/>
  <c r="Y49" i="7"/>
  <c r="Y48" i="7"/>
  <c r="Y47" i="7"/>
  <c r="Z46" i="7"/>
  <c r="AA46" i="7" s="1"/>
  <c r="Y46" i="7"/>
  <c r="Y45" i="7"/>
  <c r="Y44" i="7"/>
  <c r="Y43" i="7"/>
  <c r="Y42" i="7"/>
  <c r="Y41" i="7"/>
  <c r="Y40" i="7"/>
  <c r="Y39" i="7"/>
  <c r="Y38" i="7"/>
  <c r="Y37" i="7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T61" i="7"/>
  <c r="T60" i="7"/>
  <c r="T59" i="7"/>
  <c r="T58" i="7"/>
  <c r="T57" i="7"/>
  <c r="T56" i="7"/>
  <c r="T55" i="7"/>
  <c r="U54" i="7"/>
  <c r="V54" i="7" s="1"/>
  <c r="T54" i="7"/>
  <c r="T53" i="7"/>
  <c r="T52" i="7"/>
  <c r="T51" i="7"/>
  <c r="T50" i="7"/>
  <c r="T49" i="7"/>
  <c r="T4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E61" i="7"/>
  <c r="E60" i="7"/>
  <c r="E59" i="7"/>
  <c r="E58" i="7"/>
  <c r="E57" i="7"/>
  <c r="E56" i="7"/>
  <c r="E55" i="7"/>
  <c r="F54" i="7"/>
  <c r="G54" i="7" s="1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BL61" i="7"/>
  <c r="BR61" i="7" s="1"/>
  <c r="BL60" i="7"/>
  <c r="BR60" i="7" s="1"/>
  <c r="BS60" i="7" s="1"/>
  <c r="BL59" i="7"/>
  <c r="CB59" i="7" s="1"/>
  <c r="BL58" i="7"/>
  <c r="CB58" i="7" s="1"/>
  <c r="CC58" i="7" s="1"/>
  <c r="BL57" i="7"/>
  <c r="CB57" i="7" s="1"/>
  <c r="CC57" i="7" s="1"/>
  <c r="BL56" i="7"/>
  <c r="CB56" i="7" s="1"/>
  <c r="CC56" i="7" s="1"/>
  <c r="BL55" i="7"/>
  <c r="K55" i="7" s="1"/>
  <c r="BL54" i="7"/>
  <c r="K54" i="7" s="1"/>
  <c r="BL53" i="7"/>
  <c r="BI53" i="7" s="1"/>
  <c r="BL52" i="7"/>
  <c r="BW52" i="7" s="1"/>
  <c r="BL51" i="7"/>
  <c r="CB51" i="7" s="1"/>
  <c r="CC51" i="7" s="1"/>
  <c r="BL50" i="7"/>
  <c r="CB50" i="7" s="1"/>
  <c r="CC50" i="7" s="1"/>
  <c r="BL49" i="7"/>
  <c r="CB49" i="7" s="1"/>
  <c r="CC49" i="7" s="1"/>
  <c r="BL48" i="7"/>
  <c r="CB48" i="7" s="1"/>
  <c r="CC48" i="7" s="1"/>
  <c r="BL47" i="7"/>
  <c r="CB47" i="7" s="1"/>
  <c r="BL46" i="7"/>
  <c r="CB46" i="7" s="1"/>
  <c r="CC46" i="7" s="1"/>
  <c r="BL45" i="7"/>
  <c r="CB45" i="7" s="1"/>
  <c r="BL44" i="7"/>
  <c r="CB44" i="7" s="1"/>
  <c r="CC44" i="7" s="1"/>
  <c r="BL43" i="7"/>
  <c r="CB43" i="7" s="1"/>
  <c r="BL42" i="7"/>
  <c r="CB42" i="7" s="1"/>
  <c r="CC42" i="7" s="1"/>
  <c r="BL41" i="7"/>
  <c r="CB41" i="7" s="1"/>
  <c r="CC41" i="7" s="1"/>
  <c r="BL40" i="7"/>
  <c r="CB40" i="7" s="1"/>
  <c r="CC40" i="7" s="1"/>
  <c r="BL39" i="7"/>
  <c r="BW39" i="7" s="1"/>
  <c r="BX39" i="7" s="1"/>
  <c r="BL38" i="7"/>
  <c r="BW38" i="7" s="1"/>
  <c r="BX38" i="7" s="1"/>
  <c r="BL37" i="7"/>
  <c r="BI37" i="7" s="1"/>
  <c r="BL36" i="7"/>
  <c r="BW36" i="7" s="1"/>
  <c r="BL35" i="7"/>
  <c r="CB35" i="7" s="1"/>
  <c r="CC35" i="7" s="1"/>
  <c r="BL34" i="7"/>
  <c r="CB34" i="7" s="1"/>
  <c r="CC34" i="7" s="1"/>
  <c r="BL33" i="7"/>
  <c r="CB33" i="7" s="1"/>
  <c r="CC33" i="7" s="1"/>
  <c r="BL32" i="7"/>
  <c r="CB32" i="7" s="1"/>
  <c r="CC32" i="7" s="1"/>
  <c r="BL31" i="7"/>
  <c r="CB31" i="7" s="1"/>
  <c r="BL30" i="7"/>
  <c r="CB30" i="7" s="1"/>
  <c r="CC30" i="7" s="1"/>
  <c r="BL29" i="7"/>
  <c r="CB29" i="7" s="1"/>
  <c r="BL28" i="7"/>
  <c r="CB28" i="7" s="1"/>
  <c r="CC28" i="7" s="1"/>
  <c r="BL27" i="7"/>
  <c r="CB27" i="7" s="1"/>
  <c r="BL26" i="7"/>
  <c r="CB26" i="7" s="1"/>
  <c r="CC26" i="7" s="1"/>
  <c r="BL25" i="7"/>
  <c r="CB25" i="7" s="1"/>
  <c r="CC25" i="7" s="1"/>
  <c r="BL24" i="7"/>
  <c r="CB24" i="7" s="1"/>
  <c r="CC24" i="7" s="1"/>
  <c r="BL23" i="7"/>
  <c r="BW23" i="7" s="1"/>
  <c r="BL22" i="7"/>
  <c r="BW22" i="7" s="1"/>
  <c r="BX22" i="7" s="1"/>
  <c r="BL19" i="7"/>
  <c r="BL18" i="7"/>
  <c r="BI18" i="7" s="1"/>
  <c r="BL17" i="7"/>
  <c r="CB17" i="7" s="1"/>
  <c r="BL16" i="7"/>
  <c r="BD16" i="7" s="1"/>
  <c r="BL15" i="7"/>
  <c r="BI15" i="7" s="1"/>
  <c r="BL14" i="7"/>
  <c r="BW14" i="7" s="1"/>
  <c r="BL13" i="7"/>
  <c r="BD13" i="7" s="1"/>
  <c r="BL12" i="7"/>
  <c r="BR12" i="7" s="1"/>
  <c r="BL11" i="7"/>
  <c r="BI11" i="7" s="1"/>
  <c r="BL10" i="7"/>
  <c r="BW10" i="7" s="1"/>
  <c r="BL9" i="7"/>
  <c r="BR9" i="7" s="1"/>
  <c r="CA9" i="7"/>
  <c r="BL8" i="7"/>
  <c r="CB8" i="7" s="1"/>
  <c r="BL7" i="7"/>
  <c r="CB7" i="7" s="1"/>
  <c r="CA7" i="7"/>
  <c r="BL6" i="7"/>
  <c r="CB6" i="7" s="1"/>
  <c r="CA6" i="7"/>
  <c r="BL5" i="7"/>
  <c r="CB5" i="7" s="1"/>
  <c r="CA5" i="7"/>
  <c r="BL4" i="7"/>
  <c r="BW4" i="7" s="1"/>
  <c r="CA8" i="7"/>
  <c r="BQ4" i="7"/>
  <c r="CA17" i="7"/>
  <c r="BQ11" i="7"/>
  <c r="BC4" i="7"/>
  <c r="CB19" i="7"/>
  <c r="CC19" i="7" s="1"/>
  <c r="CA19" i="7"/>
  <c r="CB18" i="7"/>
  <c r="CC18" i="7" s="1"/>
  <c r="CA18" i="7"/>
  <c r="CA16" i="7"/>
  <c r="CB15" i="7"/>
  <c r="CA15" i="7"/>
  <c r="CB14" i="7"/>
  <c r="CA14" i="7"/>
  <c r="CA13" i="7"/>
  <c r="CB12" i="7"/>
  <c r="CC12" i="7" s="1"/>
  <c r="CA12" i="7"/>
  <c r="CA11" i="7"/>
  <c r="CA10" i="7"/>
  <c r="BW19" i="7"/>
  <c r="BX19" i="7" s="1"/>
  <c r="BV19" i="7"/>
  <c r="BV18" i="7"/>
  <c r="BV17" i="7"/>
  <c r="BV16" i="7"/>
  <c r="BW15" i="7"/>
  <c r="BV15" i="7"/>
  <c r="BV14" i="7"/>
  <c r="BW13" i="7"/>
  <c r="BX13" i="7" s="1"/>
  <c r="BV13" i="7"/>
  <c r="BW12" i="7"/>
  <c r="BX12" i="7" s="1"/>
  <c r="BV12" i="7"/>
  <c r="BW11" i="7"/>
  <c r="BX11" i="7" s="1"/>
  <c r="BV11" i="7"/>
  <c r="BV10" i="7"/>
  <c r="BQ19" i="7"/>
  <c r="BQ18" i="7"/>
  <c r="BQ17" i="7"/>
  <c r="BR16" i="7"/>
  <c r="BQ16" i="7"/>
  <c r="BR15" i="7"/>
  <c r="BQ15" i="7"/>
  <c r="BQ14" i="7"/>
  <c r="BQ13" i="7"/>
  <c r="BQ12" i="7"/>
  <c r="BR11" i="7"/>
  <c r="BQ10" i="7"/>
  <c r="BR8" i="7"/>
  <c r="BQ8" i="7"/>
  <c r="BQ7" i="7"/>
  <c r="BR6" i="7"/>
  <c r="BQ6" i="7"/>
  <c r="BQ5" i="7"/>
  <c r="BR4" i="7"/>
  <c r="BH19" i="7"/>
  <c r="BH18" i="7"/>
  <c r="BH17" i="7"/>
  <c r="BI16" i="7"/>
  <c r="BH16" i="7"/>
  <c r="BH15" i="7"/>
  <c r="BH14" i="7"/>
  <c r="BI13" i="7"/>
  <c r="BJ13" i="7" s="1"/>
  <c r="BH13" i="7"/>
  <c r="BI12" i="7"/>
  <c r="BJ12" i="7" s="1"/>
  <c r="BH12" i="7"/>
  <c r="BH11" i="7"/>
  <c r="BH10" i="7"/>
  <c r="BH9" i="7"/>
  <c r="BH8" i="7"/>
  <c r="BH7" i="7"/>
  <c r="BI6" i="7"/>
  <c r="BH6" i="7"/>
  <c r="BH5" i="7"/>
  <c r="BI4" i="7"/>
  <c r="BH4" i="7"/>
  <c r="BD19" i="7"/>
  <c r="BE19" i="7" s="1"/>
  <c r="BC19" i="7"/>
  <c r="BC18" i="7"/>
  <c r="BC17" i="7"/>
  <c r="BC16" i="7"/>
  <c r="BC15" i="7"/>
  <c r="BC14" i="7"/>
  <c r="BC13" i="7"/>
  <c r="BD12" i="7"/>
  <c r="BE12" i="7" s="1"/>
  <c r="BC12" i="7"/>
  <c r="BD11" i="7"/>
  <c r="BE11" i="7" s="1"/>
  <c r="BC11" i="7"/>
  <c r="BC10" i="7"/>
  <c r="BC9" i="7"/>
  <c r="BC8" i="7"/>
  <c r="BC6" i="7"/>
  <c r="BD4" i="7"/>
  <c r="AY19" i="7"/>
  <c r="AZ19" i="7" s="1"/>
  <c r="AX19" i="7"/>
  <c r="AY18" i="7"/>
  <c r="AZ18" i="7" s="1"/>
  <c r="AX18" i="7"/>
  <c r="AY17" i="7"/>
  <c r="AX17" i="7"/>
  <c r="AY16" i="7"/>
  <c r="AX16" i="7"/>
  <c r="AY15" i="7"/>
  <c r="AX15" i="7"/>
  <c r="AX14" i="7"/>
  <c r="AY13" i="7"/>
  <c r="AZ13" i="7" s="1"/>
  <c r="AX13" i="7"/>
  <c r="AY12" i="7"/>
  <c r="AZ12" i="7" s="1"/>
  <c r="AX12" i="7"/>
  <c r="AY11" i="7"/>
  <c r="AZ11" i="7" s="1"/>
  <c r="AX11" i="7"/>
  <c r="AY10" i="7"/>
  <c r="AZ10" i="7" s="1"/>
  <c r="AX10" i="7"/>
  <c r="AY9" i="7"/>
  <c r="AX9" i="7"/>
  <c r="AY8" i="7"/>
  <c r="AX8" i="7"/>
  <c r="AY7" i="7"/>
  <c r="AX7" i="7"/>
  <c r="AX6" i="7"/>
  <c r="AY5" i="7"/>
  <c r="AX5" i="7"/>
  <c r="AX4" i="7"/>
  <c r="AT19" i="7"/>
  <c r="AS19" i="7"/>
  <c r="AT18" i="7"/>
  <c r="AS18" i="7"/>
  <c r="AT17" i="7"/>
  <c r="AS17" i="7"/>
  <c r="AT16" i="7"/>
  <c r="AS16" i="7"/>
  <c r="AT15" i="7"/>
  <c r="AS15" i="7"/>
  <c r="AT14" i="7"/>
  <c r="AU14" i="7" s="1"/>
  <c r="AS14" i="7"/>
  <c r="AT13" i="7"/>
  <c r="AU13" i="7" s="1"/>
  <c r="AS13" i="7"/>
  <c r="AT12" i="7"/>
  <c r="AU12" i="7" s="1"/>
  <c r="AS12" i="7"/>
  <c r="AT11" i="7"/>
  <c r="AS11" i="7"/>
  <c r="AS10" i="7"/>
  <c r="AS9" i="7"/>
  <c r="AT8" i="7"/>
  <c r="AS8" i="7"/>
  <c r="AT7" i="7"/>
  <c r="AT6" i="7"/>
  <c r="AS6" i="7"/>
  <c r="AT4" i="7"/>
  <c r="AU4" i="7" s="1"/>
  <c r="AS4" i="7"/>
  <c r="AO19" i="7"/>
  <c r="AN19" i="7"/>
  <c r="AO18" i="7"/>
  <c r="AN18" i="7"/>
  <c r="AN17" i="7"/>
  <c r="AO16" i="7"/>
  <c r="AN16" i="7"/>
  <c r="AO15" i="7"/>
  <c r="AN15" i="7"/>
  <c r="AO14" i="7"/>
  <c r="AN14" i="7"/>
  <c r="AO13" i="7"/>
  <c r="AP13" i="7" s="1"/>
  <c r="AN13" i="7"/>
  <c r="AO12" i="7"/>
  <c r="AP12" i="7" s="1"/>
  <c r="AN12" i="7"/>
  <c r="AO11" i="7"/>
  <c r="AN11" i="7"/>
  <c r="AO10" i="7"/>
  <c r="AN10" i="7"/>
  <c r="AN9" i="7"/>
  <c r="AO8" i="7"/>
  <c r="AN8" i="7"/>
  <c r="AN7" i="7"/>
  <c r="AO6" i="7"/>
  <c r="AN6" i="7"/>
  <c r="AN5" i="7"/>
  <c r="AO4" i="7"/>
  <c r="AN4" i="7"/>
  <c r="AJ19" i="7"/>
  <c r="AI19" i="7"/>
  <c r="AJ18" i="7"/>
  <c r="AI18" i="7"/>
  <c r="AI17" i="7"/>
  <c r="AJ16" i="7"/>
  <c r="AI16" i="7"/>
  <c r="AJ15" i="7"/>
  <c r="AI15" i="7"/>
  <c r="AJ14" i="7"/>
  <c r="AI14" i="7"/>
  <c r="AI13" i="7"/>
  <c r="AJ12" i="7"/>
  <c r="AI12" i="7"/>
  <c r="AJ11" i="7"/>
  <c r="AI11" i="7"/>
  <c r="AJ10" i="7"/>
  <c r="AI10" i="7"/>
  <c r="AI9" i="7"/>
  <c r="AJ8" i="7"/>
  <c r="AI8" i="7"/>
  <c r="AI7" i="7"/>
  <c r="AJ6" i="7"/>
  <c r="AI6" i="7"/>
  <c r="AI5" i="7"/>
  <c r="AJ4" i="7"/>
  <c r="AI4" i="7"/>
  <c r="AE19" i="7"/>
  <c r="AD19" i="7"/>
  <c r="AE18" i="7"/>
  <c r="AD18" i="7"/>
  <c r="AE17" i="7"/>
  <c r="AD17" i="7"/>
  <c r="AE16" i="7"/>
  <c r="AD16" i="7"/>
  <c r="AE15" i="7"/>
  <c r="AD15" i="7"/>
  <c r="AE14" i="7"/>
  <c r="AD14" i="7"/>
  <c r="AE13" i="7"/>
  <c r="AF13" i="7" s="1"/>
  <c r="AD13" i="7"/>
  <c r="AE12" i="7"/>
  <c r="AF12" i="7" s="1"/>
  <c r="AD12" i="7"/>
  <c r="AE11" i="7"/>
  <c r="AD11" i="7"/>
  <c r="AE10" i="7"/>
  <c r="AD10" i="7"/>
  <c r="AD9" i="7"/>
  <c r="AE8" i="7"/>
  <c r="AD8" i="7"/>
  <c r="AE7" i="7"/>
  <c r="AD7" i="7"/>
  <c r="AE6" i="7"/>
  <c r="AD6" i="7"/>
  <c r="AD5" i="7"/>
  <c r="AE4" i="7"/>
  <c r="AD4" i="7"/>
  <c r="Z19" i="7"/>
  <c r="Y19" i="7"/>
  <c r="Z18" i="7"/>
  <c r="Y18" i="7"/>
  <c r="Z17" i="7"/>
  <c r="Y17" i="7"/>
  <c r="Z16" i="7"/>
  <c r="Y16" i="7"/>
  <c r="Z15" i="7"/>
  <c r="Y15" i="7"/>
  <c r="Z14" i="7"/>
  <c r="Y14" i="7"/>
  <c r="Z13" i="7"/>
  <c r="AA13" i="7" s="1"/>
  <c r="Y13" i="7"/>
  <c r="Z12" i="7"/>
  <c r="AA12" i="7" s="1"/>
  <c r="Y12" i="7"/>
  <c r="Z11" i="7"/>
  <c r="Y11" i="7"/>
  <c r="Z10" i="7"/>
  <c r="Y10" i="7"/>
  <c r="Z9" i="7"/>
  <c r="Y9" i="7"/>
  <c r="Z8" i="7"/>
  <c r="Y8" i="7"/>
  <c r="Z7" i="7"/>
  <c r="Y7" i="7"/>
  <c r="Z6" i="7"/>
  <c r="Y6" i="7"/>
  <c r="Z5" i="7"/>
  <c r="Y5" i="7"/>
  <c r="Z4" i="7"/>
  <c r="Y4" i="7"/>
  <c r="U18" i="7"/>
  <c r="T18" i="7"/>
  <c r="U17" i="7"/>
  <c r="T17" i="7"/>
  <c r="U16" i="7"/>
  <c r="T16" i="7"/>
  <c r="U15" i="7"/>
  <c r="T15" i="7"/>
  <c r="U14" i="7"/>
  <c r="T14" i="7"/>
  <c r="U13" i="7"/>
  <c r="T13" i="7"/>
  <c r="U12" i="7"/>
  <c r="V12" i="7" s="1"/>
  <c r="T12" i="7"/>
  <c r="U11" i="7"/>
  <c r="T11" i="7"/>
  <c r="U10" i="7"/>
  <c r="T10" i="7"/>
  <c r="U9" i="7"/>
  <c r="T9" i="7"/>
  <c r="U8" i="7"/>
  <c r="T8" i="7"/>
  <c r="U7" i="7"/>
  <c r="T7" i="7"/>
  <c r="U6" i="7"/>
  <c r="T6" i="7"/>
  <c r="U5" i="7"/>
  <c r="T5" i="7"/>
  <c r="U4" i="7"/>
  <c r="T4" i="7"/>
  <c r="P19" i="7"/>
  <c r="O19" i="7"/>
  <c r="P18" i="7"/>
  <c r="O18" i="7"/>
  <c r="P17" i="7"/>
  <c r="O17" i="7"/>
  <c r="P16" i="7"/>
  <c r="O16" i="7"/>
  <c r="P15" i="7"/>
  <c r="O15" i="7"/>
  <c r="P14" i="7"/>
  <c r="O14" i="7"/>
  <c r="P13" i="7"/>
  <c r="O13" i="7"/>
  <c r="P12" i="7"/>
  <c r="O12" i="7"/>
  <c r="P11" i="7"/>
  <c r="O11" i="7"/>
  <c r="P10" i="7"/>
  <c r="O10" i="7"/>
  <c r="P9" i="7"/>
  <c r="O9" i="7"/>
  <c r="P8" i="7"/>
  <c r="O8" i="7"/>
  <c r="P7" i="7"/>
  <c r="O7" i="7"/>
  <c r="P6" i="7"/>
  <c r="O6" i="7"/>
  <c r="P5" i="7"/>
  <c r="O5" i="7"/>
  <c r="P4" i="7"/>
  <c r="O4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G12" i="7" s="1"/>
  <c r="E12" i="7"/>
  <c r="F11" i="7"/>
  <c r="E11" i="7"/>
  <c r="F10" i="7"/>
  <c r="E10" i="7"/>
  <c r="F9" i="7"/>
  <c r="E9" i="7"/>
  <c r="F8" i="7"/>
  <c r="E8" i="7"/>
  <c r="F7" i="7"/>
  <c r="E7" i="7"/>
  <c r="F6" i="7"/>
  <c r="E6" i="7"/>
  <c r="F5" i="7"/>
  <c r="E5" i="7"/>
  <c r="F4" i="7"/>
  <c r="E4" i="7"/>
  <c r="BM60" i="7"/>
  <c r="BM53" i="7"/>
  <c r="BM52" i="7"/>
  <c r="BM51" i="7"/>
  <c r="BM50" i="7"/>
  <c r="BM49" i="7"/>
  <c r="BM48" i="7"/>
  <c r="BM47" i="7"/>
  <c r="BM46" i="7"/>
  <c r="BM43" i="7"/>
  <c r="BM38" i="7"/>
  <c r="BM37" i="7"/>
  <c r="BM34" i="7"/>
  <c r="BM32" i="7"/>
  <c r="BM27" i="7"/>
  <c r="BM26" i="7"/>
  <c r="BM25" i="7"/>
  <c r="BM24" i="7"/>
  <c r="BM19" i="7"/>
  <c r="BM18" i="7"/>
  <c r="BM13" i="7"/>
  <c r="AT9" i="7" l="1"/>
  <c r="BW6" i="7"/>
  <c r="BW16" i="7"/>
  <c r="BX16" i="7" s="1"/>
  <c r="CB16" i="7"/>
  <c r="AY4" i="7"/>
  <c r="AY6" i="7"/>
  <c r="BD6" i="7"/>
  <c r="BE6" i="7" s="1"/>
  <c r="BR17" i="7"/>
  <c r="AE5" i="7"/>
  <c r="AE9" i="7"/>
  <c r="AJ5" i="7"/>
  <c r="AK5" i="7" s="1"/>
  <c r="AJ7" i="7"/>
  <c r="AJ9" i="7"/>
  <c r="AJ13" i="7"/>
  <c r="AJ17" i="7"/>
  <c r="AO5" i="7"/>
  <c r="AO7" i="7"/>
  <c r="AO9" i="7"/>
  <c r="AO17" i="7"/>
  <c r="AP17" i="7" s="1"/>
  <c r="CB13" i="7"/>
  <c r="L54" i="7"/>
  <c r="AT10" i="7"/>
  <c r="AY14" i="7"/>
  <c r="AZ14" i="7" s="1"/>
  <c r="BD18" i="7"/>
  <c r="BR13" i="7"/>
  <c r="CB4" i="7"/>
  <c r="BD14" i="7"/>
  <c r="BE14" i="7" s="1"/>
  <c r="BI5" i="7"/>
  <c r="BI7" i="7"/>
  <c r="BI10" i="7"/>
  <c r="BR14" i="7"/>
  <c r="BS14" i="7" s="1"/>
  <c r="BR18" i="7"/>
  <c r="BW18" i="7"/>
  <c r="BI14" i="7"/>
  <c r="CB10" i="7"/>
  <c r="CC10" i="7" s="1"/>
  <c r="CB11" i="7"/>
  <c r="BW7" i="7"/>
  <c r="AT5" i="7"/>
  <c r="BD7" i="7"/>
  <c r="BD10" i="7"/>
  <c r="BR5" i="7"/>
  <c r="BR7" i="7"/>
  <c r="BR10" i="7"/>
  <c r="BS10" i="7" s="1"/>
  <c r="BW9" i="7"/>
  <c r="BW17" i="7"/>
  <c r="BD5" i="7"/>
  <c r="BW5" i="7"/>
  <c r="CB9" i="7"/>
  <c r="F30" i="7"/>
  <c r="F38" i="7"/>
  <c r="G38" i="7" s="1"/>
  <c r="F50" i="7"/>
  <c r="G50" i="7" s="1"/>
  <c r="F58" i="7"/>
  <c r="K26" i="7"/>
  <c r="K38" i="7"/>
  <c r="P42" i="7"/>
  <c r="Q42" i="7" s="1"/>
  <c r="P54" i="7"/>
  <c r="U22" i="7"/>
  <c r="V22" i="7" s="1"/>
  <c r="U42" i="7"/>
  <c r="U48" i="7"/>
  <c r="V48" i="7" s="1"/>
  <c r="Z22" i="7"/>
  <c r="AA22" i="7" s="1"/>
  <c r="Z34" i="7"/>
  <c r="AA34" i="7" s="1"/>
  <c r="Z56" i="7"/>
  <c r="AA56" i="7" s="1"/>
  <c r="AE28" i="7"/>
  <c r="AF28" i="7" s="1"/>
  <c r="AE36" i="7"/>
  <c r="AF36" i="7" s="1"/>
  <c r="AE48" i="7"/>
  <c r="AF48" i="7" s="1"/>
  <c r="AE58" i="7"/>
  <c r="AF58" i="7" s="1"/>
  <c r="AJ30" i="7"/>
  <c r="AK30" i="7" s="1"/>
  <c r="AJ38" i="7"/>
  <c r="AK38" i="7" s="1"/>
  <c r="AJ50" i="7"/>
  <c r="AK50" i="7" s="1"/>
  <c r="AT26" i="7"/>
  <c r="AT34" i="7"/>
  <c r="AU34" i="7" s="1"/>
  <c r="AT44" i="7"/>
  <c r="AU44" i="7" s="1"/>
  <c r="AY42" i="7"/>
  <c r="AY48" i="7"/>
  <c r="BD24" i="7"/>
  <c r="BE24" i="7" s="1"/>
  <c r="BD32" i="7"/>
  <c r="BD40" i="7"/>
  <c r="BD48" i="7"/>
  <c r="BD56" i="7"/>
  <c r="BE56" i="7" s="1"/>
  <c r="BI44" i="7"/>
  <c r="BJ44" i="7" s="1"/>
  <c r="BI48" i="7"/>
  <c r="BI58" i="7"/>
  <c r="BR38" i="7"/>
  <c r="BR44" i="7"/>
  <c r="BR50" i="7"/>
  <c r="BS50" i="7" s="1"/>
  <c r="BW40" i="7"/>
  <c r="BW56" i="7"/>
  <c r="CB38" i="7"/>
  <c r="F28" i="7"/>
  <c r="F36" i="7"/>
  <c r="G36" i="7" s="1"/>
  <c r="F48" i="7"/>
  <c r="G48" i="7" s="1"/>
  <c r="F56" i="7"/>
  <c r="G56" i="7" s="1"/>
  <c r="K24" i="7"/>
  <c r="L24" i="7" s="1"/>
  <c r="K36" i="7"/>
  <c r="K44" i="7"/>
  <c r="L44" i="7" s="1"/>
  <c r="P40" i="7"/>
  <c r="P52" i="7"/>
  <c r="Q52" i="7" s="1"/>
  <c r="P60" i="7"/>
  <c r="Q60" i="7" s="1"/>
  <c r="U34" i="7"/>
  <c r="V34" i="7" s="1"/>
  <c r="U40" i="7"/>
  <c r="U46" i="7"/>
  <c r="V46" i="7" s="1"/>
  <c r="U60" i="7"/>
  <c r="V60" i="7" s="1"/>
  <c r="Z32" i="7"/>
  <c r="AA32" i="7" s="1"/>
  <c r="Z44" i="7"/>
  <c r="Z52" i="7"/>
  <c r="AA52" i="7" s="1"/>
  <c r="AE22" i="7"/>
  <c r="AF22" i="7" s="1"/>
  <c r="AE34" i="7"/>
  <c r="AF34" i="7" s="1"/>
  <c r="AE56" i="7"/>
  <c r="AJ28" i="7"/>
  <c r="AJ36" i="7"/>
  <c r="AK36" i="7" s="1"/>
  <c r="AJ48" i="7"/>
  <c r="AK48" i="7" s="1"/>
  <c r="AO24" i="7"/>
  <c r="AP24" i="7" s="1"/>
  <c r="AO48" i="7"/>
  <c r="AP48" i="7" s="1"/>
  <c r="AT24" i="7"/>
  <c r="AT32" i="7"/>
  <c r="AU32" i="7" s="1"/>
  <c r="AT42" i="7"/>
  <c r="AY26" i="7"/>
  <c r="AZ26" i="7" s="1"/>
  <c r="AY40" i="7"/>
  <c r="BD22" i="7"/>
  <c r="BE22" i="7" s="1"/>
  <c r="BD30" i="7"/>
  <c r="BE30" i="7" s="1"/>
  <c r="BD38" i="7"/>
  <c r="BE38" i="7" s="1"/>
  <c r="BD46" i="7"/>
  <c r="BE46" i="7" s="1"/>
  <c r="BI28" i="7"/>
  <c r="BJ28" i="7" s="1"/>
  <c r="BI56" i="7"/>
  <c r="BJ56" i="7" s="1"/>
  <c r="BR30" i="7"/>
  <c r="BR36" i="7"/>
  <c r="BR42" i="7"/>
  <c r="BS42" i="7" s="1"/>
  <c r="CB36" i="7"/>
  <c r="F22" i="7"/>
  <c r="G22" i="7" s="1"/>
  <c r="F34" i="7"/>
  <c r="G34" i="7" s="1"/>
  <c r="F46" i="7"/>
  <c r="G46" i="7" s="1"/>
  <c r="K22" i="7"/>
  <c r="K34" i="7"/>
  <c r="L34" i="7" s="1"/>
  <c r="K42" i="7"/>
  <c r="P28" i="7"/>
  <c r="Q28" i="7" s="1"/>
  <c r="P38" i="7"/>
  <c r="P46" i="7"/>
  <c r="Q46" i="7" s="1"/>
  <c r="P58" i="7"/>
  <c r="Q58" i="7" s="1"/>
  <c r="U26" i="7"/>
  <c r="V26" i="7" s="1"/>
  <c r="U32" i="7"/>
  <c r="U38" i="7"/>
  <c r="V38" i="7" s="1"/>
  <c r="U58" i="7"/>
  <c r="V58" i="7" s="1"/>
  <c r="Z30" i="7"/>
  <c r="Z38" i="7"/>
  <c r="AA38" i="7" s="1"/>
  <c r="Z50" i="7"/>
  <c r="AA50" i="7" s="1"/>
  <c r="Z60" i="7"/>
  <c r="AA60" i="7" s="1"/>
  <c r="AE32" i="7"/>
  <c r="AF32" i="7" s="1"/>
  <c r="AE44" i="7"/>
  <c r="AE52" i="7"/>
  <c r="AF52" i="7" s="1"/>
  <c r="AJ22" i="7"/>
  <c r="AK22" i="7" s="1"/>
  <c r="AJ34" i="7"/>
  <c r="AK34" i="7" s="1"/>
  <c r="AJ46" i="7"/>
  <c r="AJ54" i="7"/>
  <c r="AK54" i="7" s="1"/>
  <c r="AO32" i="7"/>
  <c r="AP32" i="7" s="1"/>
  <c r="AT40" i="7"/>
  <c r="AU40" i="7" s="1"/>
  <c r="AY24" i="7"/>
  <c r="AY58" i="7"/>
  <c r="AZ58" i="7" s="1"/>
  <c r="BD60" i="7"/>
  <c r="BE60" i="7" s="1"/>
  <c r="BI22" i="7"/>
  <c r="BI34" i="7"/>
  <c r="BJ34" i="7" s="1"/>
  <c r="BR22" i="7"/>
  <c r="BR28" i="7"/>
  <c r="BR34" i="7"/>
  <c r="BS34" i="7" s="1"/>
  <c r="BR54" i="7"/>
  <c r="BW60" i="7"/>
  <c r="CB22" i="7"/>
  <c r="F32" i="7"/>
  <c r="G32" i="7" s="1"/>
  <c r="F44" i="7"/>
  <c r="F52" i="7"/>
  <c r="G52" i="7" s="1"/>
  <c r="F60" i="7"/>
  <c r="K28" i="7"/>
  <c r="L28" i="7" s="1"/>
  <c r="K40" i="7"/>
  <c r="P36" i="7"/>
  <c r="Q36" i="7" s="1"/>
  <c r="P44" i="7"/>
  <c r="P56" i="7"/>
  <c r="U24" i="7"/>
  <c r="U30" i="7"/>
  <c r="V30" i="7" s="1"/>
  <c r="U50" i="7"/>
  <c r="U56" i="7"/>
  <c r="Z28" i="7"/>
  <c r="Z36" i="7"/>
  <c r="AA36" i="7" s="1"/>
  <c r="Z48" i="7"/>
  <c r="AA48" i="7" s="1"/>
  <c r="Z58" i="7"/>
  <c r="AA58" i="7" s="1"/>
  <c r="AE30" i="7"/>
  <c r="AE38" i="7"/>
  <c r="AF38" i="7" s="1"/>
  <c r="AE50" i="7"/>
  <c r="AF50" i="7" s="1"/>
  <c r="AE60" i="7"/>
  <c r="AF60" i="7" s="1"/>
  <c r="AJ32" i="7"/>
  <c r="AK32" i="7" s="1"/>
  <c r="AJ44" i="7"/>
  <c r="AJ52" i="7"/>
  <c r="AK52" i="7" s="1"/>
  <c r="AO40" i="7"/>
  <c r="AP40" i="7" s="1"/>
  <c r="AT28" i="7"/>
  <c r="AU28" i="7" s="1"/>
  <c r="AT52" i="7"/>
  <c r="AY50" i="7"/>
  <c r="AY56" i="7"/>
  <c r="AZ56" i="7" s="1"/>
  <c r="BD26" i="7"/>
  <c r="BD34" i="7"/>
  <c r="BD42" i="7"/>
  <c r="BD50" i="7"/>
  <c r="BE50" i="7" s="1"/>
  <c r="BD58" i="7"/>
  <c r="BE58" i="7" s="1"/>
  <c r="BI32" i="7"/>
  <c r="BI50" i="7"/>
  <c r="BJ50" i="7" s="1"/>
  <c r="BI60" i="7"/>
  <c r="BJ60" i="7" s="1"/>
  <c r="BR26" i="7"/>
  <c r="BS26" i="7" s="1"/>
  <c r="BR46" i="7"/>
  <c r="BR52" i="7"/>
  <c r="BW26" i="7"/>
  <c r="BX26" i="7" s="1"/>
  <c r="BW42" i="7"/>
  <c r="BW58" i="7"/>
  <c r="CB52" i="7"/>
  <c r="BI19" i="7"/>
  <c r="BJ19" i="7" s="1"/>
  <c r="U19" i="7"/>
  <c r="V19" i="7" s="1"/>
  <c r="BR19" i="7"/>
  <c r="F23" i="7"/>
  <c r="G23" i="7" s="1"/>
  <c r="F29" i="7"/>
  <c r="G29" i="7" s="1"/>
  <c r="F31" i="7"/>
  <c r="F33" i="7"/>
  <c r="F35" i="7"/>
  <c r="F37" i="7"/>
  <c r="G37" i="7" s="1"/>
  <c r="F39" i="7"/>
  <c r="G39" i="7" s="1"/>
  <c r="F45" i="7"/>
  <c r="G45" i="7" s="1"/>
  <c r="F47" i="7"/>
  <c r="F49" i="7"/>
  <c r="G49" i="7" s="1"/>
  <c r="F51" i="7"/>
  <c r="F53" i="7"/>
  <c r="F55" i="7"/>
  <c r="F57" i="7"/>
  <c r="G57" i="7" s="1"/>
  <c r="F59" i="7"/>
  <c r="G59" i="7" s="1"/>
  <c r="F61" i="7"/>
  <c r="G61" i="7" s="1"/>
  <c r="K23" i="7"/>
  <c r="L23" i="7" s="1"/>
  <c r="K25" i="7"/>
  <c r="L25" i="7" s="1"/>
  <c r="K27" i="7"/>
  <c r="L27" i="7" s="1"/>
  <c r="K33" i="7"/>
  <c r="K35" i="7"/>
  <c r="K37" i="7"/>
  <c r="L37" i="7" s="1"/>
  <c r="K39" i="7"/>
  <c r="L39" i="7" s="1"/>
  <c r="K41" i="7"/>
  <c r="L41" i="7" s="1"/>
  <c r="K43" i="7"/>
  <c r="L43" i="7" s="1"/>
  <c r="P37" i="7"/>
  <c r="Q37" i="7" s="1"/>
  <c r="P39" i="7"/>
  <c r="P41" i="7"/>
  <c r="P43" i="7"/>
  <c r="P45" i="7"/>
  <c r="Q45" i="7" s="1"/>
  <c r="P47" i="7"/>
  <c r="Q47" i="7" s="1"/>
  <c r="P53" i="7"/>
  <c r="Q53" i="7" s="1"/>
  <c r="P55" i="7"/>
  <c r="P57" i="7"/>
  <c r="Q57" i="7" s="1"/>
  <c r="P59" i="7"/>
  <c r="Q59" i="7" s="1"/>
  <c r="P61" i="7"/>
  <c r="U23" i="7"/>
  <c r="U25" i="7"/>
  <c r="V25" i="7" s="1"/>
  <c r="U27" i="7"/>
  <c r="V27" i="7" s="1"/>
  <c r="U29" i="7"/>
  <c r="V29" i="7" s="1"/>
  <c r="U31" i="7"/>
  <c r="V31" i="7" s="1"/>
  <c r="U33" i="7"/>
  <c r="V33" i="7" s="1"/>
  <c r="U35" i="7"/>
  <c r="V35" i="7" s="1"/>
  <c r="U37" i="7"/>
  <c r="U39" i="7"/>
  <c r="U41" i="7"/>
  <c r="V41" i="7" s="1"/>
  <c r="U43" i="7"/>
  <c r="V43" i="7" s="1"/>
  <c r="U45" i="7"/>
  <c r="V45" i="7" s="1"/>
  <c r="U47" i="7"/>
  <c r="V47" i="7" s="1"/>
  <c r="U49" i="7"/>
  <c r="V49" i="7" s="1"/>
  <c r="U51" i="7"/>
  <c r="V51" i="7" s="1"/>
  <c r="U53" i="7"/>
  <c r="U55" i="7"/>
  <c r="U57" i="7"/>
  <c r="U59" i="7"/>
  <c r="U61" i="7"/>
  <c r="Z23" i="7"/>
  <c r="AA23" i="7" s="1"/>
  <c r="Z29" i="7"/>
  <c r="AA29" i="7" s="1"/>
  <c r="Z31" i="7"/>
  <c r="Z33" i="7"/>
  <c r="AA33" i="7" s="1"/>
  <c r="Z35" i="7"/>
  <c r="Z37" i="7"/>
  <c r="Z39" i="7"/>
  <c r="AA39" i="7" s="1"/>
  <c r="Z45" i="7"/>
  <c r="Z47" i="7"/>
  <c r="Z49" i="7"/>
  <c r="AA49" i="7" s="1"/>
  <c r="Z51" i="7"/>
  <c r="Z53" i="7"/>
  <c r="Z57" i="7"/>
  <c r="AA57" i="7" s="1"/>
  <c r="Z59" i="7"/>
  <c r="AA59" i="7" s="1"/>
  <c r="Z61" i="7"/>
  <c r="AA61" i="7" s="1"/>
  <c r="AE23" i="7"/>
  <c r="AF23" i="7" s="1"/>
  <c r="AE29" i="7"/>
  <c r="AE31" i="7"/>
  <c r="AF31" i="7" s="1"/>
  <c r="AE33" i="7"/>
  <c r="AE35" i="7"/>
  <c r="AF35" i="7" s="1"/>
  <c r="AE37" i="7"/>
  <c r="AE39" i="7"/>
  <c r="AF39" i="7" s="1"/>
  <c r="AE45" i="7"/>
  <c r="AF45" i="7" s="1"/>
  <c r="AE47" i="7"/>
  <c r="AE49" i="7"/>
  <c r="AF49" i="7" s="1"/>
  <c r="AE51" i="7"/>
  <c r="AF51" i="7" s="1"/>
  <c r="AE53" i="7"/>
  <c r="AF53" i="7" s="1"/>
  <c r="AE57" i="7"/>
  <c r="AE59" i="7"/>
  <c r="AE61" i="7"/>
  <c r="AJ23" i="7"/>
  <c r="AK23" i="7" s="1"/>
  <c r="AJ29" i="7"/>
  <c r="AK29" i="7" s="1"/>
  <c r="AJ31" i="7"/>
  <c r="AK31" i="7" s="1"/>
  <c r="AJ33" i="7"/>
  <c r="AK33" i="7" s="1"/>
  <c r="AJ35" i="7"/>
  <c r="AJ37" i="7"/>
  <c r="AJ39" i="7"/>
  <c r="AK39" i="7" s="1"/>
  <c r="AJ45" i="7"/>
  <c r="AK45" i="7" s="1"/>
  <c r="AJ47" i="7"/>
  <c r="AK47" i="7" s="1"/>
  <c r="AJ49" i="7"/>
  <c r="AK49" i="7" s="1"/>
  <c r="AJ51" i="7"/>
  <c r="AJ53" i="7"/>
  <c r="AK53" i="7" s="1"/>
  <c r="AJ55" i="7"/>
  <c r="AK55" i="7" s="1"/>
  <c r="AT25" i="7"/>
  <c r="AU25" i="7" s="1"/>
  <c r="AT27" i="7"/>
  <c r="AT29" i="7"/>
  <c r="AU29" i="7" s="1"/>
  <c r="AT31" i="7"/>
  <c r="AT33" i="7"/>
  <c r="AU33" i="7" s="1"/>
  <c r="AT35" i="7"/>
  <c r="AU35" i="7" s="1"/>
  <c r="AT41" i="7"/>
  <c r="AU41" i="7" s="1"/>
  <c r="AT43" i="7"/>
  <c r="AT45" i="7"/>
  <c r="AU45" i="7" s="1"/>
  <c r="AT53" i="7"/>
  <c r="AU53" i="7" s="1"/>
  <c r="AY23" i="7"/>
  <c r="AZ23" i="7" s="1"/>
  <c r="AY25" i="7"/>
  <c r="AY35" i="7"/>
  <c r="AZ35" i="7" s="1"/>
  <c r="AY41" i="7"/>
  <c r="AZ41" i="7" s="1"/>
  <c r="AY43" i="7"/>
  <c r="AZ43" i="7" s="1"/>
  <c r="AY49" i="7"/>
  <c r="AY51" i="7"/>
  <c r="AZ51" i="7" s="1"/>
  <c r="AY57" i="7"/>
  <c r="AY59" i="7"/>
  <c r="AZ59" i="7" s="1"/>
  <c r="BD23" i="7"/>
  <c r="BD25" i="7"/>
  <c r="BE25" i="7" s="1"/>
  <c r="BD27" i="7"/>
  <c r="BE27" i="7" s="1"/>
  <c r="BD31" i="7"/>
  <c r="BE31" i="7" s="1"/>
  <c r="BD33" i="7"/>
  <c r="BE33" i="7" s="1"/>
  <c r="BD35" i="7"/>
  <c r="BE35" i="7" s="1"/>
  <c r="BD39" i="7"/>
  <c r="BD41" i="7"/>
  <c r="BE41" i="7" s="1"/>
  <c r="BD43" i="7"/>
  <c r="BE43" i="7" s="1"/>
  <c r="BD47" i="7"/>
  <c r="BD49" i="7"/>
  <c r="BE49" i="7" s="1"/>
  <c r="BD51" i="7"/>
  <c r="BE51" i="7" s="1"/>
  <c r="BD55" i="7"/>
  <c r="BD57" i="7"/>
  <c r="BE57" i="7" s="1"/>
  <c r="BD59" i="7"/>
  <c r="BI23" i="7"/>
  <c r="BJ23" i="7" s="1"/>
  <c r="BI27" i="7"/>
  <c r="BI29" i="7"/>
  <c r="BI33" i="7"/>
  <c r="BJ33" i="7" s="1"/>
  <c r="BI43" i="7"/>
  <c r="BJ43" i="7" s="1"/>
  <c r="BI45" i="7"/>
  <c r="BI49" i="7"/>
  <c r="BJ49" i="7" s="1"/>
  <c r="BI57" i="7"/>
  <c r="BI59" i="7"/>
  <c r="BJ59" i="7" s="1"/>
  <c r="BI61" i="7"/>
  <c r="BJ61" i="7" s="1"/>
  <c r="BR23" i="7"/>
  <c r="BS23" i="7" s="1"/>
  <c r="BR25" i="7"/>
  <c r="BR27" i="7"/>
  <c r="BS27" i="7" s="1"/>
  <c r="BR29" i="7"/>
  <c r="BS29" i="7" s="1"/>
  <c r="BR31" i="7"/>
  <c r="BS31" i="7" s="1"/>
  <c r="BR33" i="7"/>
  <c r="BR35" i="7"/>
  <c r="BS35" i="7" s="1"/>
  <c r="BR37" i="7"/>
  <c r="BS37" i="7" s="1"/>
  <c r="BR39" i="7"/>
  <c r="BS39" i="7" s="1"/>
  <c r="BR41" i="7"/>
  <c r="BR43" i="7"/>
  <c r="BS43" i="7" s="1"/>
  <c r="BR45" i="7"/>
  <c r="BS45" i="7" s="1"/>
  <c r="BR47" i="7"/>
  <c r="BS47" i="7" s="1"/>
  <c r="BR49" i="7"/>
  <c r="BR51" i="7"/>
  <c r="BS51" i="7" s="1"/>
  <c r="BR53" i="7"/>
  <c r="BS53" i="7" s="1"/>
  <c r="BR55" i="7"/>
  <c r="BS55" i="7" s="1"/>
  <c r="BX23" i="7"/>
  <c r="BW25" i="7"/>
  <c r="BX25" i="7" s="1"/>
  <c r="BW27" i="7"/>
  <c r="BX27" i="7" s="1"/>
  <c r="BX36" i="7"/>
  <c r="BW41" i="7"/>
  <c r="BX41" i="7" s="1"/>
  <c r="BW43" i="7"/>
  <c r="BX43" i="7" s="1"/>
  <c r="BX52" i="7"/>
  <c r="BW57" i="7"/>
  <c r="BX57" i="7" s="1"/>
  <c r="BW59" i="7"/>
  <c r="BX59" i="7" s="1"/>
  <c r="CB23" i="7"/>
  <c r="CC23" i="7" s="1"/>
  <c r="CC27" i="7"/>
  <c r="CC31" i="7"/>
  <c r="CB37" i="7"/>
  <c r="CC37" i="7" s="1"/>
  <c r="CB39" i="7"/>
  <c r="CC39" i="7" s="1"/>
  <c r="CC43" i="7"/>
  <c r="CC47" i="7"/>
  <c r="CB53" i="7"/>
  <c r="CC53" i="7" s="1"/>
  <c r="CB55" i="7"/>
  <c r="CC55" i="7" s="1"/>
  <c r="CC59" i="7"/>
  <c r="BM11" i="7"/>
  <c r="BM29" i="7"/>
  <c r="BM33" i="7"/>
  <c r="BM35" i="7"/>
  <c r="BM55" i="7"/>
  <c r="BD8" i="7"/>
  <c r="BD9" i="7"/>
  <c r="BE9" i="7" s="1"/>
  <c r="BD15" i="7"/>
  <c r="BD17" i="7"/>
  <c r="BE17" i="7" s="1"/>
  <c r="BI8" i="7"/>
  <c r="BI9" i="7"/>
  <c r="BJ9" i="7" s="1"/>
  <c r="BI17" i="7"/>
  <c r="BW8" i="7"/>
  <c r="F24" i="7"/>
  <c r="F25" i="7"/>
  <c r="G25" i="7" s="1"/>
  <c r="F26" i="7"/>
  <c r="F27" i="7"/>
  <c r="G27" i="7" s="1"/>
  <c r="G31" i="7"/>
  <c r="G35" i="7"/>
  <c r="F40" i="7"/>
  <c r="F41" i="7"/>
  <c r="G41" i="7" s="1"/>
  <c r="F42" i="7"/>
  <c r="F43" i="7"/>
  <c r="G43" i="7" s="1"/>
  <c r="G47" i="7"/>
  <c r="G51" i="7"/>
  <c r="G55" i="7"/>
  <c r="G58" i="7"/>
  <c r="K29" i="7"/>
  <c r="K30" i="7"/>
  <c r="L30" i="7" s="1"/>
  <c r="K31" i="7"/>
  <c r="K32" i="7"/>
  <c r="L32" i="7" s="1"/>
  <c r="L36" i="7"/>
  <c r="L40" i="7"/>
  <c r="K45" i="7"/>
  <c r="K46" i="7"/>
  <c r="L46" i="7" s="1"/>
  <c r="K47" i="7"/>
  <c r="L47" i="7" s="1"/>
  <c r="K48" i="7"/>
  <c r="L48" i="7" s="1"/>
  <c r="K49" i="7"/>
  <c r="K50" i="7"/>
  <c r="L50" i="7" s="1"/>
  <c r="K51" i="7"/>
  <c r="L51" i="7" s="1"/>
  <c r="K52" i="7"/>
  <c r="L52" i="7" s="1"/>
  <c r="K53" i="7"/>
  <c r="K56" i="7"/>
  <c r="L56" i="7" s="1"/>
  <c r="K57" i="7"/>
  <c r="K58" i="7"/>
  <c r="L58" i="7" s="1"/>
  <c r="K59" i="7"/>
  <c r="L59" i="7" s="1"/>
  <c r="K60" i="7"/>
  <c r="L60" i="7" s="1"/>
  <c r="K61" i="7"/>
  <c r="P22" i="7"/>
  <c r="Q22" i="7" s="1"/>
  <c r="P23" i="7"/>
  <c r="Q23" i="7" s="1"/>
  <c r="P24" i="7"/>
  <c r="Q24" i="7" s="1"/>
  <c r="P25" i="7"/>
  <c r="Q25" i="7" s="1"/>
  <c r="P26" i="7"/>
  <c r="P27" i="7"/>
  <c r="Q27" i="7" s="1"/>
  <c r="P29" i="7"/>
  <c r="P30" i="7"/>
  <c r="Q30" i="7" s="1"/>
  <c r="P31" i="7"/>
  <c r="Q31" i="7" s="1"/>
  <c r="P32" i="7"/>
  <c r="Q32" i="7" s="1"/>
  <c r="P33" i="7"/>
  <c r="Q33" i="7" s="1"/>
  <c r="P34" i="7"/>
  <c r="Q34" i="7" s="1"/>
  <c r="P35" i="7"/>
  <c r="Q35" i="7" s="1"/>
  <c r="Q39" i="7"/>
  <c r="Q40" i="7"/>
  <c r="Q43" i="7"/>
  <c r="Q44" i="7"/>
  <c r="P48" i="7"/>
  <c r="Q48" i="7" s="1"/>
  <c r="P49" i="7"/>
  <c r="Q49" i="7" s="1"/>
  <c r="P50" i="7"/>
  <c r="P51" i="7"/>
  <c r="Q51" i="7" s="1"/>
  <c r="Q55" i="7"/>
  <c r="Q56" i="7"/>
  <c r="V23" i="7"/>
  <c r="V24" i="7"/>
  <c r="U28" i="7"/>
  <c r="V28" i="7" s="1"/>
  <c r="V32" i="7"/>
  <c r="U36" i="7"/>
  <c r="V36" i="7" s="1"/>
  <c r="V39" i="7"/>
  <c r="V40" i="7"/>
  <c r="U44" i="7"/>
  <c r="V44" i="7" s="1"/>
  <c r="U52" i="7"/>
  <c r="V52" i="7" s="1"/>
  <c r="V55" i="7"/>
  <c r="V56" i="7"/>
  <c r="Z24" i="7"/>
  <c r="AA24" i="7" s="1"/>
  <c r="Z25" i="7"/>
  <c r="AA25" i="7" s="1"/>
  <c r="Z26" i="7"/>
  <c r="Z27" i="7"/>
  <c r="AA27" i="7" s="1"/>
  <c r="AA31" i="7"/>
  <c r="AA35" i="7"/>
  <c r="AA37" i="7"/>
  <c r="Z40" i="7"/>
  <c r="Z41" i="7"/>
  <c r="AA41" i="7" s="1"/>
  <c r="Z42" i="7"/>
  <c r="Z43" i="7"/>
  <c r="AA43" i="7" s="1"/>
  <c r="AA45" i="7"/>
  <c r="AA47" i="7"/>
  <c r="AA51" i="7"/>
  <c r="AA53" i="7"/>
  <c r="AE24" i="7"/>
  <c r="AF24" i="7" s="1"/>
  <c r="AE25" i="7"/>
  <c r="AF25" i="7" s="1"/>
  <c r="AE26" i="7"/>
  <c r="AF26" i="7" s="1"/>
  <c r="AE27" i="7"/>
  <c r="AF27" i="7" s="1"/>
  <c r="AF29" i="7"/>
  <c r="AF33" i="7"/>
  <c r="AF37" i="7"/>
  <c r="AE40" i="7"/>
  <c r="AE41" i="7"/>
  <c r="AF41" i="7" s="1"/>
  <c r="AE42" i="7"/>
  <c r="AE43" i="7"/>
  <c r="AF43" i="7" s="1"/>
  <c r="AF47" i="7"/>
  <c r="AF56" i="7"/>
  <c r="AJ24" i="7"/>
  <c r="AK24" i="7" s="1"/>
  <c r="AJ25" i="7"/>
  <c r="AK25" i="7" s="1"/>
  <c r="AJ26" i="7"/>
  <c r="AJ27" i="7"/>
  <c r="AK27" i="7" s="1"/>
  <c r="AK35" i="7"/>
  <c r="AJ40" i="7"/>
  <c r="AK40" i="7" s="1"/>
  <c r="AJ41" i="7"/>
  <c r="AK41" i="7" s="1"/>
  <c r="AJ42" i="7"/>
  <c r="AJ43" i="7"/>
  <c r="AK43" i="7" s="1"/>
  <c r="AK51" i="7"/>
  <c r="AJ56" i="7"/>
  <c r="AJ57" i="7"/>
  <c r="AK57" i="7" s="1"/>
  <c r="AJ58" i="7"/>
  <c r="AK58" i="7" s="1"/>
  <c r="AJ59" i="7"/>
  <c r="AK59" i="7" s="1"/>
  <c r="AJ60" i="7"/>
  <c r="AJ61" i="7"/>
  <c r="AK61" i="7" s="1"/>
  <c r="AO22" i="7"/>
  <c r="AP22" i="7" s="1"/>
  <c r="AO23" i="7"/>
  <c r="AP23" i="7" s="1"/>
  <c r="AO25" i="7"/>
  <c r="AP25" i="7" s="1"/>
  <c r="AO26" i="7"/>
  <c r="AP26" i="7" s="1"/>
  <c r="AO27" i="7"/>
  <c r="AP27" i="7" s="1"/>
  <c r="AO28" i="7"/>
  <c r="AP28" i="7" s="1"/>
  <c r="AO29" i="7"/>
  <c r="AP29" i="7" s="1"/>
  <c r="AO30" i="7"/>
  <c r="AP30" i="7" s="1"/>
  <c r="AO31" i="7"/>
  <c r="AP31" i="7" s="1"/>
  <c r="AO33" i="7"/>
  <c r="AP33" i="7" s="1"/>
  <c r="AO34" i="7"/>
  <c r="AP34" i="7" s="1"/>
  <c r="AO35" i="7"/>
  <c r="AP35" i="7" s="1"/>
  <c r="AO36" i="7"/>
  <c r="AP36" i="7" s="1"/>
  <c r="AO37" i="7"/>
  <c r="AP37" i="7" s="1"/>
  <c r="AO38" i="7"/>
  <c r="AO39" i="7"/>
  <c r="AP39" i="7" s="1"/>
  <c r="AO41" i="7"/>
  <c r="AP41" i="7" s="1"/>
  <c r="AO42" i="7"/>
  <c r="AP42" i="7" s="1"/>
  <c r="AO43" i="7"/>
  <c r="AP43" i="7" s="1"/>
  <c r="AO44" i="7"/>
  <c r="AP44" i="7" s="1"/>
  <c r="AO45" i="7"/>
  <c r="AP45" i="7" s="1"/>
  <c r="AO47" i="7"/>
  <c r="AP47" i="7" s="1"/>
  <c r="AO49" i="7"/>
  <c r="AP49" i="7" s="1"/>
  <c r="AO50" i="7"/>
  <c r="AP50" i="7" s="1"/>
  <c r="AO51" i="7"/>
  <c r="AP51" i="7" s="1"/>
  <c r="AO52" i="7"/>
  <c r="AP52" i="7" s="1"/>
  <c r="AO53" i="7"/>
  <c r="AP53" i="7" s="1"/>
  <c r="AO56" i="7"/>
  <c r="AP56" i="7" s="1"/>
  <c r="AO57" i="7"/>
  <c r="AP57" i="7" s="1"/>
  <c r="AO58" i="7"/>
  <c r="AP58" i="7" s="1"/>
  <c r="AO59" i="7"/>
  <c r="AP59" i="7" s="1"/>
  <c r="AO60" i="7"/>
  <c r="AO61" i="7"/>
  <c r="AP61" i="7" s="1"/>
  <c r="AT23" i="7"/>
  <c r="AU23" i="7" s="1"/>
  <c r="AU27" i="7"/>
  <c r="AU31" i="7"/>
  <c r="AT36" i="7"/>
  <c r="AU36" i="7" s="1"/>
  <c r="AT37" i="7"/>
  <c r="AU37" i="7" s="1"/>
  <c r="AU43" i="7"/>
  <c r="AT48" i="7"/>
  <c r="AU48" i="7" s="1"/>
  <c r="AT49" i="7"/>
  <c r="AU49" i="7" s="1"/>
  <c r="AT50" i="7"/>
  <c r="AU50" i="7" s="1"/>
  <c r="AT51" i="7"/>
  <c r="AU51" i="7" s="1"/>
  <c r="AT56" i="7"/>
  <c r="AT57" i="7"/>
  <c r="AU57" i="7" s="1"/>
  <c r="AT58" i="7"/>
  <c r="AU58" i="7" s="1"/>
  <c r="AT59" i="7"/>
  <c r="AU59" i="7" s="1"/>
  <c r="AT60" i="7"/>
  <c r="AT61" i="7"/>
  <c r="AU61" i="7" s="1"/>
  <c r="AY22" i="7"/>
  <c r="AZ22" i="7" s="1"/>
  <c r="AZ24" i="7"/>
  <c r="AY27" i="7"/>
  <c r="AZ27" i="7" s="1"/>
  <c r="AY31" i="7"/>
  <c r="AZ31" i="7" s="1"/>
  <c r="AY32" i="7"/>
  <c r="AZ32" i="7" s="1"/>
  <c r="AY33" i="7"/>
  <c r="AZ33" i="7" s="1"/>
  <c r="AY34" i="7"/>
  <c r="AZ34" i="7" s="1"/>
  <c r="AZ40" i="7"/>
  <c r="AZ42" i="7"/>
  <c r="AZ48" i="7"/>
  <c r="AZ50" i="7"/>
  <c r="BE23" i="7"/>
  <c r="BD28" i="7"/>
  <c r="BE28" i="7" s="1"/>
  <c r="BE32" i="7"/>
  <c r="BD36" i="7"/>
  <c r="BE36" i="7" s="1"/>
  <c r="BE39" i="7"/>
  <c r="BE40" i="7"/>
  <c r="BD44" i="7"/>
  <c r="BE44" i="7" s="1"/>
  <c r="BE47" i="7"/>
  <c r="BE48" i="7"/>
  <c r="BD52" i="7"/>
  <c r="BE52" i="7" s="1"/>
  <c r="BE55" i="7"/>
  <c r="BJ22" i="7"/>
  <c r="BI24" i="7"/>
  <c r="BJ24" i="7" s="1"/>
  <c r="BI25" i="7"/>
  <c r="BJ25" i="7" s="1"/>
  <c r="BI26" i="7"/>
  <c r="BJ26" i="7" s="1"/>
  <c r="BJ27" i="7"/>
  <c r="BI31" i="7"/>
  <c r="BJ31" i="7" s="1"/>
  <c r="BI35" i="7"/>
  <c r="BJ35" i="7" s="1"/>
  <c r="BI36" i="7"/>
  <c r="BJ36" i="7" s="1"/>
  <c r="BI40" i="7"/>
  <c r="BJ40" i="7" s="1"/>
  <c r="BI41" i="7"/>
  <c r="BJ41" i="7" s="1"/>
  <c r="BI42" i="7"/>
  <c r="BJ42" i="7" s="1"/>
  <c r="BI51" i="7"/>
  <c r="BJ51" i="7" s="1"/>
  <c r="BI52" i="7"/>
  <c r="BJ52" i="7" s="1"/>
  <c r="BJ58" i="7"/>
  <c r="BR24" i="7"/>
  <c r="BS24" i="7" s="1"/>
  <c r="BS28" i="7"/>
  <c r="BR32" i="7"/>
  <c r="BS32" i="7" s="1"/>
  <c r="BS36" i="7"/>
  <c r="BR40" i="7"/>
  <c r="BS40" i="7" s="1"/>
  <c r="BS44" i="7"/>
  <c r="BR48" i="7"/>
  <c r="BS48" i="7" s="1"/>
  <c r="BS52" i="7"/>
  <c r="BR56" i="7"/>
  <c r="BS56" i="7" s="1"/>
  <c r="BR57" i="7"/>
  <c r="BS57" i="7" s="1"/>
  <c r="BR58" i="7"/>
  <c r="BS58" i="7" s="1"/>
  <c r="BR59" i="7"/>
  <c r="BS59" i="7" s="1"/>
  <c r="BW24" i="7"/>
  <c r="BX24" i="7" s="1"/>
  <c r="BW28" i="7"/>
  <c r="BX28" i="7" s="1"/>
  <c r="BW30" i="7"/>
  <c r="BX30" i="7" s="1"/>
  <c r="BW31" i="7"/>
  <c r="BX31" i="7" s="1"/>
  <c r="BW32" i="7"/>
  <c r="BX32" i="7" s="1"/>
  <c r="BW33" i="7"/>
  <c r="BX33" i="7" s="1"/>
  <c r="BW34" i="7"/>
  <c r="BX34" i="7" s="1"/>
  <c r="BW35" i="7"/>
  <c r="BX35" i="7" s="1"/>
  <c r="BX40" i="7"/>
  <c r="BW44" i="7"/>
  <c r="BX44" i="7" s="1"/>
  <c r="BW47" i="7"/>
  <c r="BX47" i="7" s="1"/>
  <c r="BW48" i="7"/>
  <c r="BX48" i="7" s="1"/>
  <c r="BW49" i="7"/>
  <c r="BX49" i="7" s="1"/>
  <c r="BW50" i="7"/>
  <c r="BX50" i="7" s="1"/>
  <c r="BW51" i="7"/>
  <c r="BX51" i="7" s="1"/>
  <c r="BX56" i="7"/>
  <c r="BS61" i="7"/>
  <c r="G26" i="7"/>
  <c r="G40" i="7"/>
  <c r="G60" i="7"/>
  <c r="L22" i="7"/>
  <c r="L29" i="7"/>
  <c r="L38" i="7"/>
  <c r="L45" i="7"/>
  <c r="L49" i="7"/>
  <c r="L53" i="7"/>
  <c r="L55" i="7"/>
  <c r="L57" i="7"/>
  <c r="L61" i="7"/>
  <c r="Q26" i="7"/>
  <c r="Q29" i="7"/>
  <c r="Q41" i="7"/>
  <c r="Q50" i="7"/>
  <c r="Q61" i="7"/>
  <c r="V37" i="7"/>
  <c r="V42" i="7"/>
  <c r="V50" i="7"/>
  <c r="V53" i="7"/>
  <c r="AA26" i="7"/>
  <c r="AA40" i="7"/>
  <c r="AA42" i="7"/>
  <c r="AF40" i="7"/>
  <c r="AF42" i="7"/>
  <c r="AK26" i="7"/>
  <c r="AK42" i="7"/>
  <c r="AK56" i="7"/>
  <c r="AK60" i="7"/>
  <c r="AP38" i="7"/>
  <c r="AP60" i="7"/>
  <c r="AU52" i="7"/>
  <c r="AZ25" i="7"/>
  <c r="AZ57" i="7"/>
  <c r="BE26" i="7"/>
  <c r="BE34" i="7"/>
  <c r="BE42" i="7"/>
  <c r="BJ53" i="7"/>
  <c r="BS22" i="7"/>
  <c r="BS25" i="7"/>
  <c r="BS30" i="7"/>
  <c r="BS33" i="7"/>
  <c r="BS38" i="7"/>
  <c r="BS41" i="7"/>
  <c r="BS46" i="7"/>
  <c r="BS49" i="7"/>
  <c r="BS54" i="7"/>
  <c r="BX42" i="7"/>
  <c r="BX58" i="7"/>
  <c r="BX60" i="7"/>
  <c r="CC22" i="7"/>
  <c r="CC29" i="7"/>
  <c r="CC36" i="7"/>
  <c r="CC38" i="7"/>
  <c r="CC45" i="7"/>
  <c r="CC52" i="7"/>
  <c r="G24" i="7"/>
  <c r="G33" i="7"/>
  <c r="G42" i="7"/>
  <c r="L31" i="7"/>
  <c r="G28" i="7"/>
  <c r="G30" i="7"/>
  <c r="G44" i="7"/>
  <c r="G53" i="7"/>
  <c r="L26" i="7"/>
  <c r="L33" i="7"/>
  <c r="L35" i="7"/>
  <c r="L42" i="7"/>
  <c r="Q38" i="7"/>
  <c r="Q54" i="7"/>
  <c r="V57" i="7"/>
  <c r="V59" i="7"/>
  <c r="V61" i="7"/>
  <c r="AA28" i="7"/>
  <c r="AA30" i="7"/>
  <c r="AA44" i="7"/>
  <c r="AF30" i="7"/>
  <c r="AF44" i="7"/>
  <c r="AF57" i="7"/>
  <c r="AF59" i="7"/>
  <c r="AF61" i="7"/>
  <c r="AK28" i="7"/>
  <c r="AK37" i="7"/>
  <c r="AK44" i="7"/>
  <c r="AK46" i="7"/>
  <c r="AU24" i="7"/>
  <c r="AU26" i="7"/>
  <c r="AU42" i="7"/>
  <c r="AU56" i="7"/>
  <c r="AU60" i="7"/>
  <c r="AZ49" i="7"/>
  <c r="BE59" i="7"/>
  <c r="BJ29" i="7"/>
  <c r="BJ32" i="7"/>
  <c r="BJ37" i="7"/>
  <c r="BJ45" i="7"/>
  <c r="BJ48" i="7"/>
  <c r="BJ57" i="7"/>
  <c r="AA14" i="7"/>
  <c r="AA16" i="7"/>
  <c r="AA18" i="7"/>
  <c r="AF4" i="7"/>
  <c r="AK8" i="7"/>
  <c r="AP6" i="7"/>
  <c r="AP8" i="7"/>
  <c r="AP10" i="7"/>
  <c r="AP14" i="7"/>
  <c r="AP16" i="7"/>
  <c r="AP18" i="7"/>
  <c r="AU9" i="7"/>
  <c r="AU11" i="7"/>
  <c r="BS12" i="7"/>
  <c r="BS16" i="7"/>
  <c r="BV4" i="7"/>
  <c r="BX4" i="7" s="1"/>
  <c r="AA15" i="7"/>
  <c r="AA17" i="7"/>
  <c r="AA19" i="7"/>
  <c r="AF5" i="7"/>
  <c r="AP9" i="7"/>
  <c r="AP11" i="7"/>
  <c r="AP15" i="7"/>
  <c r="AP19" i="7"/>
  <c r="AU8" i="7"/>
  <c r="AU10" i="7"/>
  <c r="BV5" i="7"/>
  <c r="CC9" i="7"/>
  <c r="CC13" i="7"/>
  <c r="BC5" i="7"/>
  <c r="BE5" i="7" s="1"/>
  <c r="V10" i="7"/>
  <c r="AA5" i="7"/>
  <c r="AA11" i="7"/>
  <c r="AP5" i="7"/>
  <c r="BE13" i="7"/>
  <c r="BS7" i="7"/>
  <c r="CA4" i="7"/>
  <c r="CC4" i="7" s="1"/>
  <c r="L8" i="7"/>
  <c r="BE8" i="7"/>
  <c r="BS11" i="7"/>
  <c r="L11" i="7"/>
  <c r="AF7" i="7"/>
  <c r="AU6" i="7"/>
  <c r="AZ16" i="7"/>
  <c r="BS4" i="7"/>
  <c r="CC15" i="7"/>
  <c r="CC17" i="7"/>
  <c r="L5" i="7"/>
  <c r="L10" i="7"/>
  <c r="L12" i="7"/>
  <c r="AK9" i="7"/>
  <c r="AZ15" i="7"/>
  <c r="AZ17" i="7"/>
  <c r="CC5" i="7"/>
  <c r="CC14" i="7"/>
  <c r="CC16" i="7"/>
  <c r="CC7" i="7"/>
  <c r="G4" i="7"/>
  <c r="G6" i="7"/>
  <c r="G8" i="7"/>
  <c r="G10" i="7"/>
  <c r="G16" i="7"/>
  <c r="G18" i="7"/>
  <c r="L4" i="7"/>
  <c r="L6" i="7"/>
  <c r="L15" i="7"/>
  <c r="L17" i="7"/>
  <c r="L19" i="7"/>
  <c r="Q5" i="7"/>
  <c r="Q7" i="7"/>
  <c r="Q9" i="7"/>
  <c r="Q11" i="7"/>
  <c r="Q13" i="7"/>
  <c r="Q15" i="7"/>
  <c r="Q17" i="7"/>
  <c r="Q19" i="7"/>
  <c r="V5" i="7"/>
  <c r="V7" i="7"/>
  <c r="V9" i="7"/>
  <c r="V11" i="7"/>
  <c r="V13" i="7"/>
  <c r="V15" i="7"/>
  <c r="V17" i="7"/>
  <c r="AA7" i="7"/>
  <c r="AA9" i="7"/>
  <c r="AF6" i="7"/>
  <c r="AF8" i="7"/>
  <c r="AF10" i="7"/>
  <c r="AF14" i="7"/>
  <c r="AF16" i="7"/>
  <c r="AF18" i="7"/>
  <c r="AK4" i="7"/>
  <c r="AK6" i="7"/>
  <c r="AK11" i="7"/>
  <c r="AK15" i="7"/>
  <c r="AK17" i="7"/>
  <c r="AK19" i="7"/>
  <c r="AS5" i="7"/>
  <c r="AU5" i="7" s="1"/>
  <c r="AS7" i="7"/>
  <c r="AU7" i="7" s="1"/>
  <c r="AU16" i="7"/>
  <c r="AU18" i="7"/>
  <c r="AZ4" i="7"/>
  <c r="AZ6" i="7"/>
  <c r="AZ8" i="7"/>
  <c r="BE15" i="7"/>
  <c r="BJ7" i="7"/>
  <c r="BJ11" i="7"/>
  <c r="BJ15" i="7"/>
  <c r="BJ17" i="7"/>
  <c r="BS5" i="7"/>
  <c r="BQ9" i="7"/>
  <c r="BS9" i="7" s="1"/>
  <c r="BS18" i="7"/>
  <c r="BV6" i="7"/>
  <c r="BX6" i="7" s="1"/>
  <c r="BV8" i="7"/>
  <c r="BX14" i="7"/>
  <c r="BX18" i="7"/>
  <c r="CC11" i="7"/>
  <c r="BE4" i="7"/>
  <c r="CC6" i="7"/>
  <c r="CC8" i="7"/>
  <c r="G5" i="7"/>
  <c r="G7" i="7"/>
  <c r="G9" i="7"/>
  <c r="G11" i="7"/>
  <c r="G13" i="7"/>
  <c r="G15" i="7"/>
  <c r="G17" i="7"/>
  <c r="G19" i="7"/>
  <c r="L7" i="7"/>
  <c r="L14" i="7"/>
  <c r="L16" i="7"/>
  <c r="L18" i="7"/>
  <c r="Q4" i="7"/>
  <c r="Q6" i="7"/>
  <c r="Q8" i="7"/>
  <c r="Q10" i="7"/>
  <c r="Q12" i="7"/>
  <c r="Q14" i="7"/>
  <c r="Q16" i="7"/>
  <c r="Q18" i="7"/>
  <c r="V4" i="7"/>
  <c r="V6" i="7"/>
  <c r="V8" i="7"/>
  <c r="V16" i="7"/>
  <c r="V18" i="7"/>
  <c r="AA4" i="7"/>
  <c r="AA6" i="7"/>
  <c r="AA8" i="7"/>
  <c r="AA10" i="7"/>
  <c r="AF9" i="7"/>
  <c r="AF11" i="7"/>
  <c r="AF15" i="7"/>
  <c r="AF17" i="7"/>
  <c r="AF19" i="7"/>
  <c r="AK7" i="7"/>
  <c r="AK10" i="7"/>
  <c r="AK12" i="7"/>
  <c r="AK14" i="7"/>
  <c r="AK16" i="7"/>
  <c r="AK18" i="7"/>
  <c r="AP4" i="7"/>
  <c r="AU15" i="7"/>
  <c r="AU17" i="7"/>
  <c r="AU19" i="7"/>
  <c r="AZ5" i="7"/>
  <c r="AZ7" i="7"/>
  <c r="AZ9" i="7"/>
  <c r="BC7" i="7"/>
  <c r="BE7" i="7" s="1"/>
  <c r="BE16" i="7"/>
  <c r="BE18" i="7"/>
  <c r="BJ4" i="7"/>
  <c r="BJ6" i="7"/>
  <c r="BJ8" i="7"/>
  <c r="BJ10" i="7"/>
  <c r="BJ14" i="7"/>
  <c r="BJ16" i="7"/>
  <c r="BJ18" i="7"/>
  <c r="BS6" i="7"/>
  <c r="BS8" i="7"/>
  <c r="BS13" i="7"/>
  <c r="BS15" i="7"/>
  <c r="BS17" i="7"/>
  <c r="BS19" i="7"/>
  <c r="BV7" i="7"/>
  <c r="BX7" i="7" s="1"/>
  <c r="BV9" i="7"/>
  <c r="BX9" i="7" s="1"/>
  <c r="BX10" i="7"/>
  <c r="BX15" i="7"/>
  <c r="BX17" i="7"/>
  <c r="V14" i="7"/>
  <c r="G14" i="7"/>
  <c r="L13" i="7"/>
  <c r="AK13" i="7"/>
  <c r="BE10" i="7"/>
  <c r="L9" i="7"/>
  <c r="AP7" i="7"/>
  <c r="BJ5" i="7"/>
  <c r="BM4" i="7"/>
  <c r="BM5" i="7"/>
  <c r="BM6" i="7"/>
  <c r="BM7" i="7"/>
  <c r="BM10" i="7"/>
  <c r="BM8" i="7"/>
  <c r="BM9" i="7"/>
  <c r="BM12" i="7"/>
  <c r="BM22" i="7"/>
  <c r="BM14" i="7"/>
  <c r="BM15" i="7"/>
  <c r="BM16" i="7"/>
  <c r="BM17" i="7"/>
  <c r="BM23" i="7"/>
  <c r="BM39" i="7"/>
  <c r="BM40" i="7"/>
  <c r="BM41" i="7"/>
  <c r="BM42" i="7"/>
  <c r="BM45" i="7"/>
  <c r="BM28" i="7"/>
  <c r="BM30" i="7"/>
  <c r="BM31" i="7"/>
  <c r="BM36" i="7"/>
  <c r="BM44" i="7"/>
  <c r="BM54" i="7"/>
  <c r="BM56" i="7"/>
  <c r="BM57" i="7"/>
  <c r="BM58" i="7"/>
  <c r="BM59" i="7"/>
  <c r="BM61" i="7"/>
  <c r="BX5" i="7" l="1"/>
  <c r="BL94" i="7"/>
  <c r="K94" i="7" s="1"/>
  <c r="BL85" i="7"/>
  <c r="AE85" i="7" s="1"/>
  <c r="BL93" i="7"/>
  <c r="CB93" i="7" s="1"/>
  <c r="K93" i="7"/>
  <c r="BD94" i="7"/>
  <c r="BL95" i="7"/>
  <c r="BL87" i="7"/>
  <c r="CB87" i="7" s="1"/>
  <c r="BW94" i="7"/>
  <c r="U93" i="7"/>
  <c r="U85" i="7"/>
  <c r="BL90" i="7"/>
  <c r="K90" i="7" s="1"/>
  <c r="AO85" i="7"/>
  <c r="BI117" i="7"/>
  <c r="BL137" i="7"/>
  <c r="AY137" i="7" s="1"/>
  <c r="BL117" i="7"/>
  <c r="F117" i="7" s="1"/>
  <c r="BL129" i="7"/>
  <c r="BI129" i="7" s="1"/>
  <c r="AO129" i="7"/>
  <c r="BL110" i="7"/>
  <c r="BW110" i="7"/>
  <c r="AO117" i="7"/>
  <c r="BL131" i="7"/>
  <c r="BL121" i="7"/>
  <c r="BL107" i="7"/>
  <c r="BW137" i="7"/>
  <c r="AY131" i="7"/>
  <c r="BL141" i="7"/>
  <c r="BL125" i="7"/>
  <c r="BI125" i="7" s="1"/>
  <c r="U110" i="7"/>
  <c r="BL132" i="7"/>
  <c r="F132" i="7" s="1"/>
  <c r="BL102" i="7"/>
  <c r="Z132" i="7"/>
  <c r="BL134" i="7"/>
  <c r="Z110" i="7"/>
  <c r="BD90" i="7"/>
  <c r="BI90" i="7"/>
  <c r="AE95" i="7"/>
  <c r="P90" i="7"/>
  <c r="BL99" i="7"/>
  <c r="BL91" i="7"/>
  <c r="BR91" i="7" s="1"/>
  <c r="BI91" i="7"/>
  <c r="AJ95" i="7"/>
  <c r="BL98" i="7"/>
  <c r="BL86" i="7"/>
  <c r="BR86" i="7" s="1"/>
  <c r="CB94" i="7"/>
  <c r="AY94" i="7"/>
  <c r="Z85" i="7"/>
  <c r="AJ117" i="7"/>
  <c r="P134" i="7"/>
  <c r="BL126" i="7"/>
  <c r="BL108" i="7"/>
  <c r="BL113" i="7"/>
  <c r="BR129" i="7"/>
  <c r="AO102" i="7"/>
  <c r="U117" i="7"/>
  <c r="P141" i="7"/>
  <c r="BL120" i="7"/>
  <c r="P120" i="7" s="1"/>
  <c r="AT141" i="7"/>
  <c r="AT129" i="7"/>
  <c r="P110" i="7"/>
  <c r="K131" i="7"/>
  <c r="AE110" i="7"/>
  <c r="BL133" i="7"/>
  <c r="F133" i="7"/>
  <c r="BL122" i="7"/>
  <c r="BR134" i="7"/>
  <c r="BL140" i="7"/>
  <c r="AJ140" i="7" s="1"/>
  <c r="BR141" i="7"/>
  <c r="BR131" i="7"/>
  <c r="U94" i="7"/>
  <c r="BW90" i="7"/>
  <c r="BD98" i="7"/>
  <c r="AO87" i="7"/>
  <c r="AJ93" i="7"/>
  <c r="CB90" i="7"/>
  <c r="BR95" i="7"/>
  <c r="BI98" i="7"/>
  <c r="AT95" i="7"/>
  <c r="AJ94" i="7"/>
  <c r="AJ85" i="7"/>
  <c r="AE91" i="7"/>
  <c r="BL97" i="7"/>
  <c r="BL89" i="7"/>
  <c r="BD89" i="7" s="1"/>
  <c r="BR98" i="7"/>
  <c r="BI99" i="7"/>
  <c r="BI87" i="7"/>
  <c r="AJ91" i="7"/>
  <c r="U95" i="7"/>
  <c r="P95" i="7"/>
  <c r="K95" i="7"/>
  <c r="BL96" i="7"/>
  <c r="BL84" i="7"/>
  <c r="BL92" i="7"/>
  <c r="CB95" i="7"/>
  <c r="BD93" i="7"/>
  <c r="U90" i="7"/>
  <c r="AO99" i="7"/>
  <c r="Z95" i="7"/>
  <c r="AT91" i="7"/>
  <c r="AO94" i="7"/>
  <c r="Z94" i="7"/>
  <c r="AJ133" i="7"/>
  <c r="AJ110" i="7"/>
  <c r="U141" i="7"/>
  <c r="BL124" i="7"/>
  <c r="BI124" i="7" s="1"/>
  <c r="BL104" i="7"/>
  <c r="U104" i="7" s="1"/>
  <c r="BR126" i="7"/>
  <c r="BR110" i="7"/>
  <c r="BI133" i="7"/>
  <c r="AT132" i="7"/>
  <c r="AJ122" i="7"/>
  <c r="Z122" i="7"/>
  <c r="K133" i="7"/>
  <c r="BL106" i="7"/>
  <c r="BR106" i="7" s="1"/>
  <c r="BW129" i="7"/>
  <c r="BI132" i="7"/>
  <c r="BI121" i="7"/>
  <c r="BI104" i="7"/>
  <c r="BD132" i="7"/>
  <c r="AY107" i="7"/>
  <c r="P129" i="7"/>
  <c r="U132" i="7"/>
  <c r="P113" i="7"/>
  <c r="K126" i="7"/>
  <c r="BL127" i="7"/>
  <c r="CB107" i="7"/>
  <c r="BW132" i="7"/>
  <c r="BW107" i="7"/>
  <c r="BR133" i="7"/>
  <c r="BR125" i="7"/>
  <c r="BR117" i="7"/>
  <c r="BI141" i="7"/>
  <c r="BD113" i="7"/>
  <c r="AE133" i="7"/>
  <c r="Z141" i="7"/>
  <c r="U131" i="7"/>
  <c r="U107" i="7"/>
  <c r="K107" i="7"/>
  <c r="BL139" i="7"/>
  <c r="BL119" i="7"/>
  <c r="CB119" i="7" s="1"/>
  <c r="U99" i="7"/>
  <c r="AT108" i="7"/>
  <c r="BD110" i="7"/>
  <c r="AO104" i="7"/>
  <c r="BL136" i="7"/>
  <c r="Z102" i="7"/>
  <c r="AT117" i="7"/>
  <c r="AO141" i="7"/>
  <c r="AO131" i="7"/>
  <c r="AO121" i="7"/>
  <c r="AO107" i="7"/>
  <c r="AE117" i="7"/>
  <c r="Z131" i="7"/>
  <c r="Z117" i="7"/>
  <c r="Z104" i="7"/>
  <c r="P131" i="7"/>
  <c r="P107" i="7"/>
  <c r="BL138" i="7"/>
  <c r="K138" i="7" s="1"/>
  <c r="BL123" i="7"/>
  <c r="BL115" i="7"/>
  <c r="BL105" i="7"/>
  <c r="BI89" i="7"/>
  <c r="BR107" i="7"/>
  <c r="BD131" i="7"/>
  <c r="BD121" i="7"/>
  <c r="AY139" i="7"/>
  <c r="AE119" i="7"/>
  <c r="U129" i="7"/>
  <c r="U121" i="7"/>
  <c r="U113" i="7"/>
  <c r="P125" i="7"/>
  <c r="P117" i="7"/>
  <c r="K117" i="7"/>
  <c r="BL109" i="7"/>
  <c r="AY136" i="7"/>
  <c r="K108" i="7"/>
  <c r="BL112" i="7"/>
  <c r="AT112" i="7" s="1"/>
  <c r="P108" i="7"/>
  <c r="BR122" i="7"/>
  <c r="BI108" i="7"/>
  <c r="BD102" i="7"/>
  <c r="BL128" i="7"/>
  <c r="Z128" i="7" s="1"/>
  <c r="P122" i="7"/>
  <c r="BL130" i="7"/>
  <c r="F130" i="7" s="1"/>
  <c r="AY104" i="7"/>
  <c r="AT139" i="7"/>
  <c r="AT131" i="7"/>
  <c r="AT107" i="7"/>
  <c r="AO136" i="7"/>
  <c r="AO115" i="7"/>
  <c r="AO110" i="7"/>
  <c r="AO106" i="7"/>
  <c r="AJ141" i="7"/>
  <c r="AJ107" i="7"/>
  <c r="AE136" i="7"/>
  <c r="AE113" i="7"/>
  <c r="AE105" i="7"/>
  <c r="Z129" i="7"/>
  <c r="Z115" i="7"/>
  <c r="Z107" i="7"/>
  <c r="U136" i="7"/>
  <c r="U124" i="7"/>
  <c r="U112" i="7"/>
  <c r="P136" i="7"/>
  <c r="P123" i="7"/>
  <c r="P115" i="7"/>
  <c r="P102" i="7"/>
  <c r="K132" i="7"/>
  <c r="K120" i="7"/>
  <c r="K110" i="7"/>
  <c r="BL135" i="7"/>
  <c r="F135" i="7" s="1"/>
  <c r="BL111" i="7"/>
  <c r="CB133" i="7"/>
  <c r="CB117" i="7"/>
  <c r="BW139" i="7"/>
  <c r="BW121" i="7"/>
  <c r="BI113" i="7"/>
  <c r="BD129" i="7"/>
  <c r="BD107" i="7"/>
  <c r="AY121" i="7"/>
  <c r="AT133" i="7"/>
  <c r="AT115" i="7"/>
  <c r="AJ119" i="7"/>
  <c r="AJ111" i="7"/>
  <c r="AE129" i="7"/>
  <c r="U127" i="7"/>
  <c r="U111" i="7"/>
  <c r="K123" i="7"/>
  <c r="BL103" i="7"/>
  <c r="BI130" i="7"/>
  <c r="AJ132" i="7"/>
  <c r="AO112" i="7"/>
  <c r="AJ102" i="7"/>
  <c r="P138" i="7"/>
  <c r="BL114" i="7"/>
  <c r="BD126" i="7"/>
  <c r="AE102" i="7"/>
  <c r="U140" i="7"/>
  <c r="BL116" i="7"/>
  <c r="Z136" i="7"/>
  <c r="BL118" i="7"/>
  <c r="BK134" i="7"/>
  <c r="BK132" i="7"/>
  <c r="BK122" i="7"/>
  <c r="BK91" i="7"/>
  <c r="BK130" i="7"/>
  <c r="BK128" i="7"/>
  <c r="BK114" i="7"/>
  <c r="BH114" i="7" s="1"/>
  <c r="BK92" i="7"/>
  <c r="BK118" i="7"/>
  <c r="BK102" i="7"/>
  <c r="BK112" i="7"/>
  <c r="AD112" i="7" s="1"/>
  <c r="BK116" i="7"/>
  <c r="BK136" i="7"/>
  <c r="BK99" i="7"/>
  <c r="BK95" i="7"/>
  <c r="AD95" i="7" s="1"/>
  <c r="E91" i="7"/>
  <c r="BK87" i="7"/>
  <c r="BK96" i="7"/>
  <c r="BK84" i="7"/>
  <c r="BK133" i="7"/>
  <c r="BK124" i="7"/>
  <c r="BK110" i="7"/>
  <c r="BK104" i="7"/>
  <c r="BK140" i="7"/>
  <c r="BK106" i="7"/>
  <c r="BK138" i="7"/>
  <c r="BK131" i="7"/>
  <c r="AD131" i="7" s="1"/>
  <c r="BK123" i="7"/>
  <c r="BK121" i="7"/>
  <c r="BK115" i="7"/>
  <c r="BK107" i="7"/>
  <c r="CA107" i="7" s="1"/>
  <c r="BK105" i="7"/>
  <c r="BK139" i="7"/>
  <c r="BK125" i="7"/>
  <c r="BK109" i="7"/>
  <c r="CA109" i="7" s="1"/>
  <c r="BK94" i="7"/>
  <c r="BK97" i="7"/>
  <c r="BK93" i="7"/>
  <c r="BK89" i="7"/>
  <c r="BK85" i="7"/>
  <c r="BX8" i="7"/>
  <c r="BL88" i="7" s="1"/>
  <c r="BK98" i="7"/>
  <c r="BK90" i="7"/>
  <c r="BK86" i="7"/>
  <c r="BK137" i="7"/>
  <c r="BK126" i="7"/>
  <c r="BK117" i="7"/>
  <c r="BK108" i="7"/>
  <c r="BK129" i="7"/>
  <c r="BK113" i="7"/>
  <c r="BK120" i="7"/>
  <c r="BK135" i="7"/>
  <c r="BK127" i="7"/>
  <c r="BK111" i="7"/>
  <c r="BK141" i="7"/>
  <c r="BH141" i="7" s="1"/>
  <c r="BK119" i="7"/>
  <c r="BK103" i="7"/>
  <c r="BQ134" i="7"/>
  <c r="J134" i="7"/>
  <c r="BV115" i="7"/>
  <c r="BC115" i="7"/>
  <c r="AX115" i="7"/>
  <c r="AS115" i="7"/>
  <c r="Y115" i="7"/>
  <c r="O115" i="7"/>
  <c r="AD115" i="7"/>
  <c r="CA105" i="7"/>
  <c r="BQ105" i="7"/>
  <c r="AX105" i="7"/>
  <c r="BC105" i="7"/>
  <c r="BH105" i="7"/>
  <c r="AN105" i="7"/>
  <c r="T105" i="7"/>
  <c r="J105" i="7"/>
  <c r="AD105" i="7"/>
  <c r="Y105" i="7"/>
  <c r="E105" i="7"/>
  <c r="AN109" i="7"/>
  <c r="BQ128" i="7"/>
  <c r="BH128" i="7"/>
  <c r="CA128" i="7"/>
  <c r="BV128" i="7"/>
  <c r="BC128" i="7"/>
  <c r="AX128" i="7"/>
  <c r="AS128" i="7"/>
  <c r="AN128" i="7"/>
  <c r="Y128" i="7"/>
  <c r="AI128" i="7"/>
  <c r="T128" i="7"/>
  <c r="O128" i="7"/>
  <c r="AD128" i="7"/>
  <c r="J128" i="7"/>
  <c r="E128" i="7"/>
  <c r="BQ112" i="7"/>
  <c r="BV130" i="7"/>
  <c r="CA130" i="7"/>
  <c r="AS130" i="7"/>
  <c r="Y130" i="7"/>
  <c r="AI130" i="7"/>
  <c r="O130" i="7"/>
  <c r="J130" i="7"/>
  <c r="E135" i="7"/>
  <c r="BV102" i="7"/>
  <c r="BQ102" i="7"/>
  <c r="CA102" i="7"/>
  <c r="AN102" i="7"/>
  <c r="AI102" i="7"/>
  <c r="BH102" i="7"/>
  <c r="BC102" i="7"/>
  <c r="AX102" i="7"/>
  <c r="T102" i="7"/>
  <c r="AD102" i="7"/>
  <c r="Y102" i="7"/>
  <c r="O102" i="7"/>
  <c r="E102" i="7"/>
  <c r="J102" i="7"/>
  <c r="BQ132" i="7"/>
  <c r="BH132" i="7"/>
  <c r="CA132" i="7"/>
  <c r="BV132" i="7"/>
  <c r="BC132" i="7"/>
  <c r="AD132" i="7"/>
  <c r="AS132" i="7"/>
  <c r="T132" i="7"/>
  <c r="AI132" i="7"/>
  <c r="O132" i="7"/>
  <c r="AN132" i="7"/>
  <c r="Y132" i="7"/>
  <c r="E132" i="7"/>
  <c r="J132" i="7"/>
  <c r="CA138" i="7"/>
  <c r="BV138" i="7"/>
  <c r="BC138" i="7"/>
  <c r="AX138" i="7"/>
  <c r="O138" i="7"/>
  <c r="Y138" i="7"/>
  <c r="E138" i="7"/>
  <c r="BV121" i="7"/>
  <c r="CA121" i="7"/>
  <c r="AX121" i="7"/>
  <c r="AS121" i="7"/>
  <c r="T121" i="7"/>
  <c r="J121" i="7"/>
  <c r="AD121" i="7"/>
  <c r="E121" i="7"/>
  <c r="BH125" i="7"/>
  <c r="CA125" i="7"/>
  <c r="AN125" i="7"/>
  <c r="T125" i="7"/>
  <c r="AI125" i="7"/>
  <c r="Y125" i="7"/>
  <c r="AS107" i="7"/>
  <c r="CA116" i="7"/>
  <c r="BQ116" i="7"/>
  <c r="BH116" i="7"/>
  <c r="BV116" i="7"/>
  <c r="AS116" i="7"/>
  <c r="BC116" i="7"/>
  <c r="AI116" i="7"/>
  <c r="T116" i="7"/>
  <c r="AN116" i="7"/>
  <c r="AD116" i="7"/>
  <c r="Y116" i="7"/>
  <c r="J116" i="7"/>
  <c r="E116" i="7"/>
  <c r="O116" i="7"/>
  <c r="BQ136" i="7"/>
  <c r="BH136" i="7"/>
  <c r="CA136" i="7"/>
  <c r="BV136" i="7"/>
  <c r="AI136" i="7"/>
  <c r="AD136" i="7"/>
  <c r="BC136" i="7"/>
  <c r="AX136" i="7"/>
  <c r="AS136" i="7"/>
  <c r="O136" i="7"/>
  <c r="AN136" i="7"/>
  <c r="Y136" i="7"/>
  <c r="T136" i="7"/>
  <c r="J136" i="7"/>
  <c r="E136" i="7"/>
  <c r="BV114" i="7"/>
  <c r="AI114" i="7"/>
  <c r="AD114" i="7"/>
  <c r="BV139" i="7"/>
  <c r="BH139" i="7"/>
  <c r="AX139" i="7"/>
  <c r="AN139" i="7"/>
  <c r="AI139" i="7"/>
  <c r="T139" i="7"/>
  <c r="E139" i="7"/>
  <c r="BQ131" i="7"/>
  <c r="AI131" i="7"/>
  <c r="BQ118" i="7"/>
  <c r="BV118" i="7"/>
  <c r="AI118" i="7"/>
  <c r="T118" i="7"/>
  <c r="J118" i="7"/>
  <c r="E118" i="7"/>
  <c r="BQ133" i="7"/>
  <c r="AS133" i="7"/>
  <c r="Y133" i="7"/>
  <c r="E133" i="7"/>
  <c r="AD133" i="7"/>
  <c r="O133" i="7"/>
  <c r="CC141" i="1"/>
  <c r="CA141" i="1"/>
  <c r="BX141" i="1"/>
  <c r="BV141" i="1"/>
  <c r="BE141" i="1"/>
  <c r="BC141" i="1"/>
  <c r="AZ141" i="1"/>
  <c r="AX141" i="1"/>
  <c r="CC140" i="1"/>
  <c r="CA140" i="1"/>
  <c r="AZ140" i="1"/>
  <c r="AX140" i="1"/>
  <c r="AU136" i="1"/>
  <c r="AS136" i="1"/>
  <c r="BX135" i="1"/>
  <c r="BV135" i="1"/>
  <c r="BJ135" i="1"/>
  <c r="BH135" i="1"/>
  <c r="AZ135" i="1"/>
  <c r="AX135" i="1"/>
  <c r="AU135" i="1"/>
  <c r="AS135" i="1"/>
  <c r="AP135" i="1"/>
  <c r="AN135" i="1"/>
  <c r="AF135" i="1"/>
  <c r="AD135" i="1"/>
  <c r="AA135" i="1"/>
  <c r="Y135" i="1"/>
  <c r="CC134" i="1"/>
  <c r="CA134" i="1"/>
  <c r="BX134" i="1"/>
  <c r="BV134" i="1"/>
  <c r="BJ134" i="1"/>
  <c r="BH134" i="1"/>
  <c r="BE134" i="1"/>
  <c r="BC134" i="1"/>
  <c r="AZ134" i="1"/>
  <c r="AX134" i="1"/>
  <c r="AU134" i="1"/>
  <c r="AS134" i="1"/>
  <c r="AP134" i="1"/>
  <c r="AN134" i="1"/>
  <c r="AF134" i="1"/>
  <c r="AD134" i="1"/>
  <c r="AA134" i="1"/>
  <c r="Y134" i="1"/>
  <c r="V134" i="1"/>
  <c r="T134" i="1"/>
  <c r="G134" i="1"/>
  <c r="E134" i="1"/>
  <c r="BX133" i="1"/>
  <c r="BV133" i="1"/>
  <c r="BE133" i="1"/>
  <c r="BC133" i="1"/>
  <c r="AZ133" i="1"/>
  <c r="AX133" i="1"/>
  <c r="AZ132" i="1"/>
  <c r="AX132" i="1"/>
  <c r="BJ127" i="1"/>
  <c r="BH127" i="1"/>
  <c r="AZ127" i="1"/>
  <c r="AX127" i="1"/>
  <c r="AU127" i="1"/>
  <c r="AS127" i="1"/>
  <c r="BX126" i="1"/>
  <c r="BV126" i="1"/>
  <c r="BJ126" i="1"/>
  <c r="BH126" i="1"/>
  <c r="AZ126" i="1"/>
  <c r="AX126" i="1"/>
  <c r="AU126" i="1"/>
  <c r="AS126" i="1"/>
  <c r="AP126" i="1"/>
  <c r="AN126" i="1"/>
  <c r="AF126" i="1"/>
  <c r="AD126" i="1"/>
  <c r="AA126" i="1"/>
  <c r="Y126" i="1"/>
  <c r="BX125" i="1"/>
  <c r="BV125" i="1"/>
  <c r="BE125" i="1"/>
  <c r="BC125" i="1"/>
  <c r="AZ125" i="1"/>
  <c r="AX125" i="1"/>
  <c r="AZ124" i="1"/>
  <c r="AX124" i="1"/>
  <c r="BJ119" i="1"/>
  <c r="BH119" i="1"/>
  <c r="AZ119" i="1"/>
  <c r="AX119" i="1"/>
  <c r="AU119" i="1"/>
  <c r="AS119" i="1"/>
  <c r="BJ118" i="1"/>
  <c r="BH118" i="1"/>
  <c r="AZ118" i="1"/>
  <c r="AX118" i="1"/>
  <c r="AU118" i="1"/>
  <c r="AS118" i="1"/>
  <c r="BX117" i="1"/>
  <c r="BV117" i="1"/>
  <c r="BE117" i="1"/>
  <c r="BC117" i="1"/>
  <c r="AZ117" i="1"/>
  <c r="AX117" i="1"/>
  <c r="AZ116" i="1"/>
  <c r="AX116" i="1"/>
  <c r="BJ110" i="1"/>
  <c r="BH110" i="1"/>
  <c r="AZ110" i="1"/>
  <c r="AX110" i="1"/>
  <c r="AU110" i="1"/>
  <c r="AS110" i="1"/>
  <c r="BX109" i="1"/>
  <c r="BV109" i="1"/>
  <c r="BE109" i="1"/>
  <c r="BC109" i="1"/>
  <c r="AZ109" i="1"/>
  <c r="AX109" i="1"/>
  <c r="AZ108" i="1"/>
  <c r="AX108" i="1"/>
  <c r="AU102" i="1"/>
  <c r="AS102" i="1"/>
  <c r="CA99" i="1"/>
  <c r="BV99" i="1"/>
  <c r="BC99" i="1"/>
  <c r="AX99" i="1"/>
  <c r="CA98" i="1"/>
  <c r="AX98" i="1"/>
  <c r="AS94" i="1"/>
  <c r="BV93" i="1"/>
  <c r="BH93" i="1"/>
  <c r="AX93" i="1"/>
  <c r="AS93" i="1"/>
  <c r="AN93" i="1"/>
  <c r="AD93" i="1"/>
  <c r="Y93" i="1"/>
  <c r="CA92" i="1"/>
  <c r="BV92" i="1"/>
  <c r="BH92" i="1"/>
  <c r="BC92" i="1"/>
  <c r="AX92" i="1"/>
  <c r="AS92" i="1"/>
  <c r="AN92" i="1"/>
  <c r="AD92" i="1"/>
  <c r="Y92" i="1"/>
  <c r="T92" i="1"/>
  <c r="E92" i="1"/>
  <c r="BV91" i="1"/>
  <c r="BC91" i="1"/>
  <c r="AX91" i="1"/>
  <c r="AX90" i="1"/>
  <c r="AS84" i="1"/>
  <c r="CB61" i="1"/>
  <c r="CC61" i="1" s="1"/>
  <c r="CA61" i="1"/>
  <c r="BW61" i="1"/>
  <c r="BX61" i="1" s="1"/>
  <c r="BV61" i="1"/>
  <c r="BL61" i="1"/>
  <c r="AJ61" i="1" s="1"/>
  <c r="BQ61" i="1"/>
  <c r="BD61" i="1"/>
  <c r="BE61" i="1" s="1"/>
  <c r="BC61" i="1"/>
  <c r="AY61" i="1"/>
  <c r="AZ61" i="1" s="1"/>
  <c r="AX61" i="1"/>
  <c r="J61" i="1"/>
  <c r="CB60" i="1"/>
  <c r="CC60" i="1" s="1"/>
  <c r="CA60" i="1"/>
  <c r="BL60" i="1"/>
  <c r="BW60" i="1" s="1"/>
  <c r="BQ60" i="1"/>
  <c r="AY60" i="1"/>
  <c r="AZ60" i="1" s="1"/>
  <c r="AX60" i="1"/>
  <c r="AS60" i="1"/>
  <c r="BL59" i="1"/>
  <c r="BW59" i="1" s="1"/>
  <c r="BQ59" i="1"/>
  <c r="BL58" i="1"/>
  <c r="BW58" i="1" s="1"/>
  <c r="Y58" i="1"/>
  <c r="BL57" i="1"/>
  <c r="BW57" i="1" s="1"/>
  <c r="E57" i="1"/>
  <c r="BL56" i="1"/>
  <c r="BW56" i="1" s="1"/>
  <c r="BH56" i="1"/>
  <c r="AT56" i="1"/>
  <c r="AU56" i="1" s="1"/>
  <c r="AS56" i="1"/>
  <c r="BW55" i="1"/>
  <c r="BX55" i="1" s="1"/>
  <c r="BV55" i="1"/>
  <c r="BL55" i="1"/>
  <c r="K55" i="1" s="1"/>
  <c r="E55" i="1"/>
  <c r="BI55" i="1"/>
  <c r="BJ55" i="1" s="1"/>
  <c r="BH55" i="1"/>
  <c r="AY55" i="1"/>
  <c r="AZ55" i="1" s="1"/>
  <c r="AX55" i="1"/>
  <c r="AT55" i="1"/>
  <c r="AU55" i="1" s="1"/>
  <c r="AS55" i="1"/>
  <c r="AO55" i="1"/>
  <c r="AP55" i="1" s="1"/>
  <c r="AN55" i="1"/>
  <c r="AE55" i="1"/>
  <c r="AF55" i="1" s="1"/>
  <c r="AD55" i="1"/>
  <c r="Z55" i="1"/>
  <c r="AA55" i="1" s="1"/>
  <c r="Y55" i="1"/>
  <c r="CB54" i="1"/>
  <c r="CC54" i="1" s="1"/>
  <c r="CA54" i="1"/>
  <c r="BW54" i="1"/>
  <c r="BX54" i="1" s="1"/>
  <c r="BV54" i="1"/>
  <c r="BL54" i="1"/>
  <c r="BM54" i="1" s="1"/>
  <c r="BI54" i="1"/>
  <c r="BJ54" i="1" s="1"/>
  <c r="BH54" i="1"/>
  <c r="BD54" i="1"/>
  <c r="BE54" i="1" s="1"/>
  <c r="BC54" i="1"/>
  <c r="AY54" i="1"/>
  <c r="AZ54" i="1" s="1"/>
  <c r="AX54" i="1"/>
  <c r="AT54" i="1"/>
  <c r="AU54" i="1" s="1"/>
  <c r="AS54" i="1"/>
  <c r="AO54" i="1"/>
  <c r="AP54" i="1" s="1"/>
  <c r="AN54" i="1"/>
  <c r="AE54" i="1"/>
  <c r="AF54" i="1" s="1"/>
  <c r="AD54" i="1"/>
  <c r="Z54" i="1"/>
  <c r="AA54" i="1" s="1"/>
  <c r="Y54" i="1"/>
  <c r="U54" i="1"/>
  <c r="V54" i="1" s="1"/>
  <c r="T54" i="1"/>
  <c r="F54" i="1"/>
  <c r="G54" i="1" s="1"/>
  <c r="E54" i="1"/>
  <c r="BW53" i="1"/>
  <c r="BX53" i="1" s="1"/>
  <c r="BV53" i="1"/>
  <c r="BL53" i="1"/>
  <c r="BR53" i="1" s="1"/>
  <c r="BQ53" i="1"/>
  <c r="BD53" i="1"/>
  <c r="BE53" i="1" s="1"/>
  <c r="BC53" i="1"/>
  <c r="AY53" i="1"/>
  <c r="AZ53" i="1" s="1"/>
  <c r="AX53" i="1"/>
  <c r="AS53" i="1"/>
  <c r="Y53" i="1"/>
  <c r="E53" i="1"/>
  <c r="BL52" i="1"/>
  <c r="BW52" i="1" s="1"/>
  <c r="BQ52" i="1"/>
  <c r="AY52" i="1"/>
  <c r="AZ52" i="1" s="1"/>
  <c r="AX52" i="1"/>
  <c r="AS52" i="1"/>
  <c r="Y52" i="1"/>
  <c r="BL51" i="1"/>
  <c r="BW51" i="1" s="1"/>
  <c r="BQ51" i="1"/>
  <c r="Y51" i="1"/>
  <c r="BL50" i="1"/>
  <c r="BW50" i="1" s="1"/>
  <c r="E50" i="1"/>
  <c r="BL49" i="1"/>
  <c r="BW49" i="1" s="1"/>
  <c r="E49" i="1"/>
  <c r="BL48" i="1"/>
  <c r="BW48" i="1" s="1"/>
  <c r="BH48" i="1"/>
  <c r="BL47" i="1"/>
  <c r="BR47" i="1" s="1"/>
  <c r="AN47" i="1"/>
  <c r="BI47" i="1"/>
  <c r="BJ47" i="1" s="1"/>
  <c r="BH47" i="1"/>
  <c r="AY47" i="1"/>
  <c r="AZ47" i="1" s="1"/>
  <c r="AX47" i="1"/>
  <c r="AT47" i="1"/>
  <c r="AU47" i="1" s="1"/>
  <c r="AS47" i="1"/>
  <c r="E47" i="1"/>
  <c r="BW46" i="1"/>
  <c r="BX46" i="1" s="1"/>
  <c r="BV46" i="1"/>
  <c r="BL46" i="1"/>
  <c r="F46" i="1" s="1"/>
  <c r="E46" i="1"/>
  <c r="BI46" i="1"/>
  <c r="BJ46" i="1" s="1"/>
  <c r="BH46" i="1"/>
  <c r="AY46" i="1"/>
  <c r="AZ46" i="1" s="1"/>
  <c r="AX46" i="1"/>
  <c r="AT46" i="1"/>
  <c r="AU46" i="1" s="1"/>
  <c r="AS46" i="1"/>
  <c r="AO46" i="1"/>
  <c r="AP46" i="1" s="1"/>
  <c r="AN46" i="1"/>
  <c r="AE46" i="1"/>
  <c r="AF46" i="1" s="1"/>
  <c r="AD46" i="1"/>
  <c r="Z46" i="1"/>
  <c r="AA46" i="1" s="1"/>
  <c r="Y46" i="1"/>
  <c r="BW45" i="1"/>
  <c r="BX45" i="1" s="1"/>
  <c r="BV45" i="1"/>
  <c r="BL45" i="1"/>
  <c r="BM45" i="1" s="1"/>
  <c r="AN45" i="1"/>
  <c r="BD45" i="1"/>
  <c r="BE45" i="1" s="1"/>
  <c r="BC45" i="1"/>
  <c r="AY45" i="1"/>
  <c r="AZ45" i="1" s="1"/>
  <c r="AX45" i="1"/>
  <c r="BL44" i="1"/>
  <c r="CB44" i="1" s="1"/>
  <c r="CA44" i="1"/>
  <c r="AY44" i="1"/>
  <c r="AZ44" i="1" s="1"/>
  <c r="AX44" i="1"/>
  <c r="AN44" i="1"/>
  <c r="Y44" i="1"/>
  <c r="BL43" i="1"/>
  <c r="CB43" i="1" s="1"/>
  <c r="BV43" i="1"/>
  <c r="Y43" i="1"/>
  <c r="BL42" i="1"/>
  <c r="BR42" i="1" s="1"/>
  <c r="BH42" i="1"/>
  <c r="BL41" i="1"/>
  <c r="AT41" i="1" s="1"/>
  <c r="BH41" i="1"/>
  <c r="BL40" i="1"/>
  <c r="CB40" i="1" s="1"/>
  <c r="T40" i="1"/>
  <c r="BL39" i="1"/>
  <c r="AE39" i="1" s="1"/>
  <c r="E39" i="1"/>
  <c r="BI39" i="1"/>
  <c r="BJ39" i="1" s="1"/>
  <c r="BH39" i="1"/>
  <c r="AY39" i="1"/>
  <c r="AZ39" i="1" s="1"/>
  <c r="AX39" i="1"/>
  <c r="AT39" i="1"/>
  <c r="AU39" i="1" s="1"/>
  <c r="AS39" i="1"/>
  <c r="F39" i="1"/>
  <c r="BL38" i="1"/>
  <c r="BW38" i="1" s="1"/>
  <c r="Y38" i="1"/>
  <c r="BI38" i="1"/>
  <c r="BJ38" i="1" s="1"/>
  <c r="BH38" i="1"/>
  <c r="AY38" i="1"/>
  <c r="AZ38" i="1" s="1"/>
  <c r="AX38" i="1"/>
  <c r="AT38" i="1"/>
  <c r="AU38" i="1" s="1"/>
  <c r="AS38" i="1"/>
  <c r="BW37" i="1"/>
  <c r="BX37" i="1" s="1"/>
  <c r="BV37" i="1"/>
  <c r="BL37" i="1"/>
  <c r="AJ37" i="1" s="1"/>
  <c r="BD37" i="1"/>
  <c r="BE37" i="1" s="1"/>
  <c r="BC37" i="1"/>
  <c r="AY37" i="1"/>
  <c r="AZ37" i="1" s="1"/>
  <c r="AX37" i="1"/>
  <c r="E37" i="1"/>
  <c r="BL36" i="1"/>
  <c r="BR36" i="1" s="1"/>
  <c r="BH36" i="1"/>
  <c r="AY36" i="1"/>
  <c r="AZ36" i="1" s="1"/>
  <c r="AX36" i="1"/>
  <c r="AN36" i="1"/>
  <c r="BL35" i="1"/>
  <c r="AY35" i="1" s="1"/>
  <c r="BH35" i="1"/>
  <c r="T35" i="1"/>
  <c r="CA34" i="1"/>
  <c r="BL34" i="1"/>
  <c r="AY34" i="1" s="1"/>
  <c r="BH34" i="1"/>
  <c r="BL33" i="1"/>
  <c r="AY33" i="1" s="1"/>
  <c r="BH33" i="1"/>
  <c r="BL32" i="1"/>
  <c r="BW32" i="1" s="1"/>
  <c r="BQ32" i="1"/>
  <c r="Y32" i="1"/>
  <c r="BL31" i="1"/>
  <c r="BW31" i="1" s="1"/>
  <c r="BQ31" i="1"/>
  <c r="AS31" i="1"/>
  <c r="O31" i="1"/>
  <c r="BL30" i="1"/>
  <c r="BW30" i="1" s="1"/>
  <c r="BQ30" i="1"/>
  <c r="BI30" i="1"/>
  <c r="BJ30" i="1" s="1"/>
  <c r="BH30" i="1"/>
  <c r="AY30" i="1"/>
  <c r="AZ30" i="1" s="1"/>
  <c r="AX30" i="1"/>
  <c r="AT30" i="1"/>
  <c r="AU30" i="1" s="1"/>
  <c r="AS30" i="1"/>
  <c r="BW29" i="1"/>
  <c r="BX29" i="1" s="1"/>
  <c r="BV29" i="1"/>
  <c r="BL29" i="1"/>
  <c r="AJ29" i="1" s="1"/>
  <c r="BQ29" i="1"/>
  <c r="BD29" i="1"/>
  <c r="BE29" i="1" s="1"/>
  <c r="BC29" i="1"/>
  <c r="AY29" i="1"/>
  <c r="AZ29" i="1" s="1"/>
  <c r="AX29" i="1"/>
  <c r="Y29" i="1"/>
  <c r="E29" i="1"/>
  <c r="BL28" i="1"/>
  <c r="BW28" i="1" s="1"/>
  <c r="BQ28" i="1"/>
  <c r="AY28" i="1"/>
  <c r="AZ28" i="1" s="1"/>
  <c r="AX28" i="1"/>
  <c r="AS28" i="1"/>
  <c r="E28" i="1"/>
  <c r="BL27" i="1"/>
  <c r="BW27" i="1" s="1"/>
  <c r="BL26" i="1"/>
  <c r="BW26" i="1" s="1"/>
  <c r="BL25" i="1"/>
  <c r="BW25" i="1" s="1"/>
  <c r="AS25" i="1"/>
  <c r="BL24" i="1"/>
  <c r="Z24" i="1" s="1"/>
  <c r="Y24" i="1"/>
  <c r="BL23" i="1"/>
  <c r="AY23" i="1" s="1"/>
  <c r="Y23" i="1"/>
  <c r="BL22" i="1"/>
  <c r="AY22" i="1" s="1"/>
  <c r="Y22" i="1"/>
  <c r="AT22" i="1"/>
  <c r="AU22" i="1" s="1"/>
  <c r="AS22" i="1"/>
  <c r="CB19" i="1"/>
  <c r="CC19" i="1" s="1"/>
  <c r="CA19" i="1"/>
  <c r="BW19" i="1"/>
  <c r="BX19" i="1" s="1"/>
  <c r="BV19" i="1"/>
  <c r="BL19" i="1"/>
  <c r="AE19" i="1" s="1"/>
  <c r="E19" i="1"/>
  <c r="BD19" i="1"/>
  <c r="BE19" i="1" s="1"/>
  <c r="BC19" i="1"/>
  <c r="AY19" i="1"/>
  <c r="AZ19" i="1" s="1"/>
  <c r="AX19" i="1"/>
  <c r="AS19" i="1"/>
  <c r="CB18" i="1"/>
  <c r="CC18" i="1" s="1"/>
  <c r="CA18" i="1"/>
  <c r="BL18" i="1"/>
  <c r="K18" i="1" s="1"/>
  <c r="BH18" i="1"/>
  <c r="AY18" i="1"/>
  <c r="AZ18" i="1" s="1"/>
  <c r="AX18" i="1"/>
  <c r="AN18" i="1"/>
  <c r="BL17" i="1"/>
  <c r="Z17" i="1" s="1"/>
  <c r="Y17" i="1"/>
  <c r="BL16" i="1"/>
  <c r="Z16" i="1" s="1"/>
  <c r="Y16" i="1"/>
  <c r="BL15" i="1"/>
  <c r="U15" i="1" s="1"/>
  <c r="BC15" i="1"/>
  <c r="T15" i="1"/>
  <c r="BL14" i="1"/>
  <c r="CB14" i="1" s="1"/>
  <c r="BC14" i="1"/>
  <c r="AT14" i="1"/>
  <c r="AU14" i="1" s="1"/>
  <c r="AS14" i="1"/>
  <c r="BW13" i="1"/>
  <c r="BX13" i="1" s="1"/>
  <c r="BV13" i="1"/>
  <c r="BL13" i="1"/>
  <c r="BC13" i="1"/>
  <c r="BI13" i="1"/>
  <c r="BJ13" i="1" s="1"/>
  <c r="BH13" i="1"/>
  <c r="AY13" i="1"/>
  <c r="AZ13" i="1" s="1"/>
  <c r="AX13" i="1"/>
  <c r="AT13" i="1"/>
  <c r="AU13" i="1" s="1"/>
  <c r="AS13" i="1"/>
  <c r="AO13" i="1"/>
  <c r="AP13" i="1" s="1"/>
  <c r="AN13" i="1"/>
  <c r="AI13" i="1"/>
  <c r="AE13" i="1"/>
  <c r="AF13" i="1" s="1"/>
  <c r="AD13" i="1"/>
  <c r="Z13" i="1"/>
  <c r="AA13" i="1" s="1"/>
  <c r="Y13" i="1"/>
  <c r="CB12" i="1"/>
  <c r="CC12" i="1" s="1"/>
  <c r="CA12" i="1"/>
  <c r="BW12" i="1"/>
  <c r="BX12" i="1" s="1"/>
  <c r="BV12" i="1"/>
  <c r="BL12" i="1"/>
  <c r="K12" i="1" s="1"/>
  <c r="BI12" i="1"/>
  <c r="BJ12" i="1" s="1"/>
  <c r="BH12" i="1"/>
  <c r="BD12" i="1"/>
  <c r="BE12" i="1" s="1"/>
  <c r="BC12" i="1"/>
  <c r="AY12" i="1"/>
  <c r="AZ12" i="1" s="1"/>
  <c r="AX12" i="1"/>
  <c r="AT12" i="1"/>
  <c r="AU12" i="1" s="1"/>
  <c r="AS12" i="1"/>
  <c r="AO12" i="1"/>
  <c r="AP12" i="1" s="1"/>
  <c r="AN12" i="1"/>
  <c r="AE12" i="1"/>
  <c r="AF12" i="1" s="1"/>
  <c r="AD12" i="1"/>
  <c r="Z12" i="1"/>
  <c r="AA12" i="1" s="1"/>
  <c r="Y12" i="1"/>
  <c r="U12" i="1"/>
  <c r="V12" i="1" s="1"/>
  <c r="T12" i="1"/>
  <c r="F12" i="1"/>
  <c r="G12" i="1" s="1"/>
  <c r="E12" i="1"/>
  <c r="BW11" i="1"/>
  <c r="BX11" i="1" s="1"/>
  <c r="BV11" i="1"/>
  <c r="BL11" i="1"/>
  <c r="AO11" i="1" s="1"/>
  <c r="Y11" i="1"/>
  <c r="BD11" i="1"/>
  <c r="BE11" i="1" s="1"/>
  <c r="BC11" i="1"/>
  <c r="AY11" i="1"/>
  <c r="AZ11" i="1" s="1"/>
  <c r="AX11" i="1"/>
  <c r="BL10" i="1"/>
  <c r="BM10" i="1" s="1"/>
  <c r="BH10" i="1"/>
  <c r="AY10" i="1"/>
  <c r="AZ10" i="1" s="1"/>
  <c r="AX10" i="1"/>
  <c r="BL9" i="1"/>
  <c r="BR9" i="1" s="1"/>
  <c r="AS9" i="1"/>
  <c r="BL8" i="1"/>
  <c r="BR8" i="1" s="1"/>
  <c r="BV8" i="1"/>
  <c r="BL7" i="1"/>
  <c r="BI7" i="1" s="1"/>
  <c r="BC7" i="1"/>
  <c r="BQ6" i="1"/>
  <c r="BL6" i="1"/>
  <c r="BR6" i="1" s="1"/>
  <c r="CA6" i="1"/>
  <c r="AX6" i="1"/>
  <c r="AI6" i="1"/>
  <c r="BL5" i="1"/>
  <c r="BW5" i="1" s="1"/>
  <c r="CA5" i="1"/>
  <c r="BL4" i="1"/>
  <c r="BM4" i="1" s="1"/>
  <c r="CA4" i="1"/>
  <c r="AT4" i="1"/>
  <c r="AU4" i="1" s="1"/>
  <c r="AS4" i="1"/>
  <c r="AX95" i="7" l="1"/>
  <c r="AS131" i="7"/>
  <c r="J114" i="7"/>
  <c r="T114" i="7"/>
  <c r="V114" i="7" s="1"/>
  <c r="AS114" i="7"/>
  <c r="CA114" i="7"/>
  <c r="O107" i="7"/>
  <c r="AS112" i="7"/>
  <c r="AU112" i="7" s="1"/>
  <c r="P140" i="7"/>
  <c r="AE130" i="7"/>
  <c r="AO124" i="7"/>
  <c r="AO120" i="7"/>
  <c r="P124" i="7"/>
  <c r="AO125" i="7"/>
  <c r="AE125" i="7"/>
  <c r="K140" i="7"/>
  <c r="BW120" i="7"/>
  <c r="P137" i="7"/>
  <c r="BW85" i="7"/>
  <c r="U87" i="7"/>
  <c r="AT85" i="7"/>
  <c r="CB86" i="7"/>
  <c r="AY87" i="7"/>
  <c r="AO91" i="7"/>
  <c r="AT87" i="7"/>
  <c r="BD137" i="7"/>
  <c r="U137" i="7"/>
  <c r="BD85" i="7"/>
  <c r="P85" i="7"/>
  <c r="AY85" i="7"/>
  <c r="T95" i="7"/>
  <c r="Y131" i="7"/>
  <c r="BV131" i="7"/>
  <c r="E114" i="7"/>
  <c r="AN114" i="7"/>
  <c r="AX114" i="7"/>
  <c r="AZ114" i="7" s="1"/>
  <c r="BQ114" i="7"/>
  <c r="E107" i="7"/>
  <c r="BV107" i="7"/>
  <c r="O112" i="7"/>
  <c r="AE138" i="7"/>
  <c r="U138" i="7"/>
  <c r="BD140" i="7"/>
  <c r="AJ137" i="7"/>
  <c r="K124" i="7"/>
  <c r="Z138" i="7"/>
  <c r="AJ125" i="7"/>
  <c r="F138" i="7"/>
  <c r="G138" i="7" s="1"/>
  <c r="AO137" i="7"/>
  <c r="AT124" i="7"/>
  <c r="BD120" i="7"/>
  <c r="BI120" i="7"/>
  <c r="CB85" i="7"/>
  <c r="P87" i="7"/>
  <c r="AE86" i="7"/>
  <c r="BI85" i="7"/>
  <c r="K137" i="7"/>
  <c r="BR87" i="7"/>
  <c r="BR85" i="7"/>
  <c r="CB125" i="7"/>
  <c r="CC125" i="7" s="1"/>
  <c r="AE87" i="7"/>
  <c r="Y114" i="7"/>
  <c r="O114" i="7"/>
  <c r="BC114" i="7"/>
  <c r="BE114" i="7" s="1"/>
  <c r="AN107" i="7"/>
  <c r="Z140" i="7"/>
  <c r="Z137" i="7"/>
  <c r="AO119" i="7"/>
  <c r="AE140" i="7"/>
  <c r="BW104" i="7"/>
  <c r="AE137" i="7"/>
  <c r="AT86" i="7"/>
  <c r="Z86" i="7"/>
  <c r="AT137" i="7"/>
  <c r="AJ87" i="7"/>
  <c r="AE94" i="7"/>
  <c r="P94" i="7"/>
  <c r="AS141" i="7"/>
  <c r="BV105" i="7"/>
  <c r="BW118" i="7"/>
  <c r="BR116" i="7"/>
  <c r="BR103" i="7"/>
  <c r="CB128" i="7"/>
  <c r="AT123" i="7"/>
  <c r="BW119" i="7"/>
  <c r="K119" i="7"/>
  <c r="AO127" i="7"/>
  <c r="CB124" i="7"/>
  <c r="P92" i="7"/>
  <c r="CB96" i="7"/>
  <c r="CB113" i="7"/>
  <c r="AJ86" i="7"/>
  <c r="K99" i="7"/>
  <c r="AJ134" i="7"/>
  <c r="BW102" i="7"/>
  <c r="CB121" i="7"/>
  <c r="CC121" i="7" s="1"/>
  <c r="CB110" i="7"/>
  <c r="K129" i="7"/>
  <c r="BI95" i="7"/>
  <c r="AS111" i="7"/>
  <c r="AU111" i="7" s="1"/>
  <c r="T109" i="7"/>
  <c r="AX107" i="7"/>
  <c r="BC131" i="7"/>
  <c r="CA95" i="7"/>
  <c r="CC95" i="7" s="1"/>
  <c r="AX112" i="7"/>
  <c r="CB114" i="7"/>
  <c r="CB130" i="7"/>
  <c r="F128" i="7"/>
  <c r="CB112" i="7"/>
  <c r="BR123" i="7"/>
  <c r="CB105" i="7"/>
  <c r="CB138" i="7"/>
  <c r="CC138" i="7" s="1"/>
  <c r="F119" i="7"/>
  <c r="P127" i="7"/>
  <c r="K92" i="7"/>
  <c r="K89" i="7"/>
  <c r="CB122" i="7"/>
  <c r="CB108" i="7"/>
  <c r="K98" i="7"/>
  <c r="U102" i="7"/>
  <c r="V102" i="7" s="1"/>
  <c r="AE132" i="7"/>
  <c r="Z125" i="7"/>
  <c r="CB131" i="7"/>
  <c r="F110" i="7"/>
  <c r="BR90" i="7"/>
  <c r="P93" i="7"/>
  <c r="BR94" i="7"/>
  <c r="BR93" i="7"/>
  <c r="F93" i="7"/>
  <c r="G132" i="7"/>
  <c r="BH103" i="7"/>
  <c r="CA127" i="7"/>
  <c r="CC127" i="7" s="1"/>
  <c r="BQ125" i="7"/>
  <c r="CA115" i="7"/>
  <c r="BQ138" i="7"/>
  <c r="BW111" i="7"/>
  <c r="CB115" i="7"/>
  <c r="CB136" i="7"/>
  <c r="AE139" i="7"/>
  <c r="CB104" i="7"/>
  <c r="BI97" i="7"/>
  <c r="BR140" i="7"/>
  <c r="CB120" i="7"/>
  <c r="BR113" i="7"/>
  <c r="CB126" i="7"/>
  <c r="Z91" i="7"/>
  <c r="P132" i="7"/>
  <c r="AE141" i="7"/>
  <c r="AF141" i="7" s="1"/>
  <c r="CB129" i="7"/>
  <c r="CB137" i="7"/>
  <c r="F85" i="7"/>
  <c r="BC135" i="7"/>
  <c r="F116" i="7"/>
  <c r="BR135" i="7"/>
  <c r="K128" i="7"/>
  <c r="L128" i="7" s="1"/>
  <c r="AO130" i="7"/>
  <c r="AJ128" i="7"/>
  <c r="AJ109" i="7"/>
  <c r="BI139" i="7"/>
  <c r="F115" i="7"/>
  <c r="K139" i="7"/>
  <c r="AJ115" i="7"/>
  <c r="AJ127" i="7"/>
  <c r="P104" i="7"/>
  <c r="BR124" i="7"/>
  <c r="CB106" i="7"/>
  <c r="AJ104" i="7"/>
  <c r="F104" i="7"/>
  <c r="P84" i="7"/>
  <c r="F97" i="7"/>
  <c r="U133" i="7"/>
  <c r="F91" i="7"/>
  <c r="G91" i="7" s="1"/>
  <c r="CB132" i="7"/>
  <c r="BI107" i="7"/>
  <c r="F129" i="7"/>
  <c r="AT90" i="7"/>
  <c r="BD87" i="7"/>
  <c r="BI94" i="7"/>
  <c r="BR88" i="7"/>
  <c r="AO88" i="7"/>
  <c r="Z88" i="7"/>
  <c r="AT88" i="7"/>
  <c r="AJ88" i="7"/>
  <c r="F88" i="7"/>
  <c r="AY88" i="7"/>
  <c r="CB88" i="7"/>
  <c r="P88" i="7"/>
  <c r="AE88" i="7"/>
  <c r="K88" i="7"/>
  <c r="BI88" i="7"/>
  <c r="U88" i="7"/>
  <c r="BD88" i="7"/>
  <c r="F114" i="7"/>
  <c r="G114" i="7" s="1"/>
  <c r="F103" i="7"/>
  <c r="BW103" i="7"/>
  <c r="BR114" i="7"/>
  <c r="BS114" i="7" s="1"/>
  <c r="U128" i="7"/>
  <c r="V128" i="7" s="1"/>
  <c r="Z123" i="7"/>
  <c r="AO116" i="7"/>
  <c r="AT128" i="7"/>
  <c r="AU128" i="7" s="1"/>
  <c r="BI114" i="7"/>
  <c r="U123" i="7"/>
  <c r="AJ135" i="7"/>
  <c r="BR109" i="7"/>
  <c r="BS109" i="7" s="1"/>
  <c r="CB139" i="7"/>
  <c r="Z111" i="7"/>
  <c r="AY114" i="7"/>
  <c r="P106" i="7"/>
  <c r="K106" i="7"/>
  <c r="BD139" i="7"/>
  <c r="AE96" i="7"/>
  <c r="BD136" i="7"/>
  <c r="Z106" i="7"/>
  <c r="P105" i="7"/>
  <c r="BD103" i="7"/>
  <c r="BI105" i="7"/>
  <c r="BJ105" i="7" s="1"/>
  <c r="BR115" i="7"/>
  <c r="BW124" i="7"/>
  <c r="AJ106" i="7"/>
  <c r="BI140" i="7"/>
  <c r="CB118" i="7"/>
  <c r="BR92" i="7"/>
  <c r="CB89" i="7"/>
  <c r="K97" i="7"/>
  <c r="U97" i="7"/>
  <c r="BW86" i="7"/>
  <c r="AY89" i="7"/>
  <c r="BI106" i="7"/>
  <c r="U122" i="7"/>
  <c r="BR130" i="7"/>
  <c r="U118" i="7"/>
  <c r="AY138" i="7"/>
  <c r="AZ138" i="7" s="1"/>
  <c r="P133" i="7"/>
  <c r="AT125" i="7"/>
  <c r="BD115" i="7"/>
  <c r="BR111" i="7"/>
  <c r="BW116" i="7"/>
  <c r="BD97" i="7"/>
  <c r="Z133" i="7"/>
  <c r="AJ131" i="7"/>
  <c r="AK131" i="7" s="1"/>
  <c r="AO113" i="7"/>
  <c r="AO132" i="7"/>
  <c r="AT121" i="7"/>
  <c r="AY112" i="7"/>
  <c r="AZ112" i="7" s="1"/>
  <c r="BD127" i="7"/>
  <c r="AY105" i="7"/>
  <c r="AZ105" i="7" s="1"/>
  <c r="U135" i="7"/>
  <c r="AE109" i="7"/>
  <c r="AO105" i="7"/>
  <c r="AP105" i="7" s="1"/>
  <c r="AY113" i="7"/>
  <c r="BD128" i="7"/>
  <c r="BR108" i="7"/>
  <c r="BW115" i="7"/>
  <c r="K102" i="7"/>
  <c r="L102" i="7" s="1"/>
  <c r="Z120" i="7"/>
  <c r="BW122" i="7"/>
  <c r="AE124" i="7"/>
  <c r="AY129" i="7"/>
  <c r="AO90" i="7"/>
  <c r="AO97" i="7"/>
  <c r="AY97" i="7"/>
  <c r="K86" i="7"/>
  <c r="AJ99" i="7"/>
  <c r="F87" i="7"/>
  <c r="P86" i="7"/>
  <c r="AE89" i="7"/>
  <c r="BD86" i="7"/>
  <c r="U109" i="7"/>
  <c r="V109" i="7" s="1"/>
  <c r="AT105" i="7"/>
  <c r="Z99" i="7"/>
  <c r="P91" i="7"/>
  <c r="K87" i="7"/>
  <c r="AY96" i="7"/>
  <c r="BI84" i="7"/>
  <c r="AT106" i="7"/>
  <c r="CB84" i="7"/>
  <c r="AT96" i="7"/>
  <c r="Z90" i="7"/>
  <c r="F94" i="7"/>
  <c r="Z98" i="7"/>
  <c r="K85" i="7"/>
  <c r="Z87" i="7"/>
  <c r="AE97" i="7"/>
  <c r="F118" i="7"/>
  <c r="G118" i="7" s="1"/>
  <c r="AJ116" i="7"/>
  <c r="K103" i="7"/>
  <c r="Z103" i="7"/>
  <c r="F109" i="7"/>
  <c r="AY123" i="7"/>
  <c r="BI103" i="7"/>
  <c r="BJ103" i="7" s="1"/>
  <c r="BW105" i="7"/>
  <c r="CB135" i="7"/>
  <c r="CC135" i="7" s="1"/>
  <c r="F105" i="7"/>
  <c r="F123" i="7"/>
  <c r="P103" i="7"/>
  <c r="AJ123" i="7"/>
  <c r="AJ112" i="7"/>
  <c r="F139" i="7"/>
  <c r="P139" i="7"/>
  <c r="K130" i="7"/>
  <c r="L130" i="7" s="1"/>
  <c r="U119" i="7"/>
  <c r="AY130" i="7"/>
  <c r="BR112" i="7"/>
  <c r="BW112" i="7"/>
  <c r="F106" i="7"/>
  <c r="BD106" i="7"/>
  <c r="BW138" i="7"/>
  <c r="K111" i="7"/>
  <c r="P118" i="7"/>
  <c r="F96" i="7"/>
  <c r="K96" i="7"/>
  <c r="F140" i="7"/>
  <c r="AJ136" i="7"/>
  <c r="F122" i="7"/>
  <c r="K116" i="7"/>
  <c r="BD112" i="7"/>
  <c r="BI115" i="7"/>
  <c r="BR128" i="7"/>
  <c r="BS128" i="7" s="1"/>
  <c r="BW130" i="7"/>
  <c r="K118" i="7"/>
  <c r="L118" i="7" s="1"/>
  <c r="Z108" i="7"/>
  <c r="AT104" i="7"/>
  <c r="Z96" i="7"/>
  <c r="Z97" i="7"/>
  <c r="CB97" i="7"/>
  <c r="F86" i="7"/>
  <c r="P89" i="7"/>
  <c r="AY86" i="7"/>
  <c r="BW98" i="7"/>
  <c r="P98" i="7"/>
  <c r="BR138" i="7"/>
  <c r="AE120" i="7"/>
  <c r="Z114" i="7"/>
  <c r="K104" i="7"/>
  <c r="AO128" i="7"/>
  <c r="F102" i="7"/>
  <c r="G102" i="7" s="1"/>
  <c r="Z130" i="7"/>
  <c r="Z116" i="7"/>
  <c r="AE103" i="7"/>
  <c r="AY115" i="7"/>
  <c r="AZ115" i="7" s="1"/>
  <c r="BR119" i="7"/>
  <c r="AE107" i="7"/>
  <c r="AJ139" i="7"/>
  <c r="AO138" i="7"/>
  <c r="AP138" i="7" s="1"/>
  <c r="AT130" i="7"/>
  <c r="AY122" i="7"/>
  <c r="BI116" i="7"/>
  <c r="BW131" i="7"/>
  <c r="BX131" i="7" s="1"/>
  <c r="CB102" i="7"/>
  <c r="P135" i="7"/>
  <c r="Z121" i="7"/>
  <c r="AE121" i="7"/>
  <c r="AF121" i="7" s="1"/>
  <c r="AO109" i="7"/>
  <c r="AO133" i="7"/>
  <c r="AY128" i="7"/>
  <c r="BI102" i="7"/>
  <c r="BJ102" i="7" s="1"/>
  <c r="BR120" i="7"/>
  <c r="BW128" i="7"/>
  <c r="BX128" i="7" s="1"/>
  <c r="AE122" i="7"/>
  <c r="BD130" i="7"/>
  <c r="CB109" i="7"/>
  <c r="CC109" i="7" s="1"/>
  <c r="K122" i="7"/>
  <c r="AJ108" i="7"/>
  <c r="AT89" i="7"/>
  <c r="Z89" i="7"/>
  <c r="AT98" i="7"/>
  <c r="AE99" i="7"/>
  <c r="BW87" i="7"/>
  <c r="BR104" i="7"/>
  <c r="U125" i="7"/>
  <c r="BR137" i="7"/>
  <c r="AE90" i="7"/>
  <c r="U98" i="7"/>
  <c r="P99" i="7"/>
  <c r="BW95" i="7"/>
  <c r="BI128" i="7"/>
  <c r="BJ128" i="7" s="1"/>
  <c r="AY95" i="7"/>
  <c r="AZ95" i="7" s="1"/>
  <c r="AJ98" i="7"/>
  <c r="AJ120" i="7"/>
  <c r="AO98" i="7"/>
  <c r="AJ97" i="7"/>
  <c r="AA114" i="7"/>
  <c r="F111" i="7"/>
  <c r="AT114" i="7"/>
  <c r="AU114" i="7" s="1"/>
  <c r="Z112" i="7"/>
  <c r="AE112" i="7"/>
  <c r="AF112" i="7" s="1"/>
  <c r="F112" i="7"/>
  <c r="K105" i="7"/>
  <c r="L105" i="7" s="1"/>
  <c r="U105" i="7"/>
  <c r="AE111" i="7"/>
  <c r="BW123" i="7"/>
  <c r="U103" i="7"/>
  <c r="V103" i="7" s="1"/>
  <c r="Z109" i="7"/>
  <c r="AT109" i="7"/>
  <c r="AE116" i="7"/>
  <c r="F136" i="7"/>
  <c r="G136" i="7" s="1"/>
  <c r="BI136" i="7"/>
  <c r="Z119" i="7"/>
  <c r="AJ103" i="7"/>
  <c r="BD123" i="7"/>
  <c r="F127" i="7"/>
  <c r="K136" i="7"/>
  <c r="P119" i="7"/>
  <c r="BD111" i="7"/>
  <c r="BE111" i="7" s="1"/>
  <c r="BI111" i="7"/>
  <c r="K109" i="7"/>
  <c r="U114" i="7"/>
  <c r="CB116" i="7"/>
  <c r="F89" i="7"/>
  <c r="BW114" i="7"/>
  <c r="BD122" i="7"/>
  <c r="K127" i="7"/>
  <c r="P114" i="7"/>
  <c r="AY111" i="7"/>
  <c r="BD124" i="7"/>
  <c r="BI122" i="7"/>
  <c r="BW108" i="7"/>
  <c r="BR139" i="7"/>
  <c r="K135" i="7"/>
  <c r="AY103" i="7"/>
  <c r="F113" i="7"/>
  <c r="F126" i="7"/>
  <c r="AE108" i="7"/>
  <c r="AT136" i="7"/>
  <c r="AU136" i="7" s="1"/>
  <c r="AO86" i="7"/>
  <c r="AJ89" i="7"/>
  <c r="P97" i="7"/>
  <c r="AE98" i="7"/>
  <c r="F99" i="7"/>
  <c r="U96" i="7"/>
  <c r="AJ96" i="7"/>
  <c r="BR97" i="7"/>
  <c r="BW127" i="7"/>
  <c r="AO118" i="7"/>
  <c r="AE128" i="7"/>
  <c r="AY106" i="7"/>
  <c r="K114" i="7"/>
  <c r="AE118" i="7"/>
  <c r="F141" i="7"/>
  <c r="AE115" i="7"/>
  <c r="BR127" i="7"/>
  <c r="CB111" i="7"/>
  <c r="F107" i="7"/>
  <c r="F131" i="7"/>
  <c r="G131" i="7" s="1"/>
  <c r="AE127" i="7"/>
  <c r="AO103" i="7"/>
  <c r="AO122" i="7"/>
  <c r="AT103" i="7"/>
  <c r="AU103" i="7" s="1"/>
  <c r="AT138" i="7"/>
  <c r="BD104" i="7"/>
  <c r="BI123" i="7"/>
  <c r="P121" i="7"/>
  <c r="U108" i="7"/>
  <c r="Z127" i="7"/>
  <c r="AE131" i="7"/>
  <c r="AO114" i="7"/>
  <c r="AP114" i="7" s="1"/>
  <c r="AO139" i="7"/>
  <c r="AP139" i="7" s="1"/>
  <c r="BD108" i="7"/>
  <c r="BR132" i="7"/>
  <c r="BW136" i="7"/>
  <c r="K141" i="7"/>
  <c r="AJ138" i="7"/>
  <c r="BR105" i="7"/>
  <c r="U139" i="7"/>
  <c r="V139" i="7" s="1"/>
  <c r="AJ126" i="7"/>
  <c r="BI137" i="7"/>
  <c r="BW84" i="7"/>
  <c r="BR84" i="7"/>
  <c r="F90" i="7"/>
  <c r="BD95" i="7"/>
  <c r="BD84" i="7"/>
  <c r="F95" i="7"/>
  <c r="U86" i="7"/>
  <c r="AJ92" i="7"/>
  <c r="BI86" i="7"/>
  <c r="BW97" i="7"/>
  <c r="BR118" i="7"/>
  <c r="Z113" i="7"/>
  <c r="AT140" i="7"/>
  <c r="K91" i="7"/>
  <c r="AT99" i="7"/>
  <c r="AJ84" i="7"/>
  <c r="U84" i="7"/>
  <c r="AT113" i="7"/>
  <c r="BR96" i="7"/>
  <c r="K84" i="7"/>
  <c r="AJ124" i="7"/>
  <c r="AO95" i="7"/>
  <c r="BR89" i="7"/>
  <c r="BR99" i="7"/>
  <c r="BK88" i="7"/>
  <c r="BH88" i="7" s="1"/>
  <c r="BJ88" i="7" s="1"/>
  <c r="BW88" i="7"/>
  <c r="P111" i="7"/>
  <c r="AT116" i="7"/>
  <c r="AU116" i="7" s="1"/>
  <c r="AE114" i="7"/>
  <c r="AJ114" i="7"/>
  <c r="CB103" i="7"/>
  <c r="P112" i="7"/>
  <c r="U116" i="7"/>
  <c r="AE123" i="7"/>
  <c r="AO111" i="7"/>
  <c r="AJ118" i="7"/>
  <c r="Z118" i="7"/>
  <c r="BD138" i="7"/>
  <c r="BE138" i="7" s="1"/>
  <c r="U115" i="7"/>
  <c r="CB123" i="7"/>
  <c r="K112" i="7"/>
  <c r="P128" i="7"/>
  <c r="Z105" i="7"/>
  <c r="BR136" i="7"/>
  <c r="U130" i="7"/>
  <c r="F124" i="7"/>
  <c r="Z139" i="7"/>
  <c r="AT122" i="7"/>
  <c r="AO89" i="7"/>
  <c r="F84" i="7"/>
  <c r="AY84" i="7"/>
  <c r="BW96" i="7"/>
  <c r="P96" i="7"/>
  <c r="BD96" i="7"/>
  <c r="BW89" i="7"/>
  <c r="U106" i="7"/>
  <c r="AY120" i="7"/>
  <c r="BD135" i="7"/>
  <c r="BE135" i="7" s="1"/>
  <c r="BI138" i="7"/>
  <c r="BW113" i="7"/>
  <c r="F120" i="7"/>
  <c r="P109" i="7"/>
  <c r="AE106" i="7"/>
  <c r="BD114" i="7"/>
  <c r="BW140" i="7"/>
  <c r="F108" i="7"/>
  <c r="K113" i="7"/>
  <c r="BI109" i="7"/>
  <c r="AO96" i="7"/>
  <c r="F98" i="7"/>
  <c r="U89" i="7"/>
  <c r="AT97" i="7"/>
  <c r="K125" i="7"/>
  <c r="BR102" i="7"/>
  <c r="BS102" i="7" s="1"/>
  <c r="K134" i="7"/>
  <c r="AJ130" i="7"/>
  <c r="U126" i="7"/>
  <c r="BD118" i="7"/>
  <c r="P126" i="7"/>
  <c r="P116" i="7"/>
  <c r="Q116" i="7" s="1"/>
  <c r="F125" i="7"/>
  <c r="K121" i="7"/>
  <c r="L121" i="7" s="1"/>
  <c r="BD105" i="7"/>
  <c r="CB127" i="7"/>
  <c r="F121" i="7"/>
  <c r="AJ105" i="7"/>
  <c r="AK105" i="7" s="1"/>
  <c r="AO108" i="7"/>
  <c r="AT111" i="7"/>
  <c r="AY102" i="7"/>
  <c r="AZ102" i="7" s="1"/>
  <c r="BD116" i="7"/>
  <c r="BE116" i="7" s="1"/>
  <c r="AJ113" i="7"/>
  <c r="U120" i="7"/>
  <c r="AE104" i="7"/>
  <c r="AJ121" i="7"/>
  <c r="AO123" i="7"/>
  <c r="BD119" i="7"/>
  <c r="BI131" i="7"/>
  <c r="BW106" i="7"/>
  <c r="P130" i="7"/>
  <c r="AO140" i="7"/>
  <c r="BR121" i="7"/>
  <c r="F137" i="7"/>
  <c r="Z124" i="7"/>
  <c r="AT120" i="7"/>
  <c r="AE84" i="7"/>
  <c r="Z84" i="7"/>
  <c r="AO84" i="7"/>
  <c r="BI96" i="7"/>
  <c r="K115" i="7"/>
  <c r="AJ129" i="7"/>
  <c r="CB91" i="7"/>
  <c r="AJ90" i="7"/>
  <c r="U91" i="7"/>
  <c r="BI112" i="7"/>
  <c r="K56" i="1"/>
  <c r="AI141" i="7"/>
  <c r="AD141" i="7"/>
  <c r="E109" i="7"/>
  <c r="G109" i="7" s="1"/>
  <c r="AK132" i="7"/>
  <c r="E127" i="7"/>
  <c r="AX103" i="7"/>
  <c r="AI95" i="7"/>
  <c r="BV95" i="7"/>
  <c r="Y118" i="7"/>
  <c r="BC118" i="7"/>
  <c r="CA118" i="7"/>
  <c r="E125" i="7"/>
  <c r="AD125" i="7"/>
  <c r="AF125" i="7" s="1"/>
  <c r="AS125" i="7"/>
  <c r="J138" i="7"/>
  <c r="AN138" i="7"/>
  <c r="AD138" i="7"/>
  <c r="BH138" i="7"/>
  <c r="BC111" i="7"/>
  <c r="AD127" i="7"/>
  <c r="E130" i="7"/>
  <c r="AN130" i="7"/>
  <c r="AX130" i="7"/>
  <c r="BH130" i="7"/>
  <c r="BV103" i="7"/>
  <c r="AN112" i="7"/>
  <c r="AP112" i="7" s="1"/>
  <c r="AI109" i="7"/>
  <c r="BQ109" i="7"/>
  <c r="J115" i="7"/>
  <c r="T115" i="7"/>
  <c r="V115" i="7" s="1"/>
  <c r="AN115" i="7"/>
  <c r="BQ115" i="7"/>
  <c r="O134" i="7"/>
  <c r="Q134" i="7" s="1"/>
  <c r="G128" i="7"/>
  <c r="Q130" i="7"/>
  <c r="L132" i="7"/>
  <c r="BX114" i="7"/>
  <c r="AF114" i="7"/>
  <c r="J95" i="7"/>
  <c r="O118" i="7"/>
  <c r="AD118" i="7"/>
  <c r="AN118" i="7"/>
  <c r="E131" i="7"/>
  <c r="Y107" i="7"/>
  <c r="AA107" i="7" s="1"/>
  <c r="O125" i="7"/>
  <c r="Q125" i="7" s="1"/>
  <c r="J125" i="7"/>
  <c r="T138" i="7"/>
  <c r="AS138" i="7"/>
  <c r="AI138" i="7"/>
  <c r="AK138" i="7" s="1"/>
  <c r="BC127" i="7"/>
  <c r="AD130" i="7"/>
  <c r="T130" i="7"/>
  <c r="BC130" i="7"/>
  <c r="BQ130" i="7"/>
  <c r="Y112" i="7"/>
  <c r="E115" i="7"/>
  <c r="AI115" i="7"/>
  <c r="AK115" i="7" s="1"/>
  <c r="BH115" i="7"/>
  <c r="AI134" i="7"/>
  <c r="AK134" i="7" s="1"/>
  <c r="BS134" i="7"/>
  <c r="BJ132" i="7"/>
  <c r="T103" i="7"/>
  <c r="E141" i="7"/>
  <c r="G141" i="7" s="1"/>
  <c r="O111" i="7"/>
  <c r="Q111" i="7" s="1"/>
  <c r="AA132" i="7"/>
  <c r="T141" i="7"/>
  <c r="V141" i="7" s="1"/>
  <c r="BQ141" i="7"/>
  <c r="BS141" i="7" s="1"/>
  <c r="CA135" i="7"/>
  <c r="AI105" i="7"/>
  <c r="O105" i="7"/>
  <c r="Q105" i="7" s="1"/>
  <c r="AS105" i="7"/>
  <c r="AF128" i="7"/>
  <c r="AA128" i="7"/>
  <c r="BE128" i="7"/>
  <c r="BX132" i="7"/>
  <c r="AF132" i="7"/>
  <c r="Q114" i="7"/>
  <c r="BJ114" i="7"/>
  <c r="BE102" i="7"/>
  <c r="O141" i="7"/>
  <c r="Y141" i="7"/>
  <c r="AA141" i="7" s="1"/>
  <c r="AI135" i="7"/>
  <c r="AZ128" i="7"/>
  <c r="CC128" i="7"/>
  <c r="AP132" i="7"/>
  <c r="CC132" i="7"/>
  <c r="AK102" i="7"/>
  <c r="J141" i="7"/>
  <c r="AN141" i="7"/>
  <c r="O103" i="7"/>
  <c r="AA130" i="7"/>
  <c r="Q132" i="7"/>
  <c r="CC114" i="7"/>
  <c r="BX102" i="7"/>
  <c r="AF102" i="7"/>
  <c r="V132" i="7"/>
  <c r="BJ130" i="7"/>
  <c r="Q128" i="7"/>
  <c r="AK118" i="7"/>
  <c r="L114" i="7"/>
  <c r="CC130" i="7"/>
  <c r="AI127" i="7"/>
  <c r="AN127" i="7"/>
  <c r="AP127" i="7" s="1"/>
  <c r="BV127" i="7"/>
  <c r="AN103" i="7"/>
  <c r="AP103" i="7" s="1"/>
  <c r="J103" i="7"/>
  <c r="L103" i="7" s="1"/>
  <c r="AS103" i="7"/>
  <c r="BQ103" i="7"/>
  <c r="BS103" i="7" s="1"/>
  <c r="O127" i="7"/>
  <c r="Q127" i="7" s="1"/>
  <c r="J127" i="7"/>
  <c r="BQ127" i="7"/>
  <c r="AI103" i="7"/>
  <c r="Y103" i="7"/>
  <c r="BC103" i="7"/>
  <c r="CA103" i="7"/>
  <c r="Y127" i="7"/>
  <c r="T127" i="7"/>
  <c r="V127" i="7" s="1"/>
  <c r="E103" i="7"/>
  <c r="AD103" i="7"/>
  <c r="AF103" i="7" s="1"/>
  <c r="Y111" i="7"/>
  <c r="BV111" i="7"/>
  <c r="BX130" i="7"/>
  <c r="AK130" i="7"/>
  <c r="AP102" i="7"/>
  <c r="BX118" i="7"/>
  <c r="BS118" i="7"/>
  <c r="AD111" i="7"/>
  <c r="BQ111" i="7"/>
  <c r="AA102" i="7"/>
  <c r="CC102" i="7"/>
  <c r="E111" i="7"/>
  <c r="AF130" i="7"/>
  <c r="E88" i="7"/>
  <c r="G88" i="7" s="1"/>
  <c r="CA119" i="7"/>
  <c r="BC119" i="7"/>
  <c r="O119" i="7"/>
  <c r="Q119" i="7" s="1"/>
  <c r="AN119" i="7"/>
  <c r="Y119" i="7"/>
  <c r="E119" i="7"/>
  <c r="BV119" i="7"/>
  <c r="BQ119" i="7"/>
  <c r="AI119" i="7"/>
  <c r="T119" i="7"/>
  <c r="AD119" i="7"/>
  <c r="J119" i="7"/>
  <c r="AK135" i="7"/>
  <c r="G135" i="7"/>
  <c r="E90" i="7"/>
  <c r="E89" i="7"/>
  <c r="G89" i="7" s="1"/>
  <c r="AP109" i="7"/>
  <c r="AK109" i="7"/>
  <c r="AK139" i="7"/>
  <c r="BX139" i="7"/>
  <c r="AZ139" i="7"/>
  <c r="G139" i="7"/>
  <c r="BJ139" i="7"/>
  <c r="AP107" i="7"/>
  <c r="Q107" i="7"/>
  <c r="AU107" i="7"/>
  <c r="G107" i="7"/>
  <c r="AZ107" i="7"/>
  <c r="CC107" i="7"/>
  <c r="BX107" i="7"/>
  <c r="G121" i="7"/>
  <c r="V121" i="7"/>
  <c r="AU121" i="7"/>
  <c r="AZ121" i="7"/>
  <c r="BX121" i="7"/>
  <c r="AF131" i="7"/>
  <c r="BE131" i="7"/>
  <c r="AU131" i="7"/>
  <c r="AA131" i="7"/>
  <c r="BS131" i="7"/>
  <c r="AA133" i="7"/>
  <c r="G133" i="7"/>
  <c r="Q133" i="7"/>
  <c r="BS133" i="7"/>
  <c r="AF133" i="7"/>
  <c r="AU133" i="7"/>
  <c r="E87" i="7"/>
  <c r="BX95" i="7"/>
  <c r="V95" i="7"/>
  <c r="AF95" i="7"/>
  <c r="L95" i="7"/>
  <c r="AK95" i="7"/>
  <c r="Q112" i="7"/>
  <c r="BS112" i="7"/>
  <c r="AA112" i="7"/>
  <c r="E95" i="7"/>
  <c r="BH95" i="7"/>
  <c r="O95" i="7"/>
  <c r="Q95" i="7" s="1"/>
  <c r="Y95" i="7"/>
  <c r="BQ95" i="7"/>
  <c r="AN95" i="7"/>
  <c r="AS95" i="7"/>
  <c r="BC95" i="7"/>
  <c r="T133" i="7"/>
  <c r="AI133" i="7"/>
  <c r="J133" i="7"/>
  <c r="L133" i="7" s="1"/>
  <c r="AN133" i="7"/>
  <c r="BH133" i="7"/>
  <c r="BJ133" i="7" s="1"/>
  <c r="CA133" i="7"/>
  <c r="CC133" i="7" s="1"/>
  <c r="V118" i="7"/>
  <c r="CC118" i="7"/>
  <c r="O131" i="7"/>
  <c r="Q131" i="7" s="1"/>
  <c r="T131" i="7"/>
  <c r="V131" i="7" s="1"/>
  <c r="J131" i="7"/>
  <c r="AX131" i="7"/>
  <c r="AN131" i="7"/>
  <c r="AP131" i="7" s="1"/>
  <c r="BH131" i="7"/>
  <c r="CA131" i="7"/>
  <c r="CC131" i="7" s="1"/>
  <c r="O139" i="7"/>
  <c r="Q139" i="7" s="1"/>
  <c r="J139" i="7"/>
  <c r="L139" i="7" s="1"/>
  <c r="Y139" i="7"/>
  <c r="AA139" i="7" s="1"/>
  <c r="AD139" i="7"/>
  <c r="AF139" i="7" s="1"/>
  <c r="AS139" i="7"/>
  <c r="AU139" i="7" s="1"/>
  <c r="BC139" i="7"/>
  <c r="BE139" i="7" s="1"/>
  <c r="BQ139" i="7"/>
  <c r="CA139" i="7"/>
  <c r="CC139" i="7" s="1"/>
  <c r="AK114" i="7"/>
  <c r="AI107" i="7"/>
  <c r="AK107" i="7" s="1"/>
  <c r="AD107" i="7"/>
  <c r="J107" i="7"/>
  <c r="L107" i="7" s="1"/>
  <c r="T107" i="7"/>
  <c r="V107" i="7" s="1"/>
  <c r="BC107" i="7"/>
  <c r="BE107" i="7" s="1"/>
  <c r="BQ107" i="7"/>
  <c r="BS107" i="7" s="1"/>
  <c r="BH107" i="7"/>
  <c r="BJ107" i="7" s="1"/>
  <c r="Y121" i="7"/>
  <c r="AA121" i="7" s="1"/>
  <c r="AI121" i="7"/>
  <c r="O121" i="7"/>
  <c r="AN121" i="7"/>
  <c r="AP121" i="7" s="1"/>
  <c r="BC121" i="7"/>
  <c r="BE121" i="7" s="1"/>
  <c r="BQ121" i="7"/>
  <c r="BS121" i="7" s="1"/>
  <c r="BH121" i="7"/>
  <c r="BJ121" i="7" s="1"/>
  <c r="AU132" i="7"/>
  <c r="BE132" i="7"/>
  <c r="BS132" i="7"/>
  <c r="J111" i="7"/>
  <c r="AI111" i="7"/>
  <c r="AK111" i="7" s="1"/>
  <c r="T111" i="7"/>
  <c r="V111" i="7" s="1"/>
  <c r="AN111" i="7"/>
  <c r="AP111" i="7" s="1"/>
  <c r="AX111" i="7"/>
  <c r="CA111" i="7"/>
  <c r="CC111" i="7" s="1"/>
  <c r="BH111" i="7"/>
  <c r="BJ111" i="7" s="1"/>
  <c r="Q102" i="7"/>
  <c r="O135" i="7"/>
  <c r="Q135" i="7" s="1"/>
  <c r="T135" i="7"/>
  <c r="V135" i="7" s="1"/>
  <c r="J135" i="7"/>
  <c r="L135" i="7" s="1"/>
  <c r="BQ135" i="7"/>
  <c r="BS135" i="7" s="1"/>
  <c r="AU130" i="7"/>
  <c r="BS130" i="7"/>
  <c r="E112" i="7"/>
  <c r="G112" i="7" s="1"/>
  <c r="J112" i="7"/>
  <c r="T112" i="7"/>
  <c r="AI112" i="7"/>
  <c r="BH112" i="7"/>
  <c r="BC112" i="7"/>
  <c r="BV112" i="7"/>
  <c r="CA112" i="7"/>
  <c r="CC112" i="7" s="1"/>
  <c r="AK128" i="7"/>
  <c r="AP128" i="7"/>
  <c r="O109" i="7"/>
  <c r="Q109" i="7" s="1"/>
  <c r="J109" i="7"/>
  <c r="L109" i="7" s="1"/>
  <c r="Y109" i="7"/>
  <c r="AA109" i="7" s="1"/>
  <c r="AD109" i="7"/>
  <c r="AS109" i="7"/>
  <c r="AU109" i="7" s="1"/>
  <c r="BH109" i="7"/>
  <c r="BJ109" i="7" s="1"/>
  <c r="L134" i="7"/>
  <c r="AA103" i="7"/>
  <c r="G103" i="7"/>
  <c r="Q103" i="7"/>
  <c r="BX103" i="7"/>
  <c r="CC103" i="7"/>
  <c r="BE103" i="7"/>
  <c r="AK103" i="7"/>
  <c r="BJ141" i="7"/>
  <c r="AP141" i="7"/>
  <c r="Q141" i="7"/>
  <c r="L141" i="7"/>
  <c r="AK141" i="7"/>
  <c r="AU141" i="7"/>
  <c r="BS127" i="7"/>
  <c r="AA127" i="7"/>
  <c r="AK127" i="7"/>
  <c r="BE127" i="7"/>
  <c r="AF127" i="7"/>
  <c r="L127" i="7"/>
  <c r="E86" i="7"/>
  <c r="E85" i="7"/>
  <c r="BJ125" i="7"/>
  <c r="AK125" i="7"/>
  <c r="AU125" i="7"/>
  <c r="AA125" i="7"/>
  <c r="BS125" i="7"/>
  <c r="AP125" i="7"/>
  <c r="L125" i="7"/>
  <c r="V125" i="7"/>
  <c r="G125" i="7"/>
  <c r="CC105" i="7"/>
  <c r="BE105" i="7"/>
  <c r="BS105" i="7"/>
  <c r="AU105" i="7"/>
  <c r="V105" i="7"/>
  <c r="BX105" i="7"/>
  <c r="AF105" i="7"/>
  <c r="AA105" i="7"/>
  <c r="G105" i="7"/>
  <c r="BJ115" i="7"/>
  <c r="AP115" i="7"/>
  <c r="Q115" i="7"/>
  <c r="AF115" i="7"/>
  <c r="BS115" i="7"/>
  <c r="AU115" i="7"/>
  <c r="AA115" i="7"/>
  <c r="G115" i="7"/>
  <c r="BE115" i="7"/>
  <c r="BX115" i="7"/>
  <c r="CC115" i="7"/>
  <c r="BV123" i="7"/>
  <c r="CA123" i="7"/>
  <c r="AX123" i="7"/>
  <c r="AS123" i="7"/>
  <c r="O123" i="7"/>
  <c r="J123" i="7"/>
  <c r="AD123" i="7"/>
  <c r="E123" i="7"/>
  <c r="BH123" i="7"/>
  <c r="BJ123" i="7" s="1"/>
  <c r="BQ123" i="7"/>
  <c r="BC123" i="7"/>
  <c r="T123" i="7"/>
  <c r="AN123" i="7"/>
  <c r="AI123" i="7"/>
  <c r="Y123" i="7"/>
  <c r="BX138" i="7"/>
  <c r="AF138" i="7"/>
  <c r="L138" i="7"/>
  <c r="V138" i="7"/>
  <c r="Q138" i="7"/>
  <c r="BS138" i="7"/>
  <c r="AU138" i="7"/>
  <c r="AA138" i="7"/>
  <c r="BJ138" i="7"/>
  <c r="E84" i="7"/>
  <c r="BJ136" i="7"/>
  <c r="AP136" i="7"/>
  <c r="V136" i="7"/>
  <c r="AZ136" i="7"/>
  <c r="BX136" i="7"/>
  <c r="BS136" i="7"/>
  <c r="AA136" i="7"/>
  <c r="CC136" i="7"/>
  <c r="BE136" i="7"/>
  <c r="AK136" i="7"/>
  <c r="Q136" i="7"/>
  <c r="L136" i="7"/>
  <c r="AF136" i="7"/>
  <c r="AA116" i="7"/>
  <c r="G116" i="7"/>
  <c r="BX116" i="7"/>
  <c r="BJ116" i="7"/>
  <c r="BS116" i="7"/>
  <c r="CC116" i="7"/>
  <c r="AF116" i="7"/>
  <c r="L116" i="7"/>
  <c r="V116" i="7"/>
  <c r="AK116" i="7"/>
  <c r="AP116" i="7"/>
  <c r="AE14" i="1"/>
  <c r="F57" i="1"/>
  <c r="G57" i="1" s="1"/>
  <c r="Z35" i="1"/>
  <c r="K36" i="1"/>
  <c r="AE30" i="1"/>
  <c r="AT36" i="1"/>
  <c r="F26" i="1"/>
  <c r="F36" i="1"/>
  <c r="AT60" i="1"/>
  <c r="AT28" i="1"/>
  <c r="AU28" i="1" s="1"/>
  <c r="K38" i="1"/>
  <c r="K28" i="1"/>
  <c r="F49" i="1"/>
  <c r="AO31" i="1"/>
  <c r="BM32" i="1"/>
  <c r="BS53" i="1"/>
  <c r="BR55" i="1"/>
  <c r="Z29" i="1"/>
  <c r="AA29" i="1" s="1"/>
  <c r="Z32" i="1"/>
  <c r="AA32" i="1" s="1"/>
  <c r="F11" i="1"/>
  <c r="Z11" i="1"/>
  <c r="AE15" i="1"/>
  <c r="CB15" i="1"/>
  <c r="AE28" i="1"/>
  <c r="AE42" i="1"/>
  <c r="Z43" i="1"/>
  <c r="AA43" i="1" s="1"/>
  <c r="K50" i="1"/>
  <c r="Z51" i="1"/>
  <c r="AT53" i="1"/>
  <c r="AT57" i="1"/>
  <c r="Z58" i="1"/>
  <c r="AA58" i="1" s="1"/>
  <c r="AE59" i="1"/>
  <c r="K61" i="1"/>
  <c r="AO10" i="1"/>
  <c r="BS6" i="1"/>
  <c r="AE10" i="1"/>
  <c r="AT15" i="1"/>
  <c r="K16" i="1"/>
  <c r="Z34" i="1"/>
  <c r="U41" i="1"/>
  <c r="AE45" i="1"/>
  <c r="AO4" i="1"/>
  <c r="Z28" i="1"/>
  <c r="BR28" i="1"/>
  <c r="BS28" i="1" s="1"/>
  <c r="AE29" i="1"/>
  <c r="AE57" i="1"/>
  <c r="BR57" i="1"/>
  <c r="F59" i="1"/>
  <c r="BV106" i="7"/>
  <c r="BQ106" i="7"/>
  <c r="BS106" i="7" s="1"/>
  <c r="CA106" i="7"/>
  <c r="CC106" i="7" s="1"/>
  <c r="BH106" i="7"/>
  <c r="AN106" i="7"/>
  <c r="AP106" i="7" s="1"/>
  <c r="AX106" i="7"/>
  <c r="BC106" i="7"/>
  <c r="AS106" i="7"/>
  <c r="AU106" i="7" s="1"/>
  <c r="AI106" i="7"/>
  <c r="AK106" i="7" s="1"/>
  <c r="T106" i="7"/>
  <c r="V106" i="7" s="1"/>
  <c r="O106" i="7"/>
  <c r="Q106" i="7" s="1"/>
  <c r="J106" i="7"/>
  <c r="L106" i="7" s="1"/>
  <c r="AD106" i="7"/>
  <c r="AF106" i="7" s="1"/>
  <c r="Y106" i="7"/>
  <c r="AA106" i="7" s="1"/>
  <c r="E106" i="7"/>
  <c r="CA129" i="7"/>
  <c r="CC129" i="7" s="1"/>
  <c r="BV129" i="7"/>
  <c r="BX129" i="7" s="1"/>
  <c r="BQ129" i="7"/>
  <c r="BS129" i="7" s="1"/>
  <c r="AS129" i="7"/>
  <c r="AU129" i="7" s="1"/>
  <c r="AN129" i="7"/>
  <c r="AP129" i="7" s="1"/>
  <c r="BC129" i="7"/>
  <c r="BE129" i="7" s="1"/>
  <c r="AX129" i="7"/>
  <c r="AZ129" i="7" s="1"/>
  <c r="BH129" i="7"/>
  <c r="BJ129" i="7" s="1"/>
  <c r="AD129" i="7"/>
  <c r="AF129" i="7" s="1"/>
  <c r="J129" i="7"/>
  <c r="L129" i="7" s="1"/>
  <c r="Y129" i="7"/>
  <c r="AA129" i="7" s="1"/>
  <c r="T129" i="7"/>
  <c r="V129" i="7" s="1"/>
  <c r="AI129" i="7"/>
  <c r="O129" i="7"/>
  <c r="Q129" i="7" s="1"/>
  <c r="E129" i="7"/>
  <c r="G129" i="7" s="1"/>
  <c r="BV104" i="7"/>
  <c r="BX104" i="7" s="1"/>
  <c r="BQ104" i="7"/>
  <c r="BS104" i="7" s="1"/>
  <c r="CA104" i="7"/>
  <c r="AN104" i="7"/>
  <c r="AP104" i="7" s="1"/>
  <c r="AI104" i="7"/>
  <c r="AK104" i="7" s="1"/>
  <c r="BH104" i="7"/>
  <c r="BJ104" i="7" s="1"/>
  <c r="BC104" i="7"/>
  <c r="BE104" i="7" s="1"/>
  <c r="AX104" i="7"/>
  <c r="AZ104" i="7" s="1"/>
  <c r="AS104" i="7"/>
  <c r="AD104" i="7"/>
  <c r="AF104" i="7" s="1"/>
  <c r="Y104" i="7"/>
  <c r="AA104" i="7" s="1"/>
  <c r="T104" i="7"/>
  <c r="V104" i="7" s="1"/>
  <c r="E104" i="7"/>
  <c r="G104" i="7" s="1"/>
  <c r="O104" i="7"/>
  <c r="J104" i="7"/>
  <c r="L104" i="7" s="1"/>
  <c r="CA126" i="7"/>
  <c r="CC126" i="7" s="1"/>
  <c r="BQ126" i="7"/>
  <c r="BS126" i="7" s="1"/>
  <c r="BC126" i="7"/>
  <c r="BE126" i="7" s="1"/>
  <c r="AI126" i="7"/>
  <c r="AK126" i="7" s="1"/>
  <c r="O126" i="7"/>
  <c r="Q126" i="7" s="1"/>
  <c r="T126" i="7"/>
  <c r="J126" i="7"/>
  <c r="L126" i="7" s="1"/>
  <c r="E126" i="7"/>
  <c r="G126" i="7" s="1"/>
  <c r="CA122" i="7"/>
  <c r="CC122" i="7" s="1"/>
  <c r="BQ122" i="7"/>
  <c r="BS122" i="7" s="1"/>
  <c r="BV122" i="7"/>
  <c r="BH122" i="7"/>
  <c r="AX122" i="7"/>
  <c r="AZ122" i="7" s="1"/>
  <c r="BC122" i="7"/>
  <c r="BE122" i="7" s="1"/>
  <c r="AS122" i="7"/>
  <c r="AU122" i="7" s="1"/>
  <c r="AN122" i="7"/>
  <c r="AP122" i="7" s="1"/>
  <c r="J122" i="7"/>
  <c r="L122" i="7" s="1"/>
  <c r="AI122" i="7"/>
  <c r="AK122" i="7" s="1"/>
  <c r="AD122" i="7"/>
  <c r="AF122" i="7" s="1"/>
  <c r="Y122" i="7"/>
  <c r="AA122" i="7" s="1"/>
  <c r="T122" i="7"/>
  <c r="V122" i="7" s="1"/>
  <c r="O122" i="7"/>
  <c r="Q122" i="7" s="1"/>
  <c r="E122" i="7"/>
  <c r="G122" i="7" s="1"/>
  <c r="CA117" i="7"/>
  <c r="CC117" i="7" s="1"/>
  <c r="BQ117" i="7"/>
  <c r="BS117" i="7" s="1"/>
  <c r="AI117" i="7"/>
  <c r="AK117" i="7" s="1"/>
  <c r="BH117" i="7"/>
  <c r="BJ117" i="7" s="1"/>
  <c r="AS117" i="7"/>
  <c r="AU117" i="7" s="1"/>
  <c r="O117" i="7"/>
  <c r="Q117" i="7" s="1"/>
  <c r="AN117" i="7"/>
  <c r="AP117" i="7" s="1"/>
  <c r="T117" i="7"/>
  <c r="V117" i="7" s="1"/>
  <c r="AD117" i="7"/>
  <c r="AF117" i="7" s="1"/>
  <c r="Y117" i="7"/>
  <c r="AA117" i="7" s="1"/>
  <c r="J117" i="7"/>
  <c r="L117" i="7" s="1"/>
  <c r="E117" i="7"/>
  <c r="G117" i="7" s="1"/>
  <c r="CA124" i="7"/>
  <c r="BQ124" i="7"/>
  <c r="BS124" i="7" s="1"/>
  <c r="BV124" i="7"/>
  <c r="BX124" i="7" s="1"/>
  <c r="BC124" i="7"/>
  <c r="BE124" i="7" s="1"/>
  <c r="AS124" i="7"/>
  <c r="AU124" i="7" s="1"/>
  <c r="BH124" i="7"/>
  <c r="BJ124" i="7" s="1"/>
  <c r="AD124" i="7"/>
  <c r="AF124" i="7" s="1"/>
  <c r="J124" i="7"/>
  <c r="L124" i="7" s="1"/>
  <c r="AI124" i="7"/>
  <c r="AK124" i="7" s="1"/>
  <c r="Y124" i="7"/>
  <c r="AA124" i="7" s="1"/>
  <c r="O124" i="7"/>
  <c r="Q124" i="7" s="1"/>
  <c r="T124" i="7"/>
  <c r="V124" i="7" s="1"/>
  <c r="AN124" i="7"/>
  <c r="AP124" i="7" s="1"/>
  <c r="E124" i="7"/>
  <c r="BV110" i="7"/>
  <c r="BX110" i="7" s="1"/>
  <c r="CA110" i="7"/>
  <c r="CC110" i="7" s="1"/>
  <c r="BQ110" i="7"/>
  <c r="BS110" i="7" s="1"/>
  <c r="BC110" i="7"/>
  <c r="BE110" i="7" s="1"/>
  <c r="AI110" i="7"/>
  <c r="AK110" i="7" s="1"/>
  <c r="O110" i="7"/>
  <c r="Q110" i="7" s="1"/>
  <c r="J110" i="7"/>
  <c r="L110" i="7" s="1"/>
  <c r="AD110" i="7"/>
  <c r="AF110" i="7" s="1"/>
  <c r="T110" i="7"/>
  <c r="V110" i="7" s="1"/>
  <c r="AN110" i="7"/>
  <c r="AP110" i="7" s="1"/>
  <c r="Y110" i="7"/>
  <c r="AA110" i="7" s="1"/>
  <c r="E110" i="7"/>
  <c r="CA137" i="7"/>
  <c r="CC137" i="7" s="1"/>
  <c r="BV137" i="7"/>
  <c r="BX137" i="7" s="1"/>
  <c r="BQ137" i="7"/>
  <c r="BS137" i="7" s="1"/>
  <c r="BH137" i="7"/>
  <c r="BJ137" i="7" s="1"/>
  <c r="BC137" i="7"/>
  <c r="BE137" i="7" s="1"/>
  <c r="AX137" i="7"/>
  <c r="AZ137" i="7" s="1"/>
  <c r="AS137" i="7"/>
  <c r="AU137" i="7" s="1"/>
  <c r="AN137" i="7"/>
  <c r="AP137" i="7" s="1"/>
  <c r="AI137" i="7"/>
  <c r="AK137" i="7" s="1"/>
  <c r="Y137" i="7"/>
  <c r="AA137" i="7" s="1"/>
  <c r="T137" i="7"/>
  <c r="V137" i="7" s="1"/>
  <c r="J137" i="7"/>
  <c r="L137" i="7" s="1"/>
  <c r="E137" i="7"/>
  <c r="O137" i="7"/>
  <c r="Q137" i="7" s="1"/>
  <c r="AD137" i="7"/>
  <c r="AF137" i="7" s="1"/>
  <c r="BQ113" i="7"/>
  <c r="BV113" i="7"/>
  <c r="CA113" i="7"/>
  <c r="CC113" i="7" s="1"/>
  <c r="BH113" i="7"/>
  <c r="BJ113" i="7" s="1"/>
  <c r="BC113" i="7"/>
  <c r="BE113" i="7" s="1"/>
  <c r="AX113" i="7"/>
  <c r="AZ113" i="7" s="1"/>
  <c r="AN113" i="7"/>
  <c r="AP113" i="7" s="1"/>
  <c r="AS113" i="7"/>
  <c r="Y113" i="7"/>
  <c r="AA113" i="7" s="1"/>
  <c r="AI113" i="7"/>
  <c r="AK113" i="7" s="1"/>
  <c r="T113" i="7"/>
  <c r="V113" i="7" s="1"/>
  <c r="O113" i="7"/>
  <c r="Q113" i="7" s="1"/>
  <c r="AD113" i="7"/>
  <c r="AF113" i="7" s="1"/>
  <c r="J113" i="7"/>
  <c r="L113" i="7" s="1"/>
  <c r="E113" i="7"/>
  <c r="G113" i="7" s="1"/>
  <c r="CA120" i="7"/>
  <c r="CC120" i="7" s="1"/>
  <c r="BQ120" i="7"/>
  <c r="BS120" i="7" s="1"/>
  <c r="BV120" i="7"/>
  <c r="BX120" i="7" s="1"/>
  <c r="BC120" i="7"/>
  <c r="BE120" i="7" s="1"/>
  <c r="AX120" i="7"/>
  <c r="AZ120" i="7" s="1"/>
  <c r="AS120" i="7"/>
  <c r="AU120" i="7" s="1"/>
  <c r="AN120" i="7"/>
  <c r="AP120" i="7" s="1"/>
  <c r="BH120" i="7"/>
  <c r="AI120" i="7"/>
  <c r="AK120" i="7" s="1"/>
  <c r="AD120" i="7"/>
  <c r="Y120" i="7"/>
  <c r="AA120" i="7" s="1"/>
  <c r="J120" i="7"/>
  <c r="L120" i="7" s="1"/>
  <c r="T120" i="7"/>
  <c r="V120" i="7" s="1"/>
  <c r="O120" i="7"/>
  <c r="Q120" i="7" s="1"/>
  <c r="E120" i="7"/>
  <c r="BQ140" i="7"/>
  <c r="BS140" i="7" s="1"/>
  <c r="BH140" i="7"/>
  <c r="BV140" i="7"/>
  <c r="BX140" i="7" s="1"/>
  <c r="AI140" i="7"/>
  <c r="AK140" i="7" s="1"/>
  <c r="AD140" i="7"/>
  <c r="AF140" i="7" s="1"/>
  <c r="BC140" i="7"/>
  <c r="BE140" i="7" s="1"/>
  <c r="AS140" i="7"/>
  <c r="AU140" i="7" s="1"/>
  <c r="O140" i="7"/>
  <c r="Q140" i="7" s="1"/>
  <c r="AN140" i="7"/>
  <c r="AP140" i="7" s="1"/>
  <c r="Y140" i="7"/>
  <c r="AA140" i="7" s="1"/>
  <c r="T140" i="7"/>
  <c r="V140" i="7" s="1"/>
  <c r="E140" i="7"/>
  <c r="G140" i="7" s="1"/>
  <c r="J140" i="7"/>
  <c r="BV108" i="7"/>
  <c r="BX108" i="7" s="1"/>
  <c r="CA108" i="7"/>
  <c r="CC108" i="7" s="1"/>
  <c r="BQ108" i="7"/>
  <c r="BS108" i="7" s="1"/>
  <c r="BH108" i="7"/>
  <c r="BJ108" i="7" s="1"/>
  <c r="BC108" i="7"/>
  <c r="BE108" i="7" s="1"/>
  <c r="AS108" i="7"/>
  <c r="AU108" i="7" s="1"/>
  <c r="AI108" i="7"/>
  <c r="AK108" i="7" s="1"/>
  <c r="O108" i="7"/>
  <c r="Q108" i="7" s="1"/>
  <c r="AD108" i="7"/>
  <c r="AF108" i="7" s="1"/>
  <c r="T108" i="7"/>
  <c r="V108" i="7" s="1"/>
  <c r="J108" i="7"/>
  <c r="L108" i="7" s="1"/>
  <c r="AN108" i="7"/>
  <c r="AP108" i="7" s="1"/>
  <c r="Y108" i="7"/>
  <c r="AA108" i="7" s="1"/>
  <c r="E108" i="7"/>
  <c r="BV89" i="7"/>
  <c r="BX89" i="7" s="1"/>
  <c r="AI89" i="7"/>
  <c r="AK89" i="7" s="1"/>
  <c r="AN89" i="7"/>
  <c r="CA89" i="7"/>
  <c r="CC89" i="7" s="1"/>
  <c r="AD89" i="7"/>
  <c r="AF89" i="7" s="1"/>
  <c r="Y89" i="7"/>
  <c r="BQ89" i="7"/>
  <c r="BS89" i="7" s="1"/>
  <c r="BH89" i="7"/>
  <c r="BJ89" i="7" s="1"/>
  <c r="AX89" i="7"/>
  <c r="AZ89" i="7" s="1"/>
  <c r="AS89" i="7"/>
  <c r="T89" i="7"/>
  <c r="V89" i="7" s="1"/>
  <c r="O89" i="7"/>
  <c r="Q89" i="7" s="1"/>
  <c r="J89" i="7"/>
  <c r="L89" i="7" s="1"/>
  <c r="BC89" i="7"/>
  <c r="AN98" i="7"/>
  <c r="AI98" i="7"/>
  <c r="AK98" i="7" s="1"/>
  <c r="T98" i="7"/>
  <c r="V98" i="7" s="1"/>
  <c r="BC98" i="7"/>
  <c r="AS98" i="7"/>
  <c r="AU98" i="7" s="1"/>
  <c r="BH98" i="7"/>
  <c r="BJ98" i="7" s="1"/>
  <c r="BQ98" i="7"/>
  <c r="BS98" i="7" s="1"/>
  <c r="BV98" i="7"/>
  <c r="BX98" i="7" s="1"/>
  <c r="AD98" i="7"/>
  <c r="Y98" i="7"/>
  <c r="O98" i="7"/>
  <c r="Q98" i="7" s="1"/>
  <c r="J98" i="7"/>
  <c r="E98" i="7"/>
  <c r="BV87" i="7"/>
  <c r="AI87" i="7"/>
  <c r="AK87" i="7" s="1"/>
  <c r="AN87" i="7"/>
  <c r="AP87" i="7" s="1"/>
  <c r="CA87" i="7"/>
  <c r="CC87" i="7" s="1"/>
  <c r="AD87" i="7"/>
  <c r="AF87" i="7" s="1"/>
  <c r="Y87" i="7"/>
  <c r="AA87" i="7" s="1"/>
  <c r="T87" i="7"/>
  <c r="BC87" i="7"/>
  <c r="BE87" i="7" s="1"/>
  <c r="J87" i="7"/>
  <c r="BQ87" i="7"/>
  <c r="BS87" i="7" s="1"/>
  <c r="BH87" i="7"/>
  <c r="BJ87" i="7" s="1"/>
  <c r="AX87" i="7"/>
  <c r="AZ87" i="7" s="1"/>
  <c r="AS87" i="7"/>
  <c r="O87" i="7"/>
  <c r="Q87" i="7" s="1"/>
  <c r="BQ92" i="7"/>
  <c r="BS92" i="7" s="1"/>
  <c r="J92" i="7"/>
  <c r="AI92" i="7"/>
  <c r="O92" i="7"/>
  <c r="Q92" i="7" s="1"/>
  <c r="AN88" i="7"/>
  <c r="BV88" i="7"/>
  <c r="BQ88" i="7"/>
  <c r="BS88" i="7" s="1"/>
  <c r="BC88" i="7"/>
  <c r="BE88" i="7" s="1"/>
  <c r="AX88" i="7"/>
  <c r="AZ88" i="7" s="1"/>
  <c r="AS88" i="7"/>
  <c r="AD88" i="7"/>
  <c r="Y88" i="7"/>
  <c r="AA88" i="7" s="1"/>
  <c r="T88" i="7"/>
  <c r="V88" i="7" s="1"/>
  <c r="J88" i="7"/>
  <c r="AI88" i="7"/>
  <c r="AK88" i="7" s="1"/>
  <c r="BQ93" i="7"/>
  <c r="BS93" i="7" s="1"/>
  <c r="CA93" i="7"/>
  <c r="CC93" i="7" s="1"/>
  <c r="AI93" i="7"/>
  <c r="AK93" i="7" s="1"/>
  <c r="BC93" i="7"/>
  <c r="BE93" i="7" s="1"/>
  <c r="T93" i="7"/>
  <c r="J93" i="7"/>
  <c r="L93" i="7" s="1"/>
  <c r="E93" i="7"/>
  <c r="G93" i="7" s="1"/>
  <c r="O93" i="7"/>
  <c r="Q93" i="7" s="1"/>
  <c r="CA85" i="7"/>
  <c r="CC85" i="7" s="1"/>
  <c r="BV85" i="7"/>
  <c r="BX85" i="7" s="1"/>
  <c r="AI85" i="7"/>
  <c r="AK85" i="7" s="1"/>
  <c r="AD85" i="7"/>
  <c r="BQ85" i="7"/>
  <c r="BS85" i="7" s="1"/>
  <c r="AN85" i="7"/>
  <c r="AP85" i="7" s="1"/>
  <c r="BC85" i="7"/>
  <c r="T85" i="7"/>
  <c r="V85" i="7" s="1"/>
  <c r="BH85" i="7"/>
  <c r="BJ85" i="7" s="1"/>
  <c r="AX85" i="7"/>
  <c r="AZ85" i="7" s="1"/>
  <c r="AS85" i="7"/>
  <c r="O85" i="7"/>
  <c r="Q85" i="7" s="1"/>
  <c r="Y85" i="7"/>
  <c r="AA85" i="7" s="1"/>
  <c r="J85" i="7"/>
  <c r="L85" i="7" s="1"/>
  <c r="AN90" i="7"/>
  <c r="AP90" i="7" s="1"/>
  <c r="BV90" i="7"/>
  <c r="BX90" i="7" s="1"/>
  <c r="BQ90" i="7"/>
  <c r="BH90" i="7"/>
  <c r="BJ90" i="7" s="1"/>
  <c r="BC90" i="7"/>
  <c r="AS90" i="7"/>
  <c r="CA90" i="7"/>
  <c r="CC90" i="7" s="1"/>
  <c r="AI90" i="7"/>
  <c r="AK90" i="7" s="1"/>
  <c r="AD90" i="7"/>
  <c r="T90" i="7"/>
  <c r="V90" i="7" s="1"/>
  <c r="J90" i="7"/>
  <c r="L90" i="7" s="1"/>
  <c r="Y90" i="7"/>
  <c r="AA90" i="7" s="1"/>
  <c r="O90" i="7"/>
  <c r="CA96" i="7"/>
  <c r="CC96" i="7" s="1"/>
  <c r="AN96" i="7"/>
  <c r="AP96" i="7" s="1"/>
  <c r="AI96" i="7"/>
  <c r="AK96" i="7" s="1"/>
  <c r="T96" i="7"/>
  <c r="V96" i="7" s="1"/>
  <c r="BC96" i="7"/>
  <c r="AX96" i="7"/>
  <c r="AZ96" i="7" s="1"/>
  <c r="AS96" i="7"/>
  <c r="AU96" i="7" s="1"/>
  <c r="BH96" i="7"/>
  <c r="BV96" i="7"/>
  <c r="AD96" i="7"/>
  <c r="AF96" i="7" s="1"/>
  <c r="Y96" i="7"/>
  <c r="AA96" i="7" s="1"/>
  <c r="O96" i="7"/>
  <c r="Q96" i="7" s="1"/>
  <c r="J96" i="7"/>
  <c r="L96" i="7" s="1"/>
  <c r="BQ96" i="7"/>
  <c r="BS96" i="7" s="1"/>
  <c r="E96" i="7"/>
  <c r="G96" i="7" s="1"/>
  <c r="BQ91" i="7"/>
  <c r="BS91" i="7" s="1"/>
  <c r="AN91" i="7"/>
  <c r="CA91" i="7"/>
  <c r="CC91" i="7" s="1"/>
  <c r="AI91" i="7"/>
  <c r="AK91" i="7" s="1"/>
  <c r="AD91" i="7"/>
  <c r="AF91" i="7" s="1"/>
  <c r="Y91" i="7"/>
  <c r="AA91" i="7" s="1"/>
  <c r="T91" i="7"/>
  <c r="V91" i="7" s="1"/>
  <c r="J91" i="7"/>
  <c r="AS91" i="7"/>
  <c r="AU91" i="7" s="1"/>
  <c r="O91" i="7"/>
  <c r="Q91" i="7" s="1"/>
  <c r="BH91" i="7"/>
  <c r="BJ91" i="7" s="1"/>
  <c r="AN86" i="7"/>
  <c r="AP86" i="7" s="1"/>
  <c r="BV86" i="7"/>
  <c r="BX86" i="7" s="1"/>
  <c r="BQ86" i="7"/>
  <c r="BS86" i="7" s="1"/>
  <c r="BH86" i="7"/>
  <c r="BJ86" i="7" s="1"/>
  <c r="BC86" i="7"/>
  <c r="BE86" i="7" s="1"/>
  <c r="AX86" i="7"/>
  <c r="AS86" i="7"/>
  <c r="AI86" i="7"/>
  <c r="AD86" i="7"/>
  <c r="AF86" i="7" s="1"/>
  <c r="Y86" i="7"/>
  <c r="AA86" i="7" s="1"/>
  <c r="CA86" i="7"/>
  <c r="CC86" i="7" s="1"/>
  <c r="T86" i="7"/>
  <c r="V86" i="7" s="1"/>
  <c r="O86" i="7"/>
  <c r="Q86" i="7" s="1"/>
  <c r="J86" i="7"/>
  <c r="L86" i="7" s="1"/>
  <c r="CA94" i="7"/>
  <c r="CC94" i="7" s="1"/>
  <c r="AN94" i="7"/>
  <c r="AP94" i="7" s="1"/>
  <c r="T94" i="7"/>
  <c r="V94" i="7" s="1"/>
  <c r="BC94" i="7"/>
  <c r="BE94" i="7" s="1"/>
  <c r="AX94" i="7"/>
  <c r="AZ94" i="7" s="1"/>
  <c r="BH94" i="7"/>
  <c r="BJ94" i="7" s="1"/>
  <c r="AI94" i="7"/>
  <c r="AK94" i="7" s="1"/>
  <c r="Y94" i="7"/>
  <c r="AA94" i="7" s="1"/>
  <c r="BQ94" i="7"/>
  <c r="O94" i="7"/>
  <c r="Q94" i="7" s="1"/>
  <c r="J94" i="7"/>
  <c r="L94" i="7" s="1"/>
  <c r="BV94" i="7"/>
  <c r="BX94" i="7" s="1"/>
  <c r="AD94" i="7"/>
  <c r="E94" i="7"/>
  <c r="G94" i="7" s="1"/>
  <c r="BC97" i="7"/>
  <c r="BE97" i="7" s="1"/>
  <c r="AX97" i="7"/>
  <c r="AZ97" i="7" s="1"/>
  <c r="AS97" i="7"/>
  <c r="AU97" i="7" s="1"/>
  <c r="CA97" i="7"/>
  <c r="AN97" i="7"/>
  <c r="AI97" i="7"/>
  <c r="AK97" i="7" s="1"/>
  <c r="BV97" i="7"/>
  <c r="BQ97" i="7"/>
  <c r="BS97" i="7" s="1"/>
  <c r="AD97" i="7"/>
  <c r="AF97" i="7" s="1"/>
  <c r="Y97" i="7"/>
  <c r="O97" i="7"/>
  <c r="Q97" i="7" s="1"/>
  <c r="J97" i="7"/>
  <c r="E97" i="7"/>
  <c r="G97" i="7" s="1"/>
  <c r="T97" i="7"/>
  <c r="V97" i="7" s="1"/>
  <c r="BH97" i="7"/>
  <c r="BJ97" i="7" s="1"/>
  <c r="AS99" i="7"/>
  <c r="AU99" i="7" s="1"/>
  <c r="AN99" i="7"/>
  <c r="AP99" i="7" s="1"/>
  <c r="AI99" i="7"/>
  <c r="AK99" i="7" s="1"/>
  <c r="BQ99" i="7"/>
  <c r="BS99" i="7" s="1"/>
  <c r="AD99" i="7"/>
  <c r="AF99" i="7" s="1"/>
  <c r="Y99" i="7"/>
  <c r="AA99" i="7" s="1"/>
  <c r="BH99" i="7"/>
  <c r="O99" i="7"/>
  <c r="Q99" i="7" s="1"/>
  <c r="J99" i="7"/>
  <c r="E99" i="7"/>
  <c r="G99" i="7" s="1"/>
  <c r="T99" i="7"/>
  <c r="V99" i="7" s="1"/>
  <c r="BV84" i="7"/>
  <c r="BX84" i="7" s="1"/>
  <c r="BC84" i="7"/>
  <c r="BE84" i="7" s="1"/>
  <c r="AN84" i="7"/>
  <c r="AP84" i="7" s="1"/>
  <c r="AX84" i="7"/>
  <c r="AZ84" i="7" s="1"/>
  <c r="T84" i="7"/>
  <c r="V84" i="7" s="1"/>
  <c r="AI84" i="7"/>
  <c r="AK84" i="7" s="1"/>
  <c r="O84" i="7"/>
  <c r="CA84" i="7"/>
  <c r="BQ84" i="7"/>
  <c r="BH84" i="7"/>
  <c r="AD84" i="7"/>
  <c r="Y84" i="7"/>
  <c r="J84" i="7"/>
  <c r="L84" i="7" s="1"/>
  <c r="AA24" i="1"/>
  <c r="AA51" i="1"/>
  <c r="AU53" i="1"/>
  <c r="AU60" i="1"/>
  <c r="L61" i="1"/>
  <c r="G49" i="1"/>
  <c r="AA16" i="1"/>
  <c r="K6" i="1"/>
  <c r="K8" i="1"/>
  <c r="K9" i="1"/>
  <c r="K14" i="1"/>
  <c r="P4" i="1"/>
  <c r="BR4" i="1"/>
  <c r="AE6" i="1"/>
  <c r="BI6" i="1"/>
  <c r="P7" i="1"/>
  <c r="U8" i="1"/>
  <c r="AE9" i="1"/>
  <c r="K10" i="1"/>
  <c r="E13" i="1"/>
  <c r="T14" i="1"/>
  <c r="K15" i="1"/>
  <c r="AA17" i="1"/>
  <c r="F24" i="1"/>
  <c r="AE25" i="1"/>
  <c r="K26" i="1"/>
  <c r="F27" i="1"/>
  <c r="F28" i="1"/>
  <c r="G28" i="1" s="1"/>
  <c r="F29" i="1"/>
  <c r="G29" i="1" s="1"/>
  <c r="AO32" i="1"/>
  <c r="U33" i="1"/>
  <c r="Y35" i="1"/>
  <c r="AE36" i="1"/>
  <c r="AE37" i="1"/>
  <c r="AN39" i="1"/>
  <c r="T41" i="1"/>
  <c r="AE43" i="1"/>
  <c r="BM43" i="1"/>
  <c r="F45" i="1"/>
  <c r="AO45" i="1"/>
  <c r="AP45" i="1" s="1"/>
  <c r="BR45" i="1"/>
  <c r="G46" i="1"/>
  <c r="F48" i="1"/>
  <c r="AE49" i="1"/>
  <c r="U50" i="1"/>
  <c r="E51" i="1"/>
  <c r="AS51" i="1"/>
  <c r="E52" i="1"/>
  <c r="U53" i="1"/>
  <c r="AE58" i="1"/>
  <c r="E59" i="1"/>
  <c r="AE61" i="1"/>
  <c r="Z4" i="1"/>
  <c r="AY4" i="1"/>
  <c r="BI9" i="1"/>
  <c r="Z10" i="1"/>
  <c r="AA11" i="1"/>
  <c r="O13" i="1"/>
  <c r="U14" i="1"/>
  <c r="V15" i="1"/>
  <c r="Y18" i="1"/>
  <c r="K23" i="1"/>
  <c r="AE26" i="1"/>
  <c r="CA35" i="1"/>
  <c r="K40" i="1"/>
  <c r="T42" i="1"/>
  <c r="K43" i="1"/>
  <c r="AO43" i="1"/>
  <c r="O44" i="1"/>
  <c r="U45" i="1"/>
  <c r="BI45" i="1"/>
  <c r="AE50" i="1"/>
  <c r="F51" i="1"/>
  <c r="AT51" i="1"/>
  <c r="AY58" i="1"/>
  <c r="U60" i="1"/>
  <c r="AO61" i="1"/>
  <c r="AN35" i="1"/>
  <c r="AI41" i="1"/>
  <c r="Z45" i="1"/>
  <c r="F56" i="1"/>
  <c r="K58" i="1"/>
  <c r="AT6" i="1"/>
  <c r="K4" i="1"/>
  <c r="F25" i="1"/>
  <c r="G39" i="1"/>
  <c r="CC44" i="1"/>
  <c r="Z5" i="1"/>
  <c r="O4" i="1"/>
  <c r="BD4" i="1"/>
  <c r="CB4" i="1"/>
  <c r="CC4" i="1" s="1"/>
  <c r="AY5" i="1"/>
  <c r="F6" i="1"/>
  <c r="U6" i="1"/>
  <c r="AJ6" i="1"/>
  <c r="AK6" i="1" s="1"/>
  <c r="AY6" i="1"/>
  <c r="AZ6" i="1" s="1"/>
  <c r="BW6" i="1"/>
  <c r="F4" i="1"/>
  <c r="U4" i="1"/>
  <c r="AJ4" i="1"/>
  <c r="BI4" i="1"/>
  <c r="BQ4" i="1"/>
  <c r="K5" i="1"/>
  <c r="J6" i="1"/>
  <c r="Z6" i="1"/>
  <c r="AO6" i="1"/>
  <c r="BD6" i="1"/>
  <c r="BM6" i="1"/>
  <c r="CB6" i="1"/>
  <c r="CC6" i="1" s="1"/>
  <c r="AS7" i="1"/>
  <c r="AI9" i="1"/>
  <c r="CB9" i="1"/>
  <c r="AY16" i="1"/>
  <c r="F19" i="1"/>
  <c r="G19" i="1" s="1"/>
  <c r="Z22" i="1"/>
  <c r="AA22" i="1" s="1"/>
  <c r="Z23" i="1"/>
  <c r="AA23" i="1" s="1"/>
  <c r="K25" i="1"/>
  <c r="K29" i="1"/>
  <c r="AT29" i="1"/>
  <c r="Z30" i="1"/>
  <c r="Z31" i="1"/>
  <c r="T32" i="1"/>
  <c r="AN32" i="1"/>
  <c r="BH32" i="1"/>
  <c r="T33" i="1"/>
  <c r="Y34" i="1"/>
  <c r="Z36" i="1"/>
  <c r="E38" i="1"/>
  <c r="AT40" i="1"/>
  <c r="U42" i="1"/>
  <c r="T43" i="1"/>
  <c r="AI43" i="1"/>
  <c r="BH43" i="1"/>
  <c r="E44" i="1"/>
  <c r="AI44" i="1"/>
  <c r="BC44" i="1"/>
  <c r="O45" i="1"/>
  <c r="O46" i="1"/>
  <c r="BC46" i="1"/>
  <c r="AE48" i="1"/>
  <c r="K49" i="1"/>
  <c r="AE52" i="1"/>
  <c r="K53" i="1"/>
  <c r="AO53" i="1"/>
  <c r="AE56" i="1"/>
  <c r="Z57" i="1"/>
  <c r="F58" i="1"/>
  <c r="AT58" i="1"/>
  <c r="BR58" i="1"/>
  <c r="Y59" i="1"/>
  <c r="AY59" i="1"/>
  <c r="E60" i="1"/>
  <c r="Z60" i="1"/>
  <c r="T61" i="1"/>
  <c r="AS61" i="1"/>
  <c r="Z59" i="1"/>
  <c r="F60" i="1"/>
  <c r="AO60" i="1"/>
  <c r="Z61" i="1"/>
  <c r="O7" i="1"/>
  <c r="AD4" i="1"/>
  <c r="BW4" i="1"/>
  <c r="AJ5" i="1"/>
  <c r="BR5" i="1"/>
  <c r="P6" i="1"/>
  <c r="AI8" i="1"/>
  <c r="U9" i="1"/>
  <c r="T13" i="1"/>
  <c r="AT19" i="1"/>
  <c r="AU19" i="1" s="1"/>
  <c r="K27" i="1"/>
  <c r="F30" i="1"/>
  <c r="F31" i="1"/>
  <c r="E32" i="1"/>
  <c r="AS32" i="1"/>
  <c r="AN34" i="1"/>
  <c r="P39" i="1"/>
  <c r="F42" i="1"/>
  <c r="AT42" i="1"/>
  <c r="AS43" i="1"/>
  <c r="T44" i="1"/>
  <c r="K52" i="1"/>
  <c r="AX4" i="1"/>
  <c r="AE4" i="1"/>
  <c r="AI7" i="1"/>
  <c r="CA7" i="1"/>
  <c r="AE18" i="1"/>
  <c r="K22" i="1"/>
  <c r="AE27" i="1"/>
  <c r="K30" i="1"/>
  <c r="AT31" i="1"/>
  <c r="AU31" i="1" s="1"/>
  <c r="O32" i="1"/>
  <c r="BC32" i="1"/>
  <c r="BR38" i="1"/>
  <c r="Z40" i="1"/>
  <c r="F41" i="1"/>
  <c r="AY41" i="1"/>
  <c r="AY42" i="1"/>
  <c r="O43" i="1"/>
  <c r="BC43" i="1"/>
  <c r="Z48" i="1"/>
  <c r="F53" i="1"/>
  <c r="G53" i="1" s="1"/>
  <c r="Z53" i="1"/>
  <c r="AA53" i="1" s="1"/>
  <c r="BI53" i="1"/>
  <c r="K54" i="1"/>
  <c r="Z56" i="1"/>
  <c r="AY56" i="1"/>
  <c r="K57" i="1"/>
  <c r="AY57" i="1"/>
  <c r="E58" i="1"/>
  <c r="K59" i="1"/>
  <c r="AT59" i="1"/>
  <c r="BR59" i="1"/>
  <c r="BS59" i="1" s="1"/>
  <c r="Y60" i="1"/>
  <c r="AD5" i="1"/>
  <c r="AO5" i="1"/>
  <c r="BC5" i="1"/>
  <c r="P5" i="1"/>
  <c r="AT5" i="1"/>
  <c r="BM5" i="1"/>
  <c r="J4" i="1"/>
  <c r="AI4" i="1"/>
  <c r="BC4" i="1"/>
  <c r="BV4" i="1"/>
  <c r="J5" i="1"/>
  <c r="U5" i="1"/>
  <c r="AI5" i="1"/>
  <c r="AX5" i="1"/>
  <c r="BI5" i="1"/>
  <c r="BQ5" i="1"/>
  <c r="CB5" i="1"/>
  <c r="CC5" i="1" s="1"/>
  <c r="O6" i="1"/>
  <c r="AD6" i="1"/>
  <c r="BC6" i="1"/>
  <c r="BV6" i="1"/>
  <c r="CB7" i="1"/>
  <c r="AE8" i="1"/>
  <c r="BI8" i="1"/>
  <c r="CA8" i="1"/>
  <c r="Z9" i="1"/>
  <c r="AT9" i="1"/>
  <c r="AU9" i="1" s="1"/>
  <c r="F10" i="1"/>
  <c r="U10" i="1"/>
  <c r="AN10" i="1"/>
  <c r="BI10" i="1"/>
  <c r="BJ10" i="1" s="1"/>
  <c r="BR10" i="1"/>
  <c r="AY17" i="1"/>
  <c r="Z18" i="1"/>
  <c r="T19" i="1"/>
  <c r="BH19" i="1"/>
  <c r="BQ27" i="1"/>
  <c r="E27" i="1"/>
  <c r="Y27" i="1"/>
  <c r="AS27" i="1"/>
  <c r="CB8" i="1"/>
  <c r="CC8" i="1" s="1"/>
  <c r="CA9" i="1"/>
  <c r="CA10" i="1"/>
  <c r="K17" i="1"/>
  <c r="BW24" i="1"/>
  <c r="AY24" i="1"/>
  <c r="BR24" i="1"/>
  <c r="AT24" i="1"/>
  <c r="K24" i="1"/>
  <c r="O5" i="1"/>
  <c r="BV5" i="1"/>
  <c r="BX5" i="1" s="1"/>
  <c r="U7" i="1"/>
  <c r="AT7" i="1"/>
  <c r="AU7" i="1" s="1"/>
  <c r="BR7" i="1"/>
  <c r="AS8" i="1"/>
  <c r="AS10" i="1"/>
  <c r="BC10" i="1"/>
  <c r="CB10" i="1"/>
  <c r="E25" i="1"/>
  <c r="Y25" i="1"/>
  <c r="F5" i="1"/>
  <c r="AE5" i="1"/>
  <c r="BD5" i="1"/>
  <c r="BE5" i="1" s="1"/>
  <c r="K7" i="1"/>
  <c r="AE7" i="1"/>
  <c r="Z8" i="1"/>
  <c r="AT8" i="1"/>
  <c r="AU8" i="1" s="1"/>
  <c r="E10" i="1"/>
  <c r="T10" i="1"/>
  <c r="AI10" i="1"/>
  <c r="AT10" i="1"/>
  <c r="K19" i="1"/>
  <c r="AE24" i="1"/>
  <c r="BQ26" i="1"/>
  <c r="E26" i="1"/>
  <c r="G26" i="1" s="1"/>
  <c r="Y26" i="1"/>
  <c r="AS26" i="1"/>
  <c r="CB41" i="1"/>
  <c r="CA42" i="1"/>
  <c r="E61" i="1"/>
  <c r="O61" i="1"/>
  <c r="U61" i="1"/>
  <c r="AI61" i="1"/>
  <c r="AK61" i="1" s="1"/>
  <c r="AT61" i="1"/>
  <c r="T30" i="1"/>
  <c r="AN30" i="1"/>
  <c r="T31" i="1"/>
  <c r="AI31" i="1"/>
  <c r="F32" i="1"/>
  <c r="U32" i="1"/>
  <c r="AI32" i="1"/>
  <c r="AT32" i="1"/>
  <c r="BI32" i="1"/>
  <c r="BV32" i="1"/>
  <c r="BX32" i="1" s="1"/>
  <c r="F37" i="1"/>
  <c r="G37" i="1" s="1"/>
  <c r="AT37" i="1"/>
  <c r="BR37" i="1"/>
  <c r="Z38" i="1"/>
  <c r="AA38" i="1" s="1"/>
  <c r="P40" i="1"/>
  <c r="AE40" i="1"/>
  <c r="AY40" i="1"/>
  <c r="BM40" i="1"/>
  <c r="K41" i="1"/>
  <c r="Y41" i="1"/>
  <c r="AO41" i="1"/>
  <c r="BC41" i="1"/>
  <c r="BM41" i="1"/>
  <c r="AI42" i="1"/>
  <c r="CB42" i="1"/>
  <c r="AT43" i="1"/>
  <c r="AU43" i="1" s="1"/>
  <c r="BI43" i="1"/>
  <c r="BR43" i="1"/>
  <c r="F44" i="1"/>
  <c r="G44" i="1" s="1"/>
  <c r="AO44" i="1"/>
  <c r="AP44" i="1" s="1"/>
  <c r="BM44" i="1"/>
  <c r="F47" i="1"/>
  <c r="G47" i="1" s="1"/>
  <c r="AS49" i="1"/>
  <c r="AS50" i="1"/>
  <c r="K51" i="1"/>
  <c r="AE51" i="1"/>
  <c r="AY51" i="1"/>
  <c r="BR51" i="1"/>
  <c r="BS51" i="1" s="1"/>
  <c r="U52" i="1"/>
  <c r="AO52" i="1"/>
  <c r="BM52" i="1"/>
  <c r="AS57" i="1"/>
  <c r="AS58" i="1"/>
  <c r="AS59" i="1"/>
  <c r="K60" i="1"/>
  <c r="AE60" i="1"/>
  <c r="BR60" i="1"/>
  <c r="BS60" i="1" s="1"/>
  <c r="F61" i="1"/>
  <c r="G61" i="1" s="1"/>
  <c r="P61" i="1"/>
  <c r="Q61" i="1" s="1"/>
  <c r="Y61" i="1"/>
  <c r="AN61" i="1"/>
  <c r="AT25" i="1"/>
  <c r="AU25" i="1" s="1"/>
  <c r="BR25" i="1"/>
  <c r="AT26" i="1"/>
  <c r="BR26" i="1"/>
  <c r="AT27" i="1"/>
  <c r="AU27" i="1" s="1"/>
  <c r="BR27" i="1"/>
  <c r="BS27" i="1" s="1"/>
  <c r="Y28" i="1"/>
  <c r="AS29" i="1"/>
  <c r="E30" i="1"/>
  <c r="Y30" i="1"/>
  <c r="E31" i="1"/>
  <c r="U31" i="1"/>
  <c r="V31" i="1" s="1"/>
  <c r="AN31" i="1"/>
  <c r="AP31" i="1" s="1"/>
  <c r="BC31" i="1"/>
  <c r="BV31" i="1"/>
  <c r="BX31" i="1" s="1"/>
  <c r="CA32" i="1"/>
  <c r="AD33" i="1"/>
  <c r="CA33" i="1"/>
  <c r="K37" i="1"/>
  <c r="F38" i="1"/>
  <c r="G38" i="1" s="1"/>
  <c r="AE38" i="1"/>
  <c r="AJ40" i="1"/>
  <c r="BI40" i="1"/>
  <c r="BR40" i="1"/>
  <c r="O41" i="1"/>
  <c r="Z41" i="1"/>
  <c r="AS41" i="1"/>
  <c r="AU41" i="1" s="1"/>
  <c r="BI41" i="1"/>
  <c r="BJ41" i="1" s="1"/>
  <c r="BR41" i="1"/>
  <c r="K42" i="1"/>
  <c r="Y42" i="1"/>
  <c r="AO42" i="1"/>
  <c r="BC42" i="1"/>
  <c r="BM42" i="1"/>
  <c r="F43" i="1"/>
  <c r="U43" i="1"/>
  <c r="AY43" i="1"/>
  <c r="CA43" i="1"/>
  <c r="CC43" i="1" s="1"/>
  <c r="Z44" i="1"/>
  <c r="AA44" i="1" s="1"/>
  <c r="AS44" i="1"/>
  <c r="BH44" i="1"/>
  <c r="BV44" i="1"/>
  <c r="Z47" i="1"/>
  <c r="K48" i="1"/>
  <c r="AT48" i="1"/>
  <c r="BR48" i="1"/>
  <c r="Y49" i="1"/>
  <c r="AT49" i="1"/>
  <c r="BR49" i="1"/>
  <c r="Y50" i="1"/>
  <c r="AT50" i="1"/>
  <c r="AU50" i="1" s="1"/>
  <c r="BR50" i="1"/>
  <c r="U51" i="1"/>
  <c r="AO51" i="1"/>
  <c r="BI51" i="1"/>
  <c r="BI52" i="1"/>
  <c r="BR52" i="1"/>
  <c r="BS52" i="1" s="1"/>
  <c r="Y56" i="1"/>
  <c r="BR56" i="1"/>
  <c r="Y57" i="1"/>
  <c r="Z25" i="1"/>
  <c r="AA25" i="1" s="1"/>
  <c r="AY25" i="1"/>
  <c r="Z26" i="1"/>
  <c r="AY26" i="1"/>
  <c r="Z27" i="1"/>
  <c r="AY27" i="1"/>
  <c r="Y31" i="1"/>
  <c r="BH31" i="1"/>
  <c r="CA31" i="1"/>
  <c r="O33" i="1"/>
  <c r="AN33" i="1"/>
  <c r="Z37" i="1"/>
  <c r="F40" i="1"/>
  <c r="U40" i="1"/>
  <c r="V40" i="1" s="1"/>
  <c r="AO40" i="1"/>
  <c r="AE41" i="1"/>
  <c r="CA41" i="1"/>
  <c r="O42" i="1"/>
  <c r="Z42" i="1"/>
  <c r="AA42" i="1" s="1"/>
  <c r="AS42" i="1"/>
  <c r="BI42" i="1"/>
  <c r="BJ42" i="1" s="1"/>
  <c r="Y45" i="1"/>
  <c r="AE47" i="1"/>
  <c r="Y48" i="1"/>
  <c r="AY48" i="1"/>
  <c r="Z49" i="1"/>
  <c r="AY49" i="1"/>
  <c r="F50" i="1"/>
  <c r="G50" i="1" s="1"/>
  <c r="Z50" i="1"/>
  <c r="AY50" i="1"/>
  <c r="F52" i="1"/>
  <c r="Z52" i="1"/>
  <c r="AA52" i="1" s="1"/>
  <c r="AT52" i="1"/>
  <c r="AU52" i="1" s="1"/>
  <c r="CB52" i="1"/>
  <c r="O53" i="1"/>
  <c r="AE53" i="1"/>
  <c r="BM53" i="1"/>
  <c r="O11" i="1"/>
  <c r="CA11" i="1"/>
  <c r="BQ11" i="1"/>
  <c r="AD11" i="1"/>
  <c r="J11" i="1"/>
  <c r="AN11" i="1"/>
  <c r="AP11" i="1" s="1"/>
  <c r="E11" i="1"/>
  <c r="BH11" i="1"/>
  <c r="T11" i="1"/>
  <c r="AS11" i="1"/>
  <c r="AI11" i="1"/>
  <c r="BQ12" i="1"/>
  <c r="J12" i="1"/>
  <c r="L12" i="1" s="1"/>
  <c r="BD13" i="1"/>
  <c r="BE13" i="1" s="1"/>
  <c r="AJ13" i="1"/>
  <c r="AK13" i="1" s="1"/>
  <c r="P13" i="1"/>
  <c r="Q13" i="1" s="1"/>
  <c r="CB13" i="1"/>
  <c r="BQ14" i="1"/>
  <c r="AX14" i="1"/>
  <c r="AD14" i="1"/>
  <c r="AF14" i="1" s="1"/>
  <c r="J14" i="1"/>
  <c r="BQ15" i="1"/>
  <c r="AX15" i="1"/>
  <c r="AD15" i="1"/>
  <c r="AF15" i="1" s="1"/>
  <c r="J15" i="1"/>
  <c r="BQ16" i="1"/>
  <c r="AX16" i="1"/>
  <c r="AD16" i="1"/>
  <c r="J16" i="1"/>
  <c r="BV16" i="1"/>
  <c r="BC16" i="1"/>
  <c r="AI16" i="1"/>
  <c r="O16" i="1"/>
  <c r="BQ17" i="1"/>
  <c r="AX17" i="1"/>
  <c r="AD17" i="1"/>
  <c r="J17" i="1"/>
  <c r="BV17" i="1"/>
  <c r="BC17" i="1"/>
  <c r="AI17" i="1"/>
  <c r="O17" i="1"/>
  <c r="BQ22" i="1"/>
  <c r="AX22" i="1"/>
  <c r="AZ22" i="1" s="1"/>
  <c r="AD22" i="1"/>
  <c r="J22" i="1"/>
  <c r="BV22" i="1"/>
  <c r="BC22" i="1"/>
  <c r="AI22" i="1"/>
  <c r="O22" i="1"/>
  <c r="BQ23" i="1"/>
  <c r="AX23" i="1"/>
  <c r="AZ23" i="1" s="1"/>
  <c r="AD23" i="1"/>
  <c r="J23" i="1"/>
  <c r="BV23" i="1"/>
  <c r="BC23" i="1"/>
  <c r="AI23" i="1"/>
  <c r="O23" i="1"/>
  <c r="BQ24" i="1"/>
  <c r="AX24" i="1"/>
  <c r="AD24" i="1"/>
  <c r="J24" i="1"/>
  <c r="BV24" i="1"/>
  <c r="BC24" i="1"/>
  <c r="AI24" i="1"/>
  <c r="O24" i="1"/>
  <c r="CA24" i="1"/>
  <c r="BQ25" i="1"/>
  <c r="AX25" i="1"/>
  <c r="AD25" i="1"/>
  <c r="J25" i="1"/>
  <c r="BV25" i="1"/>
  <c r="BX25" i="1" s="1"/>
  <c r="BC25" i="1"/>
  <c r="AI25" i="1"/>
  <c r="O25" i="1"/>
  <c r="CA25" i="1"/>
  <c r="BH25" i="1"/>
  <c r="AN25" i="1"/>
  <c r="T25" i="1"/>
  <c r="J7" i="1"/>
  <c r="AD7" i="1"/>
  <c r="BQ9" i="1"/>
  <c r="BS9" i="1" s="1"/>
  <c r="AX9" i="1"/>
  <c r="AD9" i="1"/>
  <c r="J9" i="1"/>
  <c r="AJ11" i="1"/>
  <c r="P11" i="1"/>
  <c r="CB11" i="1"/>
  <c r="AI12" i="1"/>
  <c r="AJ12" i="1"/>
  <c r="P12" i="1"/>
  <c r="K13" i="1"/>
  <c r="BM13" i="1"/>
  <c r="E14" i="1"/>
  <c r="AN14" i="1"/>
  <c r="BW14" i="1"/>
  <c r="BD14" i="1"/>
  <c r="BE14" i="1" s="1"/>
  <c r="AJ14" i="1"/>
  <c r="P14" i="1"/>
  <c r="BV14" i="1"/>
  <c r="E15" i="1"/>
  <c r="AN15" i="1"/>
  <c r="BW15" i="1"/>
  <c r="BD15" i="1"/>
  <c r="BE15" i="1" s="1"/>
  <c r="AJ15" i="1"/>
  <c r="P15" i="1"/>
  <c r="BV15" i="1"/>
  <c r="E16" i="1"/>
  <c r="AN16" i="1"/>
  <c r="BW16" i="1"/>
  <c r="BD16" i="1"/>
  <c r="AJ16" i="1"/>
  <c r="P16" i="1"/>
  <c r="CB16" i="1"/>
  <c r="BM16" i="1"/>
  <c r="BI16" i="1"/>
  <c r="AO16" i="1"/>
  <c r="AP16" i="1" s="1"/>
  <c r="U16" i="1"/>
  <c r="CA16" i="1"/>
  <c r="AN17" i="1"/>
  <c r="BW17" i="1"/>
  <c r="BD17" i="1"/>
  <c r="AJ17" i="1"/>
  <c r="P17" i="1"/>
  <c r="CB17" i="1"/>
  <c r="BM17" i="1"/>
  <c r="BI17" i="1"/>
  <c r="AO17" i="1"/>
  <c r="AP17" i="1" s="1"/>
  <c r="U17" i="1"/>
  <c r="CA17" i="1"/>
  <c r="BQ18" i="1"/>
  <c r="AD18" i="1"/>
  <c r="J18" i="1"/>
  <c r="L18" i="1" s="1"/>
  <c r="BV18" i="1"/>
  <c r="BC18" i="1"/>
  <c r="AI18" i="1"/>
  <c r="O18" i="1"/>
  <c r="BQ19" i="1"/>
  <c r="AD19" i="1"/>
  <c r="AF19" i="1" s="1"/>
  <c r="J19" i="1"/>
  <c r="AI19" i="1"/>
  <c r="O19" i="1"/>
  <c r="AN22" i="1"/>
  <c r="BW22" i="1"/>
  <c r="BD22" i="1"/>
  <c r="AJ22" i="1"/>
  <c r="P22" i="1"/>
  <c r="CB22" i="1"/>
  <c r="BM22" i="1"/>
  <c r="BI22" i="1"/>
  <c r="AO22" i="1"/>
  <c r="AP22" i="1" s="1"/>
  <c r="U22" i="1"/>
  <c r="CA22" i="1"/>
  <c r="AN23" i="1"/>
  <c r="BW23" i="1"/>
  <c r="BX23" i="1" s="1"/>
  <c r="BD23" i="1"/>
  <c r="BE23" i="1" s="1"/>
  <c r="AJ23" i="1"/>
  <c r="AK23" i="1" s="1"/>
  <c r="P23" i="1"/>
  <c r="Q23" i="1" s="1"/>
  <c r="CB23" i="1"/>
  <c r="BM23" i="1"/>
  <c r="BI23" i="1"/>
  <c r="AO23" i="1"/>
  <c r="AP23" i="1" s="1"/>
  <c r="U23" i="1"/>
  <c r="CA23" i="1"/>
  <c r="AN24" i="1"/>
  <c r="BQ7" i="1"/>
  <c r="AX7" i="1"/>
  <c r="T8" i="1"/>
  <c r="BC8" i="1"/>
  <c r="E5" i="1"/>
  <c r="Y5" i="1"/>
  <c r="AS5" i="1"/>
  <c r="Y7" i="1"/>
  <c r="AN7" i="1"/>
  <c r="BW7" i="1"/>
  <c r="BD7" i="1"/>
  <c r="BE7" i="1" s="1"/>
  <c r="AJ7" i="1"/>
  <c r="BV7" i="1"/>
  <c r="E8" i="1"/>
  <c r="AN8" i="1"/>
  <c r="BW8" i="1"/>
  <c r="BX8" i="1" s="1"/>
  <c r="BD8" i="1"/>
  <c r="AJ8" i="1"/>
  <c r="P8" i="1"/>
  <c r="E9" i="1"/>
  <c r="AN9" i="1"/>
  <c r="BW9" i="1"/>
  <c r="BD9" i="1"/>
  <c r="AJ9" i="1"/>
  <c r="P9" i="1"/>
  <c r="BV9" i="1"/>
  <c r="BQ10" i="1"/>
  <c r="AD10" i="1"/>
  <c r="AF10" i="1" s="1"/>
  <c r="J10" i="1"/>
  <c r="K11" i="1"/>
  <c r="AT11" i="1"/>
  <c r="BM11" i="1"/>
  <c r="BM12" i="1"/>
  <c r="U13" i="1"/>
  <c r="BR13" i="1"/>
  <c r="F14" i="1"/>
  <c r="O14" i="1"/>
  <c r="Y14" i="1"/>
  <c r="AO14" i="1"/>
  <c r="AY14" i="1"/>
  <c r="BH14" i="1"/>
  <c r="BM14" i="1"/>
  <c r="F15" i="1"/>
  <c r="O15" i="1"/>
  <c r="Y15" i="1"/>
  <c r="AO15" i="1"/>
  <c r="AY15" i="1"/>
  <c r="AZ15" i="1" s="1"/>
  <c r="BH15" i="1"/>
  <c r="BM15" i="1"/>
  <c r="F16" i="1"/>
  <c r="AE16" i="1"/>
  <c r="AS16" i="1"/>
  <c r="BR16" i="1"/>
  <c r="E17" i="1"/>
  <c r="AE17" i="1"/>
  <c r="AS17" i="1"/>
  <c r="BR17" i="1"/>
  <c r="E18" i="1"/>
  <c r="AS18" i="1"/>
  <c r="BW18" i="1"/>
  <c r="BD18" i="1"/>
  <c r="AJ18" i="1"/>
  <c r="P18" i="1"/>
  <c r="BM18" i="1"/>
  <c r="BI18" i="1"/>
  <c r="BJ18" i="1" s="1"/>
  <c r="AO18" i="1"/>
  <c r="AP18" i="1" s="1"/>
  <c r="U18" i="1"/>
  <c r="Y19" i="1"/>
  <c r="AJ19" i="1"/>
  <c r="P19" i="1"/>
  <c r="BM19" i="1"/>
  <c r="BI19" i="1"/>
  <c r="BJ19" i="1" s="1"/>
  <c r="AO19" i="1"/>
  <c r="U19" i="1"/>
  <c r="E22" i="1"/>
  <c r="AE22" i="1"/>
  <c r="AF22" i="1" s="1"/>
  <c r="BR22" i="1"/>
  <c r="E23" i="1"/>
  <c r="AE23" i="1"/>
  <c r="AS23" i="1"/>
  <c r="BR23" i="1"/>
  <c r="E24" i="1"/>
  <c r="AS24" i="1"/>
  <c r="BQ8" i="1"/>
  <c r="BS8" i="1" s="1"/>
  <c r="AX8" i="1"/>
  <c r="AD8" i="1"/>
  <c r="J8" i="1"/>
  <c r="T9" i="1"/>
  <c r="BC9" i="1"/>
  <c r="E4" i="1"/>
  <c r="G4" i="1" s="1"/>
  <c r="Y4" i="1"/>
  <c r="E6" i="1"/>
  <c r="Y6" i="1"/>
  <c r="AS6" i="1"/>
  <c r="E7" i="1"/>
  <c r="T4" i="1"/>
  <c r="AN4" i="1"/>
  <c r="BH4" i="1"/>
  <c r="T5" i="1"/>
  <c r="AN5" i="1"/>
  <c r="BH5" i="1"/>
  <c r="T6" i="1"/>
  <c r="AN6" i="1"/>
  <c r="BH6" i="1"/>
  <c r="F7" i="1"/>
  <c r="T7" i="1"/>
  <c r="Z7" i="1"/>
  <c r="AO7" i="1"/>
  <c r="AY7" i="1"/>
  <c r="BH7" i="1"/>
  <c r="BJ7" i="1" s="1"/>
  <c r="BM7" i="1"/>
  <c r="F8" i="1"/>
  <c r="O8" i="1"/>
  <c r="Y8" i="1"/>
  <c r="AO8" i="1"/>
  <c r="AP8" i="1" s="1"/>
  <c r="AY8" i="1"/>
  <c r="BH8" i="1"/>
  <c r="BM8" i="1"/>
  <c r="F9" i="1"/>
  <c r="O9" i="1"/>
  <c r="Y9" i="1"/>
  <c r="AO9" i="1"/>
  <c r="AY9" i="1"/>
  <c r="BH9" i="1"/>
  <c r="BM9" i="1"/>
  <c r="O10" i="1"/>
  <c r="Y10" i="1"/>
  <c r="BW10" i="1"/>
  <c r="BD10" i="1"/>
  <c r="BE10" i="1" s="1"/>
  <c r="AJ10" i="1"/>
  <c r="AK10" i="1" s="1"/>
  <c r="P10" i="1"/>
  <c r="BV10" i="1"/>
  <c r="U11" i="1"/>
  <c r="V11" i="1" s="1"/>
  <c r="AE11" i="1"/>
  <c r="BI11" i="1"/>
  <c r="BR11" i="1"/>
  <c r="O12" i="1"/>
  <c r="BR12" i="1"/>
  <c r="F13" i="1"/>
  <c r="BQ13" i="1"/>
  <c r="J13" i="1"/>
  <c r="CA13" i="1"/>
  <c r="Z14" i="1"/>
  <c r="AI14" i="1"/>
  <c r="BI14" i="1"/>
  <c r="BJ14" i="1" s="1"/>
  <c r="BR14" i="1"/>
  <c r="BS14" i="1" s="1"/>
  <c r="CA14" i="1"/>
  <c r="CC14" i="1" s="1"/>
  <c r="Z15" i="1"/>
  <c r="AI15" i="1"/>
  <c r="AS15" i="1"/>
  <c r="AU15" i="1" s="1"/>
  <c r="BI15" i="1"/>
  <c r="BR15" i="1"/>
  <c r="CA15" i="1"/>
  <c r="T16" i="1"/>
  <c r="AT16" i="1"/>
  <c r="BH16" i="1"/>
  <c r="F17" i="1"/>
  <c r="T17" i="1"/>
  <c r="AT17" i="1"/>
  <c r="BH17" i="1"/>
  <c r="F18" i="1"/>
  <c r="T18" i="1"/>
  <c r="AT18" i="1"/>
  <c r="AU18" i="1" s="1"/>
  <c r="BR18" i="1"/>
  <c r="Z19" i="1"/>
  <c r="AN19" i="1"/>
  <c r="BR19" i="1"/>
  <c r="F22" i="1"/>
  <c r="T22" i="1"/>
  <c r="BH22" i="1"/>
  <c r="F23" i="1"/>
  <c r="T23" i="1"/>
  <c r="AT23" i="1"/>
  <c r="BH23" i="1"/>
  <c r="T24" i="1"/>
  <c r="BH24" i="1"/>
  <c r="BR29" i="1"/>
  <c r="BS29" i="1" s="1"/>
  <c r="BR30" i="1"/>
  <c r="BS30" i="1" s="1"/>
  <c r="K31" i="1"/>
  <c r="AE31" i="1"/>
  <c r="AY31" i="1"/>
  <c r="BR31" i="1"/>
  <c r="BS31" i="1" s="1"/>
  <c r="K32" i="1"/>
  <c r="AE32" i="1"/>
  <c r="AY32" i="1"/>
  <c r="BR32" i="1"/>
  <c r="BS32" i="1" s="1"/>
  <c r="E33" i="1"/>
  <c r="K33" i="1"/>
  <c r="Y33" i="1"/>
  <c r="AT33" i="1"/>
  <c r="F34" i="1"/>
  <c r="T34" i="1"/>
  <c r="AT34" i="1"/>
  <c r="F35" i="1"/>
  <c r="AT35" i="1"/>
  <c r="T36" i="1"/>
  <c r="BQ37" i="1"/>
  <c r="AD37" i="1"/>
  <c r="J37" i="1"/>
  <c r="AI37" i="1"/>
  <c r="AK37" i="1" s="1"/>
  <c r="O37" i="1"/>
  <c r="CA37" i="1"/>
  <c r="BH37" i="1"/>
  <c r="AN37" i="1"/>
  <c r="T37" i="1"/>
  <c r="T26" i="1"/>
  <c r="AN26" i="1"/>
  <c r="BH26" i="1"/>
  <c r="CA26" i="1"/>
  <c r="T27" i="1"/>
  <c r="AN27" i="1"/>
  <c r="BH27" i="1"/>
  <c r="CA27" i="1"/>
  <c r="T28" i="1"/>
  <c r="AN28" i="1"/>
  <c r="BH28" i="1"/>
  <c r="CA28" i="1"/>
  <c r="T29" i="1"/>
  <c r="AN29" i="1"/>
  <c r="BH29" i="1"/>
  <c r="CA29" i="1"/>
  <c r="CA30" i="1"/>
  <c r="F33" i="1"/>
  <c r="G33" i="1" s="1"/>
  <c r="Z33" i="1"/>
  <c r="BQ33" i="1"/>
  <c r="AX33" i="1"/>
  <c r="AZ33" i="1" s="1"/>
  <c r="BV33" i="1"/>
  <c r="BC33" i="1"/>
  <c r="AI33" i="1"/>
  <c r="K34" i="1"/>
  <c r="BQ34" i="1"/>
  <c r="AX34" i="1"/>
  <c r="AZ34" i="1" s="1"/>
  <c r="AD34" i="1"/>
  <c r="J34" i="1"/>
  <c r="BV34" i="1"/>
  <c r="BC34" i="1"/>
  <c r="AI34" i="1"/>
  <c r="O34" i="1"/>
  <c r="K35" i="1"/>
  <c r="BQ35" i="1"/>
  <c r="AX35" i="1"/>
  <c r="AZ35" i="1" s="1"/>
  <c r="AD35" i="1"/>
  <c r="J35" i="1"/>
  <c r="BV35" i="1"/>
  <c r="BC35" i="1"/>
  <c r="AI35" i="1"/>
  <c r="O35" i="1"/>
  <c r="Y36" i="1"/>
  <c r="Y37" i="1"/>
  <c r="AS37" i="1"/>
  <c r="U24" i="1"/>
  <c r="V24" i="1" s="1"/>
  <c r="AO24" i="1"/>
  <c r="AP24" i="1" s="1"/>
  <c r="BI24" i="1"/>
  <c r="BM24" i="1"/>
  <c r="CB24" i="1"/>
  <c r="U25" i="1"/>
  <c r="AO25" i="1"/>
  <c r="AP25" i="1" s="1"/>
  <c r="BI25" i="1"/>
  <c r="BM25" i="1"/>
  <c r="CB25" i="1"/>
  <c r="O26" i="1"/>
  <c r="U26" i="1"/>
  <c r="V26" i="1" s="1"/>
  <c r="AI26" i="1"/>
  <c r="AO26" i="1"/>
  <c r="BC26" i="1"/>
  <c r="BI26" i="1"/>
  <c r="BM26" i="1"/>
  <c r="BV26" i="1"/>
  <c r="BX26" i="1" s="1"/>
  <c r="CB26" i="1"/>
  <c r="CC26" i="1" s="1"/>
  <c r="O27" i="1"/>
  <c r="U27" i="1"/>
  <c r="AI27" i="1"/>
  <c r="AO27" i="1"/>
  <c r="BC27" i="1"/>
  <c r="BI27" i="1"/>
  <c r="BM27" i="1"/>
  <c r="BV27" i="1"/>
  <c r="BX27" i="1" s="1"/>
  <c r="CB27" i="1"/>
  <c r="O28" i="1"/>
  <c r="U28" i="1"/>
  <c r="AI28" i="1"/>
  <c r="AO28" i="1"/>
  <c r="BC28" i="1"/>
  <c r="BI28" i="1"/>
  <c r="BJ28" i="1" s="1"/>
  <c r="BM28" i="1"/>
  <c r="BV28" i="1"/>
  <c r="BX28" i="1" s="1"/>
  <c r="CB28" i="1"/>
  <c r="O29" i="1"/>
  <c r="U29" i="1"/>
  <c r="AI29" i="1"/>
  <c r="AK29" i="1" s="1"/>
  <c r="AO29" i="1"/>
  <c r="AP29" i="1" s="1"/>
  <c r="BI29" i="1"/>
  <c r="BJ29" i="1" s="1"/>
  <c r="BM29" i="1"/>
  <c r="CB29" i="1"/>
  <c r="O30" i="1"/>
  <c r="U30" i="1"/>
  <c r="V30" i="1" s="1"/>
  <c r="AI30" i="1"/>
  <c r="AO30" i="1"/>
  <c r="AP30" i="1" s="1"/>
  <c r="BC30" i="1"/>
  <c r="BM30" i="1"/>
  <c r="BV30" i="1"/>
  <c r="BX30" i="1" s="1"/>
  <c r="CB30" i="1"/>
  <c r="CC30" i="1" s="1"/>
  <c r="BI31" i="1"/>
  <c r="BJ31" i="1" s="1"/>
  <c r="BM31" i="1"/>
  <c r="CB31" i="1"/>
  <c r="CB32" i="1"/>
  <c r="BW33" i="1"/>
  <c r="BX33" i="1" s="1"/>
  <c r="BD33" i="1"/>
  <c r="BE33" i="1" s="1"/>
  <c r="AJ33" i="1"/>
  <c r="AK33" i="1" s="1"/>
  <c r="CB33" i="1"/>
  <c r="CC33" i="1" s="1"/>
  <c r="BM33" i="1"/>
  <c r="BI33" i="1"/>
  <c r="BJ33" i="1" s="1"/>
  <c r="AO33" i="1"/>
  <c r="BW34" i="1"/>
  <c r="BD34" i="1"/>
  <c r="AJ34" i="1"/>
  <c r="P34" i="1"/>
  <c r="CB34" i="1"/>
  <c r="CC34" i="1" s="1"/>
  <c r="BM34" i="1"/>
  <c r="BI34" i="1"/>
  <c r="BJ34" i="1" s="1"/>
  <c r="AO34" i="1"/>
  <c r="U34" i="1"/>
  <c r="BW35" i="1"/>
  <c r="BD35" i="1"/>
  <c r="AJ35" i="1"/>
  <c r="P35" i="1"/>
  <c r="CB35" i="1"/>
  <c r="CC35" i="1" s="1"/>
  <c r="BM35" i="1"/>
  <c r="BI35" i="1"/>
  <c r="BJ35" i="1" s="1"/>
  <c r="AO35" i="1"/>
  <c r="AP35" i="1" s="1"/>
  <c r="U35" i="1"/>
  <c r="V35" i="1" s="1"/>
  <c r="BQ36" i="1"/>
  <c r="BS36" i="1" s="1"/>
  <c r="AD36" i="1"/>
  <c r="J36" i="1"/>
  <c r="L36" i="1" s="1"/>
  <c r="BV36" i="1"/>
  <c r="BC36" i="1"/>
  <c r="AI36" i="1"/>
  <c r="O36" i="1"/>
  <c r="BQ38" i="1"/>
  <c r="AD38" i="1"/>
  <c r="J38" i="1"/>
  <c r="BV38" i="1"/>
  <c r="BX38" i="1" s="1"/>
  <c r="BC38" i="1"/>
  <c r="AI38" i="1"/>
  <c r="O38" i="1"/>
  <c r="CA38" i="1"/>
  <c r="AN38" i="1"/>
  <c r="T38" i="1"/>
  <c r="P24" i="1"/>
  <c r="Q24" i="1" s="1"/>
  <c r="AJ24" i="1"/>
  <c r="BD24" i="1"/>
  <c r="BE24" i="1" s="1"/>
  <c r="P25" i="1"/>
  <c r="AJ25" i="1"/>
  <c r="AK25" i="1" s="1"/>
  <c r="BD25" i="1"/>
  <c r="J26" i="1"/>
  <c r="P26" i="1"/>
  <c r="AD26" i="1"/>
  <c r="AJ26" i="1"/>
  <c r="AX26" i="1"/>
  <c r="BD26" i="1"/>
  <c r="J27" i="1"/>
  <c r="P27" i="1"/>
  <c r="Q27" i="1" s="1"/>
  <c r="AD27" i="1"/>
  <c r="AJ27" i="1"/>
  <c r="AK27" i="1" s="1"/>
  <c r="AX27" i="1"/>
  <c r="BD27" i="1"/>
  <c r="BE27" i="1" s="1"/>
  <c r="J28" i="1"/>
  <c r="P28" i="1"/>
  <c r="AD28" i="1"/>
  <c r="AJ28" i="1"/>
  <c r="BD28" i="1"/>
  <c r="BE28" i="1" s="1"/>
  <c r="J29" i="1"/>
  <c r="P29" i="1"/>
  <c r="AD29" i="1"/>
  <c r="AF29" i="1" s="1"/>
  <c r="J30" i="1"/>
  <c r="P30" i="1"/>
  <c r="AD30" i="1"/>
  <c r="AF30" i="1" s="1"/>
  <c r="AJ30" i="1"/>
  <c r="BD30" i="1"/>
  <c r="BE30" i="1" s="1"/>
  <c r="J31" i="1"/>
  <c r="P31" i="1"/>
  <c r="Q31" i="1" s="1"/>
  <c r="AD31" i="1"/>
  <c r="AJ31" i="1"/>
  <c r="AX31" i="1"/>
  <c r="BD31" i="1"/>
  <c r="BE31" i="1" s="1"/>
  <c r="J32" i="1"/>
  <c r="P32" i="1"/>
  <c r="AD32" i="1"/>
  <c r="AJ32" i="1"/>
  <c r="AX32" i="1"/>
  <c r="BD32" i="1"/>
  <c r="BE32" i="1" s="1"/>
  <c r="J33" i="1"/>
  <c r="P33" i="1"/>
  <c r="Q33" i="1" s="1"/>
  <c r="AE33" i="1"/>
  <c r="AS33" i="1"/>
  <c r="BR33" i="1"/>
  <c r="E34" i="1"/>
  <c r="AE34" i="1"/>
  <c r="AS34" i="1"/>
  <c r="BR34" i="1"/>
  <c r="E35" i="1"/>
  <c r="AE35" i="1"/>
  <c r="AF35" i="1" s="1"/>
  <c r="AS35" i="1"/>
  <c r="BR35" i="1"/>
  <c r="BS35" i="1" s="1"/>
  <c r="E36" i="1"/>
  <c r="AS36" i="1"/>
  <c r="BW36" i="1"/>
  <c r="BX36" i="1" s="1"/>
  <c r="BD36" i="1"/>
  <c r="BE36" i="1" s="1"/>
  <c r="AJ36" i="1"/>
  <c r="AK36" i="1" s="1"/>
  <c r="P36" i="1"/>
  <c r="Q36" i="1" s="1"/>
  <c r="CB36" i="1"/>
  <c r="BM36" i="1"/>
  <c r="BI36" i="1"/>
  <c r="BJ36" i="1" s="1"/>
  <c r="AO36" i="1"/>
  <c r="AP36" i="1" s="1"/>
  <c r="U36" i="1"/>
  <c r="CA36" i="1"/>
  <c r="BV39" i="1"/>
  <c r="BC39" i="1"/>
  <c r="AI39" i="1"/>
  <c r="O39" i="1"/>
  <c r="BQ40" i="1"/>
  <c r="AX40" i="1"/>
  <c r="BV40" i="1"/>
  <c r="AI40" i="1"/>
  <c r="O40" i="1"/>
  <c r="Y39" i="1"/>
  <c r="CB39" i="1"/>
  <c r="BM39" i="1"/>
  <c r="AO39" i="1"/>
  <c r="U39" i="1"/>
  <c r="BW39" i="1"/>
  <c r="E40" i="1"/>
  <c r="AD40" i="1"/>
  <c r="AS40" i="1"/>
  <c r="BC40" i="1"/>
  <c r="U37" i="1"/>
  <c r="AO37" i="1"/>
  <c r="BI37" i="1"/>
  <c r="BM37" i="1"/>
  <c r="CB37" i="1"/>
  <c r="U38" i="1"/>
  <c r="AO38" i="1"/>
  <c r="BM38" i="1"/>
  <c r="CB38" i="1"/>
  <c r="J39" i="1"/>
  <c r="Z39" i="1"/>
  <c r="AA39" i="1" s="1"/>
  <c r="AJ39" i="1"/>
  <c r="AK39" i="1" s="1"/>
  <c r="BQ39" i="1"/>
  <c r="AN40" i="1"/>
  <c r="BH40" i="1"/>
  <c r="CA40" i="1"/>
  <c r="CC40" i="1" s="1"/>
  <c r="P37" i="1"/>
  <c r="P38" i="1"/>
  <c r="Q38" i="1" s="1"/>
  <c r="AJ38" i="1"/>
  <c r="BD38" i="1"/>
  <c r="BE38" i="1" s="1"/>
  <c r="K39" i="1"/>
  <c r="T39" i="1"/>
  <c r="AD39" i="1"/>
  <c r="AF39" i="1" s="1"/>
  <c r="BD39" i="1"/>
  <c r="BR39" i="1"/>
  <c r="BS39" i="1" s="1"/>
  <c r="CA39" i="1"/>
  <c r="J40" i="1"/>
  <c r="Y40" i="1"/>
  <c r="BW40" i="1"/>
  <c r="BD40" i="1"/>
  <c r="E41" i="1"/>
  <c r="AN41" i="1"/>
  <c r="BW41" i="1"/>
  <c r="BD41" i="1"/>
  <c r="AJ41" i="1"/>
  <c r="AK41" i="1" s="1"/>
  <c r="P41" i="1"/>
  <c r="BV41" i="1"/>
  <c r="E42" i="1"/>
  <c r="AN42" i="1"/>
  <c r="BW42" i="1"/>
  <c r="BD42" i="1"/>
  <c r="BE42" i="1" s="1"/>
  <c r="AJ42" i="1"/>
  <c r="P42" i="1"/>
  <c r="Q42" i="1" s="1"/>
  <c r="BV42" i="1"/>
  <c r="E43" i="1"/>
  <c r="AN43" i="1"/>
  <c r="BW43" i="1"/>
  <c r="BX43" i="1" s="1"/>
  <c r="BD43" i="1"/>
  <c r="AJ43" i="1"/>
  <c r="P43" i="1"/>
  <c r="Q43" i="1" s="1"/>
  <c r="U44" i="1"/>
  <c r="AE44" i="1"/>
  <c r="BQ44" i="1"/>
  <c r="AD44" i="1"/>
  <c r="J44" i="1"/>
  <c r="K45" i="1"/>
  <c r="T45" i="1"/>
  <c r="AT45" i="1"/>
  <c r="BH45" i="1"/>
  <c r="U46" i="1"/>
  <c r="BR46" i="1"/>
  <c r="K47" i="1"/>
  <c r="Y47" i="1"/>
  <c r="E48" i="1"/>
  <c r="AS48" i="1"/>
  <c r="BW44" i="1"/>
  <c r="BX44" i="1" s="1"/>
  <c r="BD44" i="1"/>
  <c r="AJ44" i="1"/>
  <c r="P44" i="1"/>
  <c r="Q44" i="1" s="1"/>
  <c r="E45" i="1"/>
  <c r="BQ46" i="1"/>
  <c r="J46" i="1"/>
  <c r="CA46" i="1"/>
  <c r="T48" i="1"/>
  <c r="BQ45" i="1"/>
  <c r="AD45" i="1"/>
  <c r="AF45" i="1" s="1"/>
  <c r="J45" i="1"/>
  <c r="CA45" i="1"/>
  <c r="BD46" i="1"/>
  <c r="BE46" i="1" s="1"/>
  <c r="AJ46" i="1"/>
  <c r="P46" i="1"/>
  <c r="Q46" i="1" s="1"/>
  <c r="CB46" i="1"/>
  <c r="BQ47" i="1"/>
  <c r="BS47" i="1" s="1"/>
  <c r="AD47" i="1"/>
  <c r="J47" i="1"/>
  <c r="BV47" i="1"/>
  <c r="BC47" i="1"/>
  <c r="AI47" i="1"/>
  <c r="O47" i="1"/>
  <c r="BQ48" i="1"/>
  <c r="AX48" i="1"/>
  <c r="AD48" i="1"/>
  <c r="J48" i="1"/>
  <c r="BV48" i="1"/>
  <c r="BX48" i="1" s="1"/>
  <c r="BC48" i="1"/>
  <c r="AI48" i="1"/>
  <c r="O48" i="1"/>
  <c r="CA48" i="1"/>
  <c r="BQ49" i="1"/>
  <c r="AX49" i="1"/>
  <c r="AD49" i="1"/>
  <c r="J49" i="1"/>
  <c r="BV49" i="1"/>
  <c r="BX49" i="1" s="1"/>
  <c r="BC49" i="1"/>
  <c r="AI49" i="1"/>
  <c r="O49" i="1"/>
  <c r="CA49" i="1"/>
  <c r="BH49" i="1"/>
  <c r="AN49" i="1"/>
  <c r="T49" i="1"/>
  <c r="BQ41" i="1"/>
  <c r="AX41" i="1"/>
  <c r="AD41" i="1"/>
  <c r="J41" i="1"/>
  <c r="BQ42" i="1"/>
  <c r="BS42" i="1" s="1"/>
  <c r="AX42" i="1"/>
  <c r="AD42" i="1"/>
  <c r="AF42" i="1" s="1"/>
  <c r="J42" i="1"/>
  <c r="BQ43" i="1"/>
  <c r="AX43" i="1"/>
  <c r="AD43" i="1"/>
  <c r="J43" i="1"/>
  <c r="K44" i="1"/>
  <c r="L44" i="1" s="1"/>
  <c r="AT44" i="1"/>
  <c r="AU44" i="1" s="1"/>
  <c r="BI44" i="1"/>
  <c r="BJ44" i="1" s="1"/>
  <c r="BR44" i="1"/>
  <c r="AI45" i="1"/>
  <c r="AS45" i="1"/>
  <c r="AJ45" i="1"/>
  <c r="P45" i="1"/>
  <c r="CB45" i="1"/>
  <c r="K46" i="1"/>
  <c r="L46" i="1" s="1"/>
  <c r="T46" i="1"/>
  <c r="AI46" i="1"/>
  <c r="BM46" i="1"/>
  <c r="T47" i="1"/>
  <c r="BW47" i="1"/>
  <c r="BD47" i="1"/>
  <c r="AJ47" i="1"/>
  <c r="P47" i="1"/>
  <c r="CB47" i="1"/>
  <c r="BM47" i="1"/>
  <c r="AO47" i="1"/>
  <c r="AP47" i="1" s="1"/>
  <c r="U47" i="1"/>
  <c r="V47" i="1" s="1"/>
  <c r="CA47" i="1"/>
  <c r="AN48" i="1"/>
  <c r="BQ50" i="1"/>
  <c r="AX50" i="1"/>
  <c r="AD50" i="1"/>
  <c r="J50" i="1"/>
  <c r="BV50" i="1"/>
  <c r="BX50" i="1" s="1"/>
  <c r="BC50" i="1"/>
  <c r="AI50" i="1"/>
  <c r="O50" i="1"/>
  <c r="CA50" i="1"/>
  <c r="BH50" i="1"/>
  <c r="AN50" i="1"/>
  <c r="T50" i="1"/>
  <c r="CA53" i="1"/>
  <c r="BQ54" i="1"/>
  <c r="J54" i="1"/>
  <c r="BQ55" i="1"/>
  <c r="BS55" i="1" s="1"/>
  <c r="J55" i="1"/>
  <c r="L55" i="1" s="1"/>
  <c r="BC55" i="1"/>
  <c r="AI55" i="1"/>
  <c r="O55" i="1"/>
  <c r="E56" i="1"/>
  <c r="T51" i="1"/>
  <c r="AN51" i="1"/>
  <c r="BH51" i="1"/>
  <c r="CA51" i="1"/>
  <c r="T52" i="1"/>
  <c r="AN52" i="1"/>
  <c r="BH52" i="1"/>
  <c r="CA52" i="1"/>
  <c r="T53" i="1"/>
  <c r="AN53" i="1"/>
  <c r="BH53" i="1"/>
  <c r="CB53" i="1"/>
  <c r="CC53" i="1" s="1"/>
  <c r="AI54" i="1"/>
  <c r="AJ54" i="1"/>
  <c r="P54" i="1"/>
  <c r="BD55" i="1"/>
  <c r="AJ55" i="1"/>
  <c r="P55" i="1"/>
  <c r="CB55" i="1"/>
  <c r="BM55" i="1"/>
  <c r="U55" i="1"/>
  <c r="T56" i="1"/>
  <c r="U48" i="1"/>
  <c r="V48" i="1" s="1"/>
  <c r="AO48" i="1"/>
  <c r="BI48" i="1"/>
  <c r="BJ48" i="1" s="1"/>
  <c r="BM48" i="1"/>
  <c r="CB48" i="1"/>
  <c r="CC48" i="1" s="1"/>
  <c r="U49" i="1"/>
  <c r="AO49" i="1"/>
  <c r="BI49" i="1"/>
  <c r="BM49" i="1"/>
  <c r="CB49" i="1"/>
  <c r="CC49" i="1" s="1"/>
  <c r="AO50" i="1"/>
  <c r="BI50" i="1"/>
  <c r="BM50" i="1"/>
  <c r="CB50" i="1"/>
  <c r="CC50" i="1" s="1"/>
  <c r="O51" i="1"/>
  <c r="AI51" i="1"/>
  <c r="BC51" i="1"/>
  <c r="BM51" i="1"/>
  <c r="BV51" i="1"/>
  <c r="BX51" i="1" s="1"/>
  <c r="CB51" i="1"/>
  <c r="O52" i="1"/>
  <c r="AI52" i="1"/>
  <c r="BC52" i="1"/>
  <c r="BV52" i="1"/>
  <c r="BX52" i="1" s="1"/>
  <c r="AI53" i="1"/>
  <c r="BQ56" i="1"/>
  <c r="AX56" i="1"/>
  <c r="AD56" i="1"/>
  <c r="J56" i="1"/>
  <c r="L56" i="1" s="1"/>
  <c r="BV56" i="1"/>
  <c r="BX56" i="1" s="1"/>
  <c r="BC56" i="1"/>
  <c r="AI56" i="1"/>
  <c r="O56" i="1"/>
  <c r="CA56" i="1"/>
  <c r="BQ57" i="1"/>
  <c r="BS57" i="1" s="1"/>
  <c r="AX57" i="1"/>
  <c r="AD57" i="1"/>
  <c r="J57" i="1"/>
  <c r="BV57" i="1"/>
  <c r="BX57" i="1" s="1"/>
  <c r="BC57" i="1"/>
  <c r="AI57" i="1"/>
  <c r="O57" i="1"/>
  <c r="CA57" i="1"/>
  <c r="BH57" i="1"/>
  <c r="AN57" i="1"/>
  <c r="T57" i="1"/>
  <c r="BQ58" i="1"/>
  <c r="AX58" i="1"/>
  <c r="AD58" i="1"/>
  <c r="J58" i="1"/>
  <c r="BV58" i="1"/>
  <c r="BX58" i="1" s="1"/>
  <c r="BC58" i="1"/>
  <c r="AI58" i="1"/>
  <c r="O58" i="1"/>
  <c r="CA58" i="1"/>
  <c r="BH58" i="1"/>
  <c r="AN58" i="1"/>
  <c r="T58" i="1"/>
  <c r="P48" i="1"/>
  <c r="AJ48" i="1"/>
  <c r="BD48" i="1"/>
  <c r="P49" i="1"/>
  <c r="AJ49" i="1"/>
  <c r="BD49" i="1"/>
  <c r="P50" i="1"/>
  <c r="Q50" i="1" s="1"/>
  <c r="AJ50" i="1"/>
  <c r="BD50" i="1"/>
  <c r="BE50" i="1" s="1"/>
  <c r="J51" i="1"/>
  <c r="P51" i="1"/>
  <c r="AD51" i="1"/>
  <c r="AJ51" i="1"/>
  <c r="AX51" i="1"/>
  <c r="BD51" i="1"/>
  <c r="BE51" i="1" s="1"/>
  <c r="J52" i="1"/>
  <c r="P52" i="1"/>
  <c r="AD52" i="1"/>
  <c r="AJ52" i="1"/>
  <c r="BD52" i="1"/>
  <c r="J53" i="1"/>
  <c r="P53" i="1"/>
  <c r="Q53" i="1" s="1"/>
  <c r="AD53" i="1"/>
  <c r="AJ53" i="1"/>
  <c r="O54" i="1"/>
  <c r="BR54" i="1"/>
  <c r="F55" i="1"/>
  <c r="G55" i="1" s="1"/>
  <c r="T55" i="1"/>
  <c r="CA55" i="1"/>
  <c r="AN56" i="1"/>
  <c r="BR61" i="1"/>
  <c r="BS61" i="1" s="1"/>
  <c r="T59" i="1"/>
  <c r="AN59" i="1"/>
  <c r="BH59" i="1"/>
  <c r="CA59" i="1"/>
  <c r="T60" i="1"/>
  <c r="AN60" i="1"/>
  <c r="BH60" i="1"/>
  <c r="BH61" i="1"/>
  <c r="U56" i="1"/>
  <c r="AO56" i="1"/>
  <c r="BI56" i="1"/>
  <c r="BJ56" i="1" s="1"/>
  <c r="BM56" i="1"/>
  <c r="CB56" i="1"/>
  <c r="CC56" i="1" s="1"/>
  <c r="U57" i="1"/>
  <c r="AO57" i="1"/>
  <c r="BI57" i="1"/>
  <c r="BM57" i="1"/>
  <c r="CB57" i="1"/>
  <c r="CC57" i="1" s="1"/>
  <c r="U58" i="1"/>
  <c r="AO58" i="1"/>
  <c r="AP58" i="1" s="1"/>
  <c r="BI58" i="1"/>
  <c r="BM58" i="1"/>
  <c r="CB58" i="1"/>
  <c r="O59" i="1"/>
  <c r="U59" i="1"/>
  <c r="V59" i="1" s="1"/>
  <c r="AI59" i="1"/>
  <c r="AO59" i="1"/>
  <c r="BC59" i="1"/>
  <c r="BI59" i="1"/>
  <c r="BM59" i="1"/>
  <c r="BV59" i="1"/>
  <c r="BX59" i="1" s="1"/>
  <c r="CB59" i="1"/>
  <c r="CC59" i="1" s="1"/>
  <c r="O60" i="1"/>
  <c r="AI60" i="1"/>
  <c r="BC60" i="1"/>
  <c r="BI60" i="1"/>
  <c r="BM60" i="1"/>
  <c r="BV60" i="1"/>
  <c r="BX60" i="1" s="1"/>
  <c r="BI61" i="1"/>
  <c r="BM61" i="1"/>
  <c r="P56" i="1"/>
  <c r="AJ56" i="1"/>
  <c r="BD56" i="1"/>
  <c r="P57" i="1"/>
  <c r="AJ57" i="1"/>
  <c r="BD57" i="1"/>
  <c r="P58" i="1"/>
  <c r="AJ58" i="1"/>
  <c r="AK58" i="1" s="1"/>
  <c r="BD58" i="1"/>
  <c r="J59" i="1"/>
  <c r="P59" i="1"/>
  <c r="AD59" i="1"/>
  <c r="AJ59" i="1"/>
  <c r="AX59" i="1"/>
  <c r="BD59" i="1"/>
  <c r="J60" i="1"/>
  <c r="P60" i="1"/>
  <c r="AD60" i="1"/>
  <c r="AJ60" i="1"/>
  <c r="BD60" i="1"/>
  <c r="AD61" i="1"/>
  <c r="BC221" i="7"/>
  <c r="AX221" i="7"/>
  <c r="AX220" i="7"/>
  <c r="BH215" i="7"/>
  <c r="AX215" i="7"/>
  <c r="AS215" i="7"/>
  <c r="AN215" i="7"/>
  <c r="AD215" i="7"/>
  <c r="Y215" i="7"/>
  <c r="BH214" i="7"/>
  <c r="BC214" i="7"/>
  <c r="AX214" i="7"/>
  <c r="AS214" i="7"/>
  <c r="AN214" i="7"/>
  <c r="AD214" i="7"/>
  <c r="Y214" i="7"/>
  <c r="T214" i="7"/>
  <c r="E214" i="7"/>
  <c r="BC213" i="7"/>
  <c r="AX213" i="7"/>
  <c r="AX212" i="7"/>
  <c r="BH207" i="7"/>
  <c r="AX207" i="7"/>
  <c r="AS207" i="7"/>
  <c r="BH206" i="7"/>
  <c r="AX206" i="7"/>
  <c r="AS206" i="7"/>
  <c r="AN206" i="7"/>
  <c r="AD206" i="7"/>
  <c r="Y206" i="7"/>
  <c r="BC205" i="7"/>
  <c r="AX205" i="7"/>
  <c r="AX204" i="7"/>
  <c r="BH199" i="7"/>
  <c r="AX199" i="7"/>
  <c r="AS199" i="7"/>
  <c r="BH198" i="7"/>
  <c r="AX198" i="7"/>
  <c r="AS198" i="7"/>
  <c r="BC197" i="7"/>
  <c r="AX197" i="7"/>
  <c r="AX196" i="7"/>
  <c r="BH190" i="7"/>
  <c r="AX190" i="7"/>
  <c r="AS190" i="7"/>
  <c r="BC189" i="7"/>
  <c r="AX189" i="7"/>
  <c r="AX188" i="7"/>
  <c r="AS182" i="7"/>
  <c r="BC179" i="7"/>
  <c r="AX179" i="7"/>
  <c r="AX178" i="7"/>
  <c r="AS174" i="7"/>
  <c r="BH173" i="7"/>
  <c r="AX173" i="7"/>
  <c r="AS173" i="7"/>
  <c r="AN173" i="7"/>
  <c r="AD173" i="7"/>
  <c r="Y173" i="7"/>
  <c r="BH172" i="7"/>
  <c r="BC172" i="7"/>
  <c r="AX172" i="7"/>
  <c r="AS172" i="7"/>
  <c r="AN172" i="7"/>
  <c r="AD172" i="7"/>
  <c r="Y172" i="7"/>
  <c r="T172" i="7"/>
  <c r="E172" i="7"/>
  <c r="BC171" i="7"/>
  <c r="AX171" i="7"/>
  <c r="AX170" i="7"/>
  <c r="CA221" i="7"/>
  <c r="BV221" i="7"/>
  <c r="CA220" i="7"/>
  <c r="BV215" i="7"/>
  <c r="CA214" i="7"/>
  <c r="BV214" i="7"/>
  <c r="BV213" i="7"/>
  <c r="BV206" i="7"/>
  <c r="BV205" i="7"/>
  <c r="BV197" i="7"/>
  <c r="BV189" i="7"/>
  <c r="CA179" i="7"/>
  <c r="BV179" i="7"/>
  <c r="CA178" i="7"/>
  <c r="BV173" i="7"/>
  <c r="CA172" i="7"/>
  <c r="BV172" i="7"/>
  <c r="BV171" i="7"/>
  <c r="AS164" i="7"/>
  <c r="BC219" i="1"/>
  <c r="BF219" i="1" s="1"/>
  <c r="AX219" i="1"/>
  <c r="BA219" i="1" s="1"/>
  <c r="AX218" i="1"/>
  <c r="BA218" i="1" s="1"/>
  <c r="AS214" i="1"/>
  <c r="AV214" i="1" s="1"/>
  <c r="BH213" i="1"/>
  <c r="BK213" i="1" s="1"/>
  <c r="AX213" i="1"/>
  <c r="BA213" i="1" s="1"/>
  <c r="AS213" i="1"/>
  <c r="AV213" i="1" s="1"/>
  <c r="AN213" i="1"/>
  <c r="AQ213" i="1" s="1"/>
  <c r="AD213" i="1"/>
  <c r="AG213" i="1" s="1"/>
  <c r="Y213" i="1"/>
  <c r="AB213" i="1" s="1"/>
  <c r="BH212" i="1"/>
  <c r="BK212" i="1" s="1"/>
  <c r="BC212" i="1"/>
  <c r="BF212" i="1" s="1"/>
  <c r="AX212" i="1"/>
  <c r="BA212" i="1" s="1"/>
  <c r="AS212" i="1"/>
  <c r="AV212" i="1" s="1"/>
  <c r="AN212" i="1"/>
  <c r="AQ212" i="1" s="1"/>
  <c r="AD212" i="1"/>
  <c r="AG212" i="1" s="1"/>
  <c r="Y212" i="1"/>
  <c r="AB212" i="1" s="1"/>
  <c r="T212" i="1"/>
  <c r="W212" i="1" s="1"/>
  <c r="E212" i="1"/>
  <c r="H212" i="1" s="1"/>
  <c r="BC211" i="1"/>
  <c r="BF211" i="1" s="1"/>
  <c r="AX211" i="1"/>
  <c r="BA211" i="1" s="1"/>
  <c r="AX210" i="1"/>
  <c r="BA210" i="1" s="1"/>
  <c r="BH205" i="1"/>
  <c r="BK205" i="1" s="1"/>
  <c r="AX205" i="1"/>
  <c r="BA205" i="1" s="1"/>
  <c r="AS205" i="1"/>
  <c r="AV205" i="1" s="1"/>
  <c r="BH204" i="1"/>
  <c r="BK204" i="1" s="1"/>
  <c r="AX204" i="1"/>
  <c r="BA204" i="1" s="1"/>
  <c r="AS204" i="1"/>
  <c r="AV204" i="1" s="1"/>
  <c r="AN204" i="1"/>
  <c r="AQ204" i="1" s="1"/>
  <c r="AD204" i="1"/>
  <c r="AG204" i="1" s="1"/>
  <c r="Y204" i="1"/>
  <c r="AB204" i="1" s="1"/>
  <c r="BC203" i="1"/>
  <c r="BF203" i="1" s="1"/>
  <c r="AX203" i="1"/>
  <c r="BA203" i="1" s="1"/>
  <c r="AX202" i="1"/>
  <c r="BA202" i="1" s="1"/>
  <c r="BH197" i="1"/>
  <c r="BK197" i="1" s="1"/>
  <c r="AX197" i="1"/>
  <c r="BA197" i="1" s="1"/>
  <c r="AS197" i="1"/>
  <c r="AV197" i="1" s="1"/>
  <c r="BH196" i="1"/>
  <c r="BK196" i="1" s="1"/>
  <c r="AX196" i="1"/>
  <c r="BA196" i="1" s="1"/>
  <c r="AS196" i="1"/>
  <c r="AV196" i="1" s="1"/>
  <c r="BC195" i="1"/>
  <c r="BF195" i="1" s="1"/>
  <c r="AX195" i="1"/>
  <c r="BA195" i="1" s="1"/>
  <c r="AX194" i="1"/>
  <c r="BA194" i="1" s="1"/>
  <c r="BH188" i="1"/>
  <c r="BK188" i="1" s="1"/>
  <c r="AX188" i="1"/>
  <c r="BA188" i="1" s="1"/>
  <c r="AS188" i="1"/>
  <c r="AV188" i="1" s="1"/>
  <c r="BC187" i="1"/>
  <c r="BF187" i="1" s="1"/>
  <c r="AX187" i="1"/>
  <c r="BA187" i="1" s="1"/>
  <c r="AX186" i="1"/>
  <c r="BA186" i="1" s="1"/>
  <c r="AS180" i="1"/>
  <c r="AV180" i="1" s="1"/>
  <c r="BV219" i="1"/>
  <c r="BY219" i="1" s="1"/>
  <c r="BV213" i="1"/>
  <c r="BY213" i="1" s="1"/>
  <c r="BV212" i="1"/>
  <c r="BY212" i="1" s="1"/>
  <c r="BV211" i="1"/>
  <c r="BY211" i="1" s="1"/>
  <c r="BV204" i="1"/>
  <c r="BY204" i="1" s="1"/>
  <c r="BV203" i="1"/>
  <c r="BY203" i="1" s="1"/>
  <c r="BV195" i="1"/>
  <c r="BY195" i="1" s="1"/>
  <c r="BV187" i="1"/>
  <c r="BY187" i="1" s="1"/>
  <c r="CA219" i="1"/>
  <c r="CD219" i="1" s="1"/>
  <c r="CA218" i="1"/>
  <c r="CD218" i="1" s="1"/>
  <c r="CA212" i="1"/>
  <c r="CD212" i="1" s="1"/>
  <c r="CA177" i="1"/>
  <c r="CD177" i="1" s="1"/>
  <c r="CA176" i="1"/>
  <c r="CD176" i="1" s="1"/>
  <c r="CA170" i="1"/>
  <c r="CD170" i="1" s="1"/>
  <c r="BV177" i="1"/>
  <c r="BY177" i="1" s="1"/>
  <c r="BV171" i="1"/>
  <c r="BY171" i="1" s="1"/>
  <c r="BV170" i="1"/>
  <c r="BY170" i="1" s="1"/>
  <c r="BV169" i="1"/>
  <c r="BY169" i="1" s="1"/>
  <c r="BH171" i="1"/>
  <c r="BK171" i="1" s="1"/>
  <c r="BH170" i="1"/>
  <c r="BK170" i="1" s="1"/>
  <c r="BC177" i="1"/>
  <c r="BF177" i="1" s="1"/>
  <c r="BC170" i="1"/>
  <c r="BF170" i="1" s="1"/>
  <c r="BC169" i="1"/>
  <c r="BF169" i="1" s="1"/>
  <c r="AX177" i="1"/>
  <c r="BA177" i="1" s="1"/>
  <c r="AX176" i="1"/>
  <c r="BA176" i="1" s="1"/>
  <c r="AX171" i="1"/>
  <c r="BA171" i="1" s="1"/>
  <c r="AX170" i="1"/>
  <c r="BA170" i="1" s="1"/>
  <c r="AX169" i="1"/>
  <c r="BA169" i="1" s="1"/>
  <c r="AX168" i="1"/>
  <c r="BA168" i="1" s="1"/>
  <c r="AS172" i="1"/>
  <c r="AV172" i="1" s="1"/>
  <c r="AS171" i="1"/>
  <c r="AV171" i="1" s="1"/>
  <c r="AS170" i="1"/>
  <c r="AV170" i="1" s="1"/>
  <c r="AS162" i="1"/>
  <c r="AV162" i="1" s="1"/>
  <c r="AN171" i="1"/>
  <c r="AQ171" i="1" s="1"/>
  <c r="AN170" i="1"/>
  <c r="AQ170" i="1" s="1"/>
  <c r="AD171" i="1"/>
  <c r="AG171" i="1" s="1"/>
  <c r="AD170" i="1"/>
  <c r="AG170" i="1" s="1"/>
  <c r="Y171" i="1"/>
  <c r="AB171" i="1" s="1"/>
  <c r="Y170" i="1"/>
  <c r="AB170" i="1" s="1"/>
  <c r="T170" i="1"/>
  <c r="W170" i="1" s="1"/>
  <c r="E170" i="1"/>
  <c r="H170" i="1" s="1"/>
  <c r="AA35" i="1" l="1"/>
  <c r="AZ103" i="7"/>
  <c r="BE44" i="1"/>
  <c r="V44" i="1"/>
  <c r="CC32" i="1"/>
  <c r="V19" i="1"/>
  <c r="V13" i="1"/>
  <c r="AA28" i="1"/>
  <c r="BS84" i="7"/>
  <c r="BX97" i="7"/>
  <c r="AP91" i="7"/>
  <c r="BE96" i="7"/>
  <c r="AU90" i="7"/>
  <c r="AF88" i="7"/>
  <c r="L87" i="7"/>
  <c r="BX87" i="7"/>
  <c r="G108" i="7"/>
  <c r="AF120" i="7"/>
  <c r="BS113" i="7"/>
  <c r="G110" i="7"/>
  <c r="G124" i="7"/>
  <c r="AZ106" i="7"/>
  <c r="AF109" i="7"/>
  <c r="L115" i="7"/>
  <c r="AA118" i="7"/>
  <c r="BE118" i="7"/>
  <c r="L50" i="1"/>
  <c r="AK32" i="1"/>
  <c r="L38" i="1"/>
  <c r="CC15" i="1"/>
  <c r="AA34" i="1"/>
  <c r="AU51" i="1"/>
  <c r="AA84" i="7"/>
  <c r="CC84" i="7"/>
  <c r="AZ86" i="7"/>
  <c r="AF90" i="7"/>
  <c r="BE85" i="7"/>
  <c r="BX88" i="7"/>
  <c r="G98" i="7"/>
  <c r="AF98" i="7"/>
  <c r="AP98" i="7"/>
  <c r="BJ140" i="7"/>
  <c r="AU113" i="7"/>
  <c r="CC124" i="7"/>
  <c r="BJ122" i="7"/>
  <c r="CC104" i="7"/>
  <c r="BX106" i="7"/>
  <c r="AF118" i="7"/>
  <c r="AZ130" i="7"/>
  <c r="BE130" i="7"/>
  <c r="AK43" i="1"/>
  <c r="AP26" i="1"/>
  <c r="CC25" i="1"/>
  <c r="BS11" i="1"/>
  <c r="AK7" i="1"/>
  <c r="BE22" i="1"/>
  <c r="AA27" i="1"/>
  <c r="AP97" i="7"/>
  <c r="L91" i="7"/>
  <c r="AU89" i="7"/>
  <c r="L140" i="7"/>
  <c r="BJ120" i="7"/>
  <c r="BX122" i="7"/>
  <c r="Q104" i="7"/>
  <c r="AK129" i="7"/>
  <c r="BJ106" i="7"/>
  <c r="AK121" i="7"/>
  <c r="BX127" i="7"/>
  <c r="G127" i="7"/>
  <c r="AF84" i="7"/>
  <c r="O88" i="7"/>
  <c r="Q88" i="7" s="1"/>
  <c r="CA88" i="7"/>
  <c r="CC88" i="7" s="1"/>
  <c r="G120" i="7"/>
  <c r="BX113" i="7"/>
  <c r="G137" i="7"/>
  <c r="V126" i="7"/>
  <c r="AU104" i="7"/>
  <c r="G106" i="7"/>
  <c r="BE106" i="7"/>
  <c r="BE123" i="7"/>
  <c r="AZ111" i="7"/>
  <c r="L111" i="7"/>
  <c r="Q121" i="7"/>
  <c r="AF107" i="7"/>
  <c r="BS139" i="7"/>
  <c r="BJ131" i="7"/>
  <c r="BE119" i="7"/>
  <c r="AU36" i="1"/>
  <c r="AF33" i="1"/>
  <c r="BE25" i="1"/>
  <c r="AK24" i="1"/>
  <c r="BJ25" i="1"/>
  <c r="AU57" i="1"/>
  <c r="AP10" i="1"/>
  <c r="AP130" i="7"/>
  <c r="G130" i="7"/>
  <c r="AF94" i="7"/>
  <c r="BS94" i="7"/>
  <c r="AU86" i="7"/>
  <c r="BX96" i="7"/>
  <c r="AF85" i="7"/>
  <c r="L92" i="7"/>
  <c r="AP89" i="7"/>
  <c r="BJ99" i="7"/>
  <c r="AA97" i="7"/>
  <c r="BJ96" i="7"/>
  <c r="Q90" i="7"/>
  <c r="BE90" i="7"/>
  <c r="AU85" i="7"/>
  <c r="L88" i="7"/>
  <c r="AP88" i="7"/>
  <c r="V87" i="7"/>
  <c r="L98" i="7"/>
  <c r="BE98" i="7"/>
  <c r="BE89" i="7"/>
  <c r="AA89" i="7"/>
  <c r="L99" i="7"/>
  <c r="L97" i="7"/>
  <c r="CC97" i="7"/>
  <c r="AK86" i="7"/>
  <c r="BS90" i="7"/>
  <c r="V93" i="7"/>
  <c r="AU88" i="7"/>
  <c r="AK92" i="7"/>
  <c r="AU87" i="7"/>
  <c r="AA98" i="7"/>
  <c r="Q84" i="7"/>
  <c r="BJ84" i="7"/>
  <c r="L131" i="7"/>
  <c r="AP133" i="7"/>
  <c r="Q118" i="7"/>
  <c r="L112" i="7"/>
  <c r="G111" i="7"/>
  <c r="L119" i="7"/>
  <c r="BS119" i="7"/>
  <c r="V130" i="7"/>
  <c r="AK112" i="7"/>
  <c r="AP118" i="7"/>
  <c r="AZ131" i="7"/>
  <c r="AA111" i="7"/>
  <c r="AP123" i="7"/>
  <c r="BX123" i="7"/>
  <c r="AK133" i="7"/>
  <c r="BS123" i="7"/>
  <c r="CC123" i="7"/>
  <c r="BX112" i="7"/>
  <c r="V112" i="7"/>
  <c r="BS111" i="7"/>
  <c r="AZ123" i="7"/>
  <c r="BE95" i="7"/>
  <c r="AA95" i="7"/>
  <c r="G123" i="7"/>
  <c r="AU123" i="7"/>
  <c r="V133" i="7"/>
  <c r="G95" i="7"/>
  <c r="AF111" i="7"/>
  <c r="G86" i="7"/>
  <c r="AU95" i="7"/>
  <c r="AK119" i="7"/>
  <c r="AA119" i="7"/>
  <c r="CC119" i="7"/>
  <c r="AP95" i="7"/>
  <c r="AA123" i="7"/>
  <c r="AF123" i="7"/>
  <c r="G90" i="7"/>
  <c r="BX111" i="7"/>
  <c r="V119" i="7"/>
  <c r="G119" i="7"/>
  <c r="Q123" i="7"/>
  <c r="BE112" i="7"/>
  <c r="BJ95" i="7"/>
  <c r="AP119" i="7"/>
  <c r="G84" i="7"/>
  <c r="BJ112" i="7"/>
  <c r="BS95" i="7"/>
  <c r="G87" i="7"/>
  <c r="BX119" i="7"/>
  <c r="AK8" i="1"/>
  <c r="G52" i="1"/>
  <c r="V41" i="1"/>
  <c r="Q60" i="1"/>
  <c r="AF59" i="1"/>
  <c r="BJ57" i="1"/>
  <c r="AF57" i="1"/>
  <c r="Q45" i="1"/>
  <c r="AK44" i="1"/>
  <c r="BE43" i="1"/>
  <c r="AK42" i="1"/>
  <c r="Q41" i="1"/>
  <c r="BE41" i="1"/>
  <c r="V38" i="1"/>
  <c r="AP37" i="1"/>
  <c r="AP39" i="1"/>
  <c r="V36" i="1"/>
  <c r="G36" i="1"/>
  <c r="Q32" i="1"/>
  <c r="AK31" i="1"/>
  <c r="AF28" i="1"/>
  <c r="L28" i="1"/>
  <c r="AP34" i="1"/>
  <c r="AP33" i="1"/>
  <c r="CC31" i="1"/>
  <c r="AP4" i="1"/>
  <c r="BS23" i="1"/>
  <c r="AF23" i="1"/>
  <c r="BS22" i="1"/>
  <c r="L16" i="1"/>
  <c r="G11" i="1"/>
  <c r="BJ43" i="1"/>
  <c r="G59" i="1"/>
  <c r="AK123" i="7"/>
  <c r="L123" i="7"/>
  <c r="G85" i="7"/>
  <c r="V123" i="7"/>
  <c r="AF119" i="7"/>
  <c r="AK38" i="1"/>
  <c r="AP38" i="1"/>
  <c r="BJ37" i="1"/>
  <c r="AF34" i="1"/>
  <c r="AK30" i="1"/>
  <c r="AK28" i="1"/>
  <c r="AK26" i="1"/>
  <c r="V34" i="1"/>
  <c r="CC29" i="1"/>
  <c r="AP28" i="1"/>
  <c r="CC27" i="1"/>
  <c r="BJ26" i="1"/>
  <c r="AK18" i="1"/>
  <c r="G16" i="1"/>
  <c r="L11" i="1"/>
  <c r="Q22" i="1"/>
  <c r="BE16" i="1"/>
  <c r="AA26" i="1"/>
  <c r="AU26" i="1"/>
  <c r="V32" i="1"/>
  <c r="V61" i="1"/>
  <c r="AA18" i="1"/>
  <c r="BE60" i="1"/>
  <c r="BJ60" i="1"/>
  <c r="BS44" i="1"/>
  <c r="CC46" i="1"/>
  <c r="L47" i="1"/>
  <c r="G51" i="1"/>
  <c r="V14" i="1"/>
  <c r="BS54" i="1"/>
  <c r="BE49" i="1"/>
  <c r="AK48" i="1"/>
  <c r="BS34" i="1"/>
  <c r="Q30" i="1"/>
  <c r="Q28" i="1"/>
  <c r="Q35" i="1"/>
  <c r="BX34" i="1"/>
  <c r="BE48" i="1"/>
  <c r="AK59" i="1"/>
  <c r="BE58" i="1"/>
  <c r="BJ59" i="1"/>
  <c r="BJ58" i="1"/>
  <c r="V56" i="1"/>
  <c r="BE52" i="1"/>
  <c r="AK50" i="1"/>
  <c r="BE55" i="1"/>
  <c r="AK47" i="1"/>
  <c r="CC23" i="1"/>
  <c r="CC10" i="1"/>
  <c r="AF4" i="1"/>
  <c r="G60" i="1"/>
  <c r="Q29" i="1"/>
  <c r="AK35" i="1"/>
  <c r="Q34" i="1"/>
  <c r="V29" i="1"/>
  <c r="AP27" i="1"/>
  <c r="BJ24" i="1"/>
  <c r="AU23" i="1"/>
  <c r="AK22" i="1"/>
  <c r="AA41" i="1"/>
  <c r="CC42" i="1"/>
  <c r="BJ32" i="1"/>
  <c r="G32" i="1"/>
  <c r="V42" i="1"/>
  <c r="AK57" i="1"/>
  <c r="Q56" i="1"/>
  <c r="AK53" i="1"/>
  <c r="Q49" i="1"/>
  <c r="V49" i="1"/>
  <c r="AP48" i="1"/>
  <c r="CC45" i="1"/>
  <c r="V39" i="1"/>
  <c r="CB178" i="7"/>
  <c r="CD178" i="7"/>
  <c r="BW221" i="7"/>
  <c r="BY221" i="7"/>
  <c r="AE172" i="7"/>
  <c r="AG172" i="7"/>
  <c r="AT174" i="7"/>
  <c r="AV174" i="7"/>
  <c r="AT190" i="7"/>
  <c r="AV190" i="7"/>
  <c r="BW179" i="7"/>
  <c r="BY179" i="7"/>
  <c r="CB214" i="7"/>
  <c r="CD214" i="7"/>
  <c r="F172" i="7"/>
  <c r="H172" i="7"/>
  <c r="BI172" i="7"/>
  <c r="BK172" i="7"/>
  <c r="AT164" i="7"/>
  <c r="AV164" i="7"/>
  <c r="BW173" i="7"/>
  <c r="BY173" i="7"/>
  <c r="BW189" i="7"/>
  <c r="BY189" i="7"/>
  <c r="BW213" i="7"/>
  <c r="BY213" i="7"/>
  <c r="CB220" i="7"/>
  <c r="CD220" i="7"/>
  <c r="AY171" i="7"/>
  <c r="BA171" i="7"/>
  <c r="Z172" i="7"/>
  <c r="AB172" i="7"/>
  <c r="AY172" i="7"/>
  <c r="BA172" i="7"/>
  <c r="AE173" i="7"/>
  <c r="AG173" i="7"/>
  <c r="BI173" i="7"/>
  <c r="BK173" i="7"/>
  <c r="BD179" i="7"/>
  <c r="BF179" i="7"/>
  <c r="BD189" i="7"/>
  <c r="BF189" i="7"/>
  <c r="AY196" i="7"/>
  <c r="BA196" i="7"/>
  <c r="AY198" i="7"/>
  <c r="BA198" i="7"/>
  <c r="BI199" i="7"/>
  <c r="BK199" i="7"/>
  <c r="Z206" i="7"/>
  <c r="AB206" i="7"/>
  <c r="AY206" i="7"/>
  <c r="BA206" i="7"/>
  <c r="BI207" i="7"/>
  <c r="BK207" i="7"/>
  <c r="F214" i="7"/>
  <c r="H214" i="7"/>
  <c r="AO214" i="7"/>
  <c r="AQ214" i="7"/>
  <c r="BI214" i="7"/>
  <c r="BK214" i="7"/>
  <c r="AT215" i="7"/>
  <c r="AV215" i="7"/>
  <c r="AY221" i="7"/>
  <c r="BA221" i="7"/>
  <c r="BW214" i="7"/>
  <c r="BY214" i="7"/>
  <c r="BD172" i="7"/>
  <c r="BF172" i="7"/>
  <c r="AT182" i="7"/>
  <c r="AV182" i="7"/>
  <c r="BI198" i="7"/>
  <c r="BK198" i="7"/>
  <c r="AY204" i="7"/>
  <c r="BA204" i="7"/>
  <c r="AE206" i="7"/>
  <c r="AG206" i="7"/>
  <c r="BI206" i="7"/>
  <c r="BK206" i="7"/>
  <c r="AY212" i="7"/>
  <c r="BA212" i="7"/>
  <c r="U214" i="7"/>
  <c r="W214" i="7"/>
  <c r="AT214" i="7"/>
  <c r="AV214" i="7"/>
  <c r="Z215" i="7"/>
  <c r="AB215" i="7"/>
  <c r="AY215" i="7"/>
  <c r="BA215" i="7"/>
  <c r="BD221" i="7"/>
  <c r="BF221" i="7"/>
  <c r="BW197" i="7"/>
  <c r="BY197" i="7"/>
  <c r="BW205" i="7"/>
  <c r="BY205" i="7"/>
  <c r="CB221" i="7"/>
  <c r="CD221" i="7"/>
  <c r="AO172" i="7"/>
  <c r="AQ172" i="7"/>
  <c r="AT173" i="7"/>
  <c r="AV173" i="7"/>
  <c r="AY178" i="7"/>
  <c r="BA178" i="7"/>
  <c r="AY188" i="7"/>
  <c r="BA188" i="7"/>
  <c r="AY190" i="7"/>
  <c r="BA190" i="7"/>
  <c r="BD197" i="7"/>
  <c r="BF197" i="7"/>
  <c r="AT199" i="7"/>
  <c r="AV199" i="7"/>
  <c r="AY205" i="7"/>
  <c r="BA205" i="7"/>
  <c r="AO206" i="7"/>
  <c r="AQ206" i="7"/>
  <c r="AT207" i="7"/>
  <c r="AV207" i="7"/>
  <c r="AY213" i="7"/>
  <c r="BA213" i="7"/>
  <c r="Z214" i="7"/>
  <c r="AB214" i="7"/>
  <c r="AY214" i="7"/>
  <c r="BA214" i="7"/>
  <c r="AE215" i="7"/>
  <c r="AG215" i="7"/>
  <c r="BI215" i="7"/>
  <c r="BK215" i="7"/>
  <c r="BW171" i="7"/>
  <c r="BY171" i="7"/>
  <c r="BD171" i="7"/>
  <c r="BF171" i="7"/>
  <c r="AO173" i="7"/>
  <c r="AQ173" i="7"/>
  <c r="AY197" i="7"/>
  <c r="BA197" i="7"/>
  <c r="BW172" i="7"/>
  <c r="BY172" i="7"/>
  <c r="CB172" i="7"/>
  <c r="CD172" i="7"/>
  <c r="CB179" i="7"/>
  <c r="CD179" i="7"/>
  <c r="BW206" i="7"/>
  <c r="BY206" i="7"/>
  <c r="BW215" i="7"/>
  <c r="BY215" i="7"/>
  <c r="AY170" i="7"/>
  <c r="BA170" i="7"/>
  <c r="U172" i="7"/>
  <c r="W172" i="7"/>
  <c r="AT172" i="7"/>
  <c r="AV172" i="7"/>
  <c r="Z173" i="7"/>
  <c r="AB173" i="7"/>
  <c r="AY173" i="7"/>
  <c r="BA173" i="7"/>
  <c r="AY179" i="7"/>
  <c r="BA179" i="7"/>
  <c r="AY189" i="7"/>
  <c r="BA189" i="7"/>
  <c r="BI190" i="7"/>
  <c r="BK190" i="7"/>
  <c r="AT198" i="7"/>
  <c r="AV198" i="7"/>
  <c r="AY199" i="7"/>
  <c r="BA199" i="7"/>
  <c r="BD205" i="7"/>
  <c r="BF205" i="7"/>
  <c r="AT206" i="7"/>
  <c r="AV206" i="7"/>
  <c r="AY207" i="7"/>
  <c r="BA207" i="7"/>
  <c r="BD213" i="7"/>
  <c r="BF213" i="7"/>
  <c r="AE214" i="7"/>
  <c r="AG214" i="7"/>
  <c r="BD214" i="7"/>
  <c r="BF214" i="7"/>
  <c r="AO215" i="7"/>
  <c r="AQ215" i="7"/>
  <c r="AY220" i="7"/>
  <c r="BA220" i="7"/>
  <c r="AE170" i="1"/>
  <c r="AY168" i="1"/>
  <c r="BW170" i="1"/>
  <c r="U170" i="1"/>
  <c r="AE171" i="1"/>
  <c r="BI170" i="1"/>
  <c r="AT180" i="1"/>
  <c r="AO170" i="1"/>
  <c r="AY170" i="1"/>
  <c r="BD169" i="1"/>
  <c r="BW177" i="1"/>
  <c r="CB212" i="1"/>
  <c r="BW212" i="1"/>
  <c r="AY188" i="1"/>
  <c r="AT197" i="1"/>
  <c r="Z171" i="1"/>
  <c r="AO171" i="1"/>
  <c r="AT172" i="1"/>
  <c r="AY171" i="1"/>
  <c r="BD170" i="1"/>
  <c r="BW169" i="1"/>
  <c r="CB170" i="1"/>
  <c r="CB218" i="1"/>
  <c r="BW203" i="1"/>
  <c r="BW213" i="1"/>
  <c r="AY187" i="1"/>
  <c r="BI188" i="1"/>
  <c r="AT196" i="1"/>
  <c r="AY197" i="1"/>
  <c r="BD203" i="1"/>
  <c r="AT204" i="1"/>
  <c r="AY205" i="1"/>
  <c r="BD211" i="1"/>
  <c r="AE212" i="1"/>
  <c r="BD212" i="1"/>
  <c r="AO213" i="1"/>
  <c r="AT214" i="1"/>
  <c r="F170" i="1"/>
  <c r="BD177" i="1"/>
  <c r="CB219" i="1"/>
  <c r="BW204" i="1"/>
  <c r="BW219" i="1"/>
  <c r="BD187" i="1"/>
  <c r="AY194" i="1"/>
  <c r="AY196" i="1"/>
  <c r="BI197" i="1"/>
  <c r="Z204" i="1"/>
  <c r="AY204" i="1"/>
  <c r="BI205" i="1"/>
  <c r="F212" i="1"/>
  <c r="AO212" i="1"/>
  <c r="BI212" i="1"/>
  <c r="AT213" i="1"/>
  <c r="AY218" i="1"/>
  <c r="AT162" i="1"/>
  <c r="AY176" i="1"/>
  <c r="CB176" i="1"/>
  <c r="AY169" i="1"/>
  <c r="BW171" i="1"/>
  <c r="BW211" i="1"/>
  <c r="AT188" i="1"/>
  <c r="AY195" i="1"/>
  <c r="BI196" i="1"/>
  <c r="AY202" i="1"/>
  <c r="AE204" i="1"/>
  <c r="BI204" i="1"/>
  <c r="AY210" i="1"/>
  <c r="U212" i="1"/>
  <c r="AT212" i="1"/>
  <c r="Z213" i="1"/>
  <c r="AY213" i="1"/>
  <c r="AY219" i="1"/>
  <c r="AT170" i="1"/>
  <c r="AY177" i="1"/>
  <c r="CB177" i="1"/>
  <c r="BW187" i="1"/>
  <c r="Z170" i="1"/>
  <c r="AT171" i="1"/>
  <c r="BI171" i="1"/>
  <c r="BW195" i="1"/>
  <c r="AY186" i="1"/>
  <c r="BD195" i="1"/>
  <c r="AY203" i="1"/>
  <c r="AO204" i="1"/>
  <c r="AT205" i="1"/>
  <c r="AY211" i="1"/>
  <c r="Z212" i="1"/>
  <c r="AY212" i="1"/>
  <c r="AE213" i="1"/>
  <c r="BI213" i="1"/>
  <c r="BD219" i="1"/>
  <c r="AK60" i="1"/>
  <c r="BE56" i="1"/>
  <c r="AP59" i="1"/>
  <c r="CC58" i="1"/>
  <c r="BJ50" i="1"/>
  <c r="BJ49" i="1"/>
  <c r="AK54" i="1"/>
  <c r="BX40" i="1"/>
  <c r="G22" i="1"/>
  <c r="AU33" i="1"/>
  <c r="V23" i="1"/>
  <c r="AZ49" i="1"/>
  <c r="AF47" i="1"/>
  <c r="L37" i="1"/>
  <c r="CC41" i="1"/>
  <c r="AZ24" i="1"/>
  <c r="AU59" i="1"/>
  <c r="G30" i="1"/>
  <c r="G58" i="1"/>
  <c r="AU29" i="1"/>
  <c r="Q51" i="1"/>
  <c r="CC55" i="1"/>
  <c r="Q54" i="1"/>
  <c r="AU45" i="1"/>
  <c r="BE40" i="1"/>
  <c r="AU34" i="1"/>
  <c r="AZ31" i="1"/>
  <c r="AZ25" i="1"/>
  <c r="BS25" i="1"/>
  <c r="AF24" i="1"/>
  <c r="AU42" i="1"/>
  <c r="AA57" i="1"/>
  <c r="AZ14" i="1"/>
  <c r="AK9" i="1"/>
  <c r="G13" i="1"/>
  <c r="G18" i="1"/>
  <c r="G17" i="1"/>
  <c r="AZ7" i="1"/>
  <c r="G7" i="1"/>
  <c r="BE18" i="1"/>
  <c r="BS17" i="1"/>
  <c r="BS16" i="1"/>
  <c r="BE17" i="1"/>
  <c r="BX16" i="1"/>
  <c r="AK11" i="1"/>
  <c r="BJ11" i="1"/>
  <c r="AF17" i="1"/>
  <c r="AF16" i="1"/>
  <c r="BS12" i="1"/>
  <c r="AF11" i="1"/>
  <c r="AP9" i="1"/>
  <c r="Q19" i="1"/>
  <c r="AP15" i="1"/>
  <c r="BX7" i="1"/>
  <c r="BJ17" i="1"/>
  <c r="AK17" i="1"/>
  <c r="Q11" i="1"/>
  <c r="AF5" i="1"/>
  <c r="CC7" i="1"/>
  <c r="BE6" i="1"/>
  <c r="AA19" i="1"/>
  <c r="AK19" i="1"/>
  <c r="Q9" i="1"/>
  <c r="BE8" i="1"/>
  <c r="Q15" i="1"/>
  <c r="AK14" i="1"/>
  <c r="AK12" i="1"/>
  <c r="AF7" i="1"/>
  <c r="AZ17" i="1"/>
  <c r="AF18" i="1"/>
  <c r="L5" i="1"/>
  <c r="AU5" i="1"/>
  <c r="BE47" i="1"/>
  <c r="AZ32" i="1"/>
  <c r="AP19" i="1"/>
  <c r="BE59" i="1"/>
  <c r="Q58" i="1"/>
  <c r="BJ61" i="1"/>
  <c r="V58" i="1"/>
  <c r="CC51" i="1"/>
  <c r="Q55" i="1"/>
  <c r="CC47" i="1"/>
  <c r="BX47" i="1"/>
  <c r="AK45" i="1"/>
  <c r="Q57" i="1"/>
  <c r="AK52" i="1"/>
  <c r="Q59" i="1"/>
  <c r="AP57" i="1"/>
  <c r="L34" i="1"/>
  <c r="G35" i="1"/>
  <c r="BX9" i="1"/>
  <c r="BX15" i="1"/>
  <c r="Q14" i="1"/>
  <c r="Q12" i="1"/>
  <c r="AP40" i="1"/>
  <c r="BS56" i="1"/>
  <c r="BJ51" i="1"/>
  <c r="AA47" i="1"/>
  <c r="G43" i="1"/>
  <c r="BJ40" i="1"/>
  <c r="AF60" i="1"/>
  <c r="AA8" i="1"/>
  <c r="BS7" i="1"/>
  <c r="AA9" i="1"/>
  <c r="AP5" i="1"/>
  <c r="L57" i="1"/>
  <c r="BJ53" i="1"/>
  <c r="G41" i="1"/>
  <c r="L22" i="1"/>
  <c r="V9" i="1"/>
  <c r="AK5" i="1"/>
  <c r="AA61" i="1"/>
  <c r="AZ59" i="1"/>
  <c r="L53" i="1"/>
  <c r="AA36" i="1"/>
  <c r="V4" i="1"/>
  <c r="L4" i="1"/>
  <c r="L58" i="1"/>
  <c r="AZ58" i="1"/>
  <c r="L23" i="1"/>
  <c r="AZ4" i="1"/>
  <c r="AF61" i="1"/>
  <c r="G48" i="1"/>
  <c r="G45" i="1"/>
  <c r="AF37" i="1"/>
  <c r="V33" i="1"/>
  <c r="AF25" i="1"/>
  <c r="Q7" i="1"/>
  <c r="Q4" i="1"/>
  <c r="L6" i="1"/>
  <c r="BJ22" i="1"/>
  <c r="V16" i="1"/>
  <c r="CC16" i="1"/>
  <c r="CC13" i="1"/>
  <c r="CC52" i="1"/>
  <c r="AZ50" i="1"/>
  <c r="AA49" i="1"/>
  <c r="AZ27" i="1"/>
  <c r="AP51" i="1"/>
  <c r="BS48" i="1"/>
  <c r="L42" i="1"/>
  <c r="AK40" i="1"/>
  <c r="L60" i="1"/>
  <c r="AZ51" i="1"/>
  <c r="AP41" i="1"/>
  <c r="AZ40" i="1"/>
  <c r="BS37" i="1"/>
  <c r="G5" i="1"/>
  <c r="L24" i="1"/>
  <c r="BX24" i="1"/>
  <c r="V10" i="1"/>
  <c r="L59" i="1"/>
  <c r="AZ56" i="1"/>
  <c r="AA40" i="1"/>
  <c r="L27" i="1"/>
  <c r="BX4" i="1"/>
  <c r="AP60" i="1"/>
  <c r="AF52" i="1"/>
  <c r="L29" i="1"/>
  <c r="AP6" i="1"/>
  <c r="V6" i="1"/>
  <c r="BE4" i="1"/>
  <c r="G25" i="1"/>
  <c r="AU6" i="1"/>
  <c r="AP61" i="1"/>
  <c r="AF50" i="1"/>
  <c r="AP43" i="1"/>
  <c r="L40" i="1"/>
  <c r="AA4" i="1"/>
  <c r="AF36" i="1"/>
  <c r="AP32" i="1"/>
  <c r="G24" i="1"/>
  <c r="L15" i="1"/>
  <c r="L10" i="1"/>
  <c r="BJ6" i="1"/>
  <c r="L14" i="1"/>
  <c r="BS46" i="1"/>
  <c r="BX41" i="1"/>
  <c r="L39" i="1"/>
  <c r="Q37" i="1"/>
  <c r="CC38" i="1"/>
  <c r="CC37" i="1"/>
  <c r="V37" i="1"/>
  <c r="BS33" i="1"/>
  <c r="BE26" i="1"/>
  <c r="Q26" i="1"/>
  <c r="Q25" i="1"/>
  <c r="BE35" i="1"/>
  <c r="AK34" i="1"/>
  <c r="V28" i="1"/>
  <c r="V25" i="1"/>
  <c r="AA33" i="1"/>
  <c r="L33" i="1"/>
  <c r="AF32" i="1"/>
  <c r="AF31" i="1"/>
  <c r="BS18" i="1"/>
  <c r="BS15" i="1"/>
  <c r="AA15" i="1"/>
  <c r="BX10" i="1"/>
  <c r="AZ8" i="1"/>
  <c r="G8" i="1"/>
  <c r="AP7" i="1"/>
  <c r="BX18" i="1"/>
  <c r="G14" i="1"/>
  <c r="BJ23" i="1"/>
  <c r="V17" i="1"/>
  <c r="CC17" i="1"/>
  <c r="BX17" i="1"/>
  <c r="Q16" i="1"/>
  <c r="AK15" i="1"/>
  <c r="AA50" i="1"/>
  <c r="AZ48" i="1"/>
  <c r="G40" i="1"/>
  <c r="V51" i="1"/>
  <c r="BS49" i="1"/>
  <c r="AU48" i="1"/>
  <c r="AZ43" i="1"/>
  <c r="BS41" i="1"/>
  <c r="AF38" i="1"/>
  <c r="AP52" i="1"/>
  <c r="AF51" i="1"/>
  <c r="BS43" i="1"/>
  <c r="AF40" i="1"/>
  <c r="AU37" i="1"/>
  <c r="AU32" i="1"/>
  <c r="AU61" i="1"/>
  <c r="L19" i="1"/>
  <c r="L7" i="1"/>
  <c r="V7" i="1"/>
  <c r="AU24" i="1"/>
  <c r="L17" i="1"/>
  <c r="BS10" i="1"/>
  <c r="G10" i="1"/>
  <c r="BJ8" i="1"/>
  <c r="V5" i="1"/>
  <c r="Q5" i="1"/>
  <c r="AA56" i="1"/>
  <c r="AZ42" i="1"/>
  <c r="BS38" i="1"/>
  <c r="L30" i="1"/>
  <c r="L52" i="1"/>
  <c r="G42" i="1"/>
  <c r="Q6" i="1"/>
  <c r="AA60" i="1"/>
  <c r="BS58" i="1"/>
  <c r="AF56" i="1"/>
  <c r="L49" i="1"/>
  <c r="AU40" i="1"/>
  <c r="AA31" i="1"/>
  <c r="L25" i="1"/>
  <c r="AZ16" i="1"/>
  <c r="AA6" i="1"/>
  <c r="BJ4" i="1"/>
  <c r="BX6" i="1"/>
  <c r="G6" i="1"/>
  <c r="G56" i="1"/>
  <c r="AA45" i="1"/>
  <c r="V60" i="1"/>
  <c r="BJ45" i="1"/>
  <c r="L43" i="1"/>
  <c r="AA10" i="1"/>
  <c r="V53" i="1"/>
  <c r="V50" i="1"/>
  <c r="BS45" i="1"/>
  <c r="AF43" i="1"/>
  <c r="G27" i="1"/>
  <c r="AF9" i="1"/>
  <c r="AF6" i="1"/>
  <c r="L9" i="1"/>
  <c r="BE57" i="1"/>
  <c r="AK56" i="1"/>
  <c r="V57" i="1"/>
  <c r="AP56" i="1"/>
  <c r="Q52" i="1"/>
  <c r="AK51" i="1"/>
  <c r="AK49" i="1"/>
  <c r="Q48" i="1"/>
  <c r="AP50" i="1"/>
  <c r="AP49" i="1"/>
  <c r="V55" i="1"/>
  <c r="AK55" i="1"/>
  <c r="Q47" i="1"/>
  <c r="AK46" i="1"/>
  <c r="V46" i="1"/>
  <c r="L45" i="1"/>
  <c r="AF44" i="1"/>
  <c r="BX42" i="1"/>
  <c r="BE39" i="1"/>
  <c r="BX39" i="1"/>
  <c r="CC39" i="1"/>
  <c r="CC36" i="1"/>
  <c r="BX35" i="1"/>
  <c r="BE34" i="1"/>
  <c r="CC28" i="1"/>
  <c r="BJ27" i="1"/>
  <c r="V27" i="1"/>
  <c r="CC24" i="1"/>
  <c r="L35" i="1"/>
  <c r="AU35" i="1"/>
  <c r="G34" i="1"/>
  <c r="L32" i="1"/>
  <c r="L31" i="1"/>
  <c r="G23" i="1"/>
  <c r="BS19" i="1"/>
  <c r="AU17" i="1"/>
  <c r="AU16" i="1"/>
  <c r="BJ15" i="1"/>
  <c r="AA14" i="1"/>
  <c r="Q10" i="1"/>
  <c r="AZ9" i="1"/>
  <c r="G9" i="1"/>
  <c r="AA7" i="1"/>
  <c r="V18" i="1"/>
  <c r="Q18" i="1"/>
  <c r="G15" i="1"/>
  <c r="AP14" i="1"/>
  <c r="BS13" i="1"/>
  <c r="AU11" i="1"/>
  <c r="BE9" i="1"/>
  <c r="Q8" i="1"/>
  <c r="V22" i="1"/>
  <c r="CC22" i="1"/>
  <c r="BX22" i="1"/>
  <c r="Q17" i="1"/>
  <c r="BJ16" i="1"/>
  <c r="AK16" i="1"/>
  <c r="BX14" i="1"/>
  <c r="L13" i="1"/>
  <c r="CC11" i="1"/>
  <c r="AF53" i="1"/>
  <c r="AF41" i="1"/>
  <c r="AA37" i="1"/>
  <c r="AZ26" i="1"/>
  <c r="BJ52" i="1"/>
  <c r="BS50" i="1"/>
  <c r="AU49" i="1"/>
  <c r="L48" i="1"/>
  <c r="V43" i="1"/>
  <c r="AP42" i="1"/>
  <c r="BS40" i="1"/>
  <c r="BS26" i="1"/>
  <c r="V52" i="1"/>
  <c r="L51" i="1"/>
  <c r="L41" i="1"/>
  <c r="Q40" i="1"/>
  <c r="AU10" i="1"/>
  <c r="BS24" i="1"/>
  <c r="AF8" i="1"/>
  <c r="BJ5" i="1"/>
  <c r="AZ57" i="1"/>
  <c r="L54" i="1"/>
  <c r="AA48" i="1"/>
  <c r="AZ41" i="1"/>
  <c r="AF27" i="1"/>
  <c r="Q39" i="1"/>
  <c r="G31" i="1"/>
  <c r="BS5" i="1"/>
  <c r="AA59" i="1"/>
  <c r="AU58" i="1"/>
  <c r="AP53" i="1"/>
  <c r="AF48" i="1"/>
  <c r="AA30" i="1"/>
  <c r="CC9" i="1"/>
  <c r="AK4" i="1"/>
  <c r="AZ5" i="1"/>
  <c r="AA5" i="1"/>
  <c r="V45" i="1"/>
  <c r="AF26" i="1"/>
  <c r="BJ9" i="1"/>
  <c r="AF58" i="1"/>
  <c r="AF49" i="1"/>
  <c r="L26" i="1"/>
  <c r="V8" i="1"/>
  <c r="BS4" i="1"/>
  <c r="L8" i="1"/>
  <c r="BL103" i="1" l="1"/>
  <c r="F103" i="1" s="1"/>
  <c r="BL86" i="1"/>
  <c r="BL129" i="1"/>
  <c r="BL99" i="1"/>
  <c r="BL130" i="1"/>
  <c r="BR130" i="1" s="1"/>
  <c r="BK124" i="1"/>
  <c r="AE124" i="1"/>
  <c r="BL124" i="1"/>
  <c r="BL133" i="1"/>
  <c r="BL117" i="1"/>
  <c r="BL141" i="1"/>
  <c r="BL119" i="1"/>
  <c r="BL111" i="1"/>
  <c r="K111" i="1" s="1"/>
  <c r="BR99" i="1"/>
  <c r="AJ129" i="1"/>
  <c r="BL136" i="1"/>
  <c r="F136" i="1" s="1"/>
  <c r="BK134" i="1"/>
  <c r="BL134" i="1"/>
  <c r="F95" i="1"/>
  <c r="BL95" i="1"/>
  <c r="BL89" i="1"/>
  <c r="P86" i="1"/>
  <c r="Z130" i="1"/>
  <c r="AE111" i="1"/>
  <c r="BL84" i="1"/>
  <c r="AJ84" i="1" s="1"/>
  <c r="BL135" i="1"/>
  <c r="BL118" i="1"/>
  <c r="BL106" i="1"/>
  <c r="Z106" i="1" s="1"/>
  <c r="AO133" i="1"/>
  <c r="BL114" i="1"/>
  <c r="BD119" i="1"/>
  <c r="BL126" i="1"/>
  <c r="BL94" i="1"/>
  <c r="F94" i="1" s="1"/>
  <c r="BL104" i="1"/>
  <c r="AT86" i="1"/>
  <c r="AO86" i="1"/>
  <c r="BW84" i="1"/>
  <c r="BL85" i="1"/>
  <c r="AY130" i="1"/>
  <c r="BL125" i="1"/>
  <c r="F125" i="1" s="1"/>
  <c r="K103" i="1"/>
  <c r="U84" i="1"/>
  <c r="BL121" i="1"/>
  <c r="BR136" i="1"/>
  <c r="BW95" i="1"/>
  <c r="BD86" i="1"/>
  <c r="P99" i="1"/>
  <c r="BL98" i="1"/>
  <c r="AY104" i="1"/>
  <c r="AJ133" i="1"/>
  <c r="BL112" i="1"/>
  <c r="F112" i="1" s="1"/>
  <c r="BL140" i="1"/>
  <c r="U136" i="1"/>
  <c r="BL127" i="1"/>
  <c r="BL139" i="1"/>
  <c r="K139" i="1" s="1"/>
  <c r="CB111" i="1"/>
  <c r="BD121" i="1"/>
  <c r="AJ124" i="1"/>
  <c r="K119" i="1"/>
  <c r="BI86" i="1"/>
  <c r="BL105" i="1"/>
  <c r="BL128" i="1"/>
  <c r="AJ85" i="1"/>
  <c r="BI133" i="1"/>
  <c r="BL123" i="1"/>
  <c r="P139" i="1"/>
  <c r="AO99" i="1"/>
  <c r="K85" i="1"/>
  <c r="BL87" i="1"/>
  <c r="BR87" i="1" s="1"/>
  <c r="BL93" i="1"/>
  <c r="CB93" i="1" s="1"/>
  <c r="AY111" i="1"/>
  <c r="P134" i="1"/>
  <c r="BL138" i="1"/>
  <c r="CB121" i="1"/>
  <c r="U103" i="1"/>
  <c r="AJ134" i="1"/>
  <c r="AO139" i="1"/>
  <c r="P136" i="1"/>
  <c r="AT103" i="1"/>
  <c r="AE84" i="1"/>
  <c r="BR134" i="1"/>
  <c r="BL96" i="1"/>
  <c r="AO118" i="1"/>
  <c r="AE103" i="1"/>
  <c r="AJ111" i="1"/>
  <c r="AO119" i="1"/>
  <c r="P121" i="1"/>
  <c r="P125" i="1"/>
  <c r="AO130" i="1"/>
  <c r="BL107" i="1"/>
  <c r="U133" i="1"/>
  <c r="BW86" i="1"/>
  <c r="AE136" i="1"/>
  <c r="BL122" i="1"/>
  <c r="AJ122" i="1" s="1"/>
  <c r="AT104" i="1"/>
  <c r="BR121" i="1"/>
  <c r="AJ95" i="1"/>
  <c r="AO87" i="1"/>
  <c r="Z95" i="1"/>
  <c r="AE112" i="1"/>
  <c r="BW121" i="1"/>
  <c r="AE130" i="1"/>
  <c r="BD84" i="1"/>
  <c r="BW104" i="1"/>
  <c r="K86" i="1"/>
  <c r="K138" i="1"/>
  <c r="K133" i="1"/>
  <c r="BL115" i="1"/>
  <c r="AJ115" i="1" s="1"/>
  <c r="BI141" i="1"/>
  <c r="AJ94" i="1"/>
  <c r="AJ99" i="1"/>
  <c r="AE85" i="1"/>
  <c r="BW87" i="1"/>
  <c r="AY87" i="1"/>
  <c r="AE104" i="1"/>
  <c r="AT114" i="1"/>
  <c r="BL110" i="1"/>
  <c r="BD136" i="1"/>
  <c r="BI104" i="1"/>
  <c r="AJ130" i="1"/>
  <c r="BI139" i="1"/>
  <c r="BW114" i="1"/>
  <c r="U94" i="1"/>
  <c r="BR124" i="1"/>
  <c r="BD96" i="1"/>
  <c r="AJ118" i="1"/>
  <c r="BL91" i="1"/>
  <c r="AJ91" i="1" s="1"/>
  <c r="BR103" i="1"/>
  <c r="P112" i="1"/>
  <c r="AE137" i="1"/>
  <c r="U121" i="1"/>
  <c r="BL137" i="1"/>
  <c r="BD137" i="1" s="1"/>
  <c r="K112" i="1"/>
  <c r="CB104" i="1"/>
  <c r="BD114" i="1"/>
  <c r="BW119" i="1"/>
  <c r="K125" i="1"/>
  <c r="AO136" i="1"/>
  <c r="K89" i="1"/>
  <c r="Z125" i="1"/>
  <c r="BI84" i="1"/>
  <c r="Z111" i="1"/>
  <c r="BR138" i="1"/>
  <c r="Z136" i="1"/>
  <c r="BL90" i="1"/>
  <c r="U87" i="1"/>
  <c r="AT112" i="1"/>
  <c r="BL120" i="1"/>
  <c r="BI103" i="1"/>
  <c r="BL88" i="1"/>
  <c r="BR95" i="1"/>
  <c r="CB118" i="1"/>
  <c r="K95" i="1"/>
  <c r="Z84" i="1"/>
  <c r="U86" i="1"/>
  <c r="AY136" i="1"/>
  <c r="K104" i="1"/>
  <c r="AO121" i="1"/>
  <c r="K122" i="1"/>
  <c r="P84" i="1"/>
  <c r="AY84" i="1"/>
  <c r="K84" i="1"/>
  <c r="AY139" i="1"/>
  <c r="AO85" i="1"/>
  <c r="P94" i="1"/>
  <c r="P137" i="1"/>
  <c r="P135" i="1"/>
  <c r="P138" i="1"/>
  <c r="P95" i="1"/>
  <c r="Z99" i="1"/>
  <c r="P91" i="1"/>
  <c r="AO95" i="1"/>
  <c r="BL97" i="1"/>
  <c r="AY94" i="1"/>
  <c r="BR105" i="1"/>
  <c r="AT139" i="1"/>
  <c r="BL102" i="1"/>
  <c r="BI130" i="1"/>
  <c r="U119" i="1"/>
  <c r="U122" i="1"/>
  <c r="Z121" i="1"/>
  <c r="AO107" i="1"/>
  <c r="CB103" i="1"/>
  <c r="BD138" i="1"/>
  <c r="P115" i="1"/>
  <c r="BL131" i="1"/>
  <c r="BI140" i="1"/>
  <c r="U112" i="1"/>
  <c r="U114" i="1"/>
  <c r="AO84" i="1"/>
  <c r="BL116" i="1"/>
  <c r="U118" i="1"/>
  <c r="BI137" i="1"/>
  <c r="BL132" i="1"/>
  <c r="BL108" i="1"/>
  <c r="K108" i="1" s="1"/>
  <c r="BL109" i="1"/>
  <c r="P109" i="1" s="1"/>
  <c r="AT137" i="1"/>
  <c r="AT116" i="1"/>
  <c r="BL113" i="1"/>
  <c r="K113" i="1" s="1"/>
  <c r="BL92" i="1"/>
  <c r="BR92" i="1" s="1"/>
  <c r="BK106" i="1"/>
  <c r="BK126" i="1"/>
  <c r="BK127" i="1"/>
  <c r="BK122" i="1"/>
  <c r="BK92" i="1"/>
  <c r="BK113" i="1"/>
  <c r="BK114" i="1"/>
  <c r="BK131" i="1"/>
  <c r="BK130" i="1"/>
  <c r="BK129" i="1"/>
  <c r="BK99" i="1"/>
  <c r="BK118" i="1"/>
  <c r="BK119" i="1"/>
  <c r="BK109" i="1"/>
  <c r="BK140" i="1"/>
  <c r="BK116" i="1"/>
  <c r="BK108" i="1"/>
  <c r="BC108" i="1" s="1"/>
  <c r="BK133" i="1"/>
  <c r="BK137" i="1"/>
  <c r="BK117" i="1"/>
  <c r="BK132" i="1"/>
  <c r="AD132" i="1" s="1"/>
  <c r="BK96" i="1"/>
  <c r="BK135" i="1"/>
  <c r="BK91" i="1"/>
  <c r="BK139" i="1"/>
  <c r="Y139" i="1" s="1"/>
  <c r="BK141" i="1"/>
  <c r="BK95" i="1"/>
  <c r="BK89" i="1"/>
  <c r="BK103" i="1"/>
  <c r="BV103" i="1" s="1"/>
  <c r="BK86" i="1"/>
  <c r="BK105" i="1"/>
  <c r="BK128" i="1"/>
  <c r="BK123" i="1"/>
  <c r="BK87" i="1"/>
  <c r="BK93" i="1"/>
  <c r="BK138" i="1"/>
  <c r="BK112" i="1"/>
  <c r="BH112" i="1" s="1"/>
  <c r="BK107" i="1"/>
  <c r="BK115" i="1"/>
  <c r="BK110" i="1"/>
  <c r="BK90" i="1"/>
  <c r="O90" i="1" s="1"/>
  <c r="BK120" i="1"/>
  <c r="BK88" i="1"/>
  <c r="BK84" i="1"/>
  <c r="BK97" i="1"/>
  <c r="E97" i="1" s="1"/>
  <c r="BK102" i="1"/>
  <c r="BK111" i="1"/>
  <c r="BK136" i="1"/>
  <c r="BK94" i="1"/>
  <c r="BK104" i="1"/>
  <c r="BK85" i="1"/>
  <c r="BK125" i="1"/>
  <c r="BK121" i="1"/>
  <c r="BK98" i="1"/>
  <c r="AZ220" i="7"/>
  <c r="BB220" i="7"/>
  <c r="BG214" i="7"/>
  <c r="BE214" i="7"/>
  <c r="BG213" i="7"/>
  <c r="BE213" i="7"/>
  <c r="AU206" i="7"/>
  <c r="AW206" i="7"/>
  <c r="AZ199" i="7"/>
  <c r="BB199" i="7"/>
  <c r="BL190" i="7"/>
  <c r="BJ190" i="7"/>
  <c r="BB179" i="7"/>
  <c r="AZ179" i="7"/>
  <c r="AC173" i="7"/>
  <c r="AA173" i="7"/>
  <c r="X172" i="7"/>
  <c r="V172" i="7"/>
  <c r="BX215" i="7"/>
  <c r="BZ215" i="7"/>
  <c r="CE179" i="7"/>
  <c r="CC179" i="7"/>
  <c r="BX172" i="7"/>
  <c r="BZ172" i="7"/>
  <c r="AP173" i="7"/>
  <c r="AR173" i="7"/>
  <c r="BZ171" i="7"/>
  <c r="BX171" i="7"/>
  <c r="AH215" i="7"/>
  <c r="AF215" i="7"/>
  <c r="AC214" i="7"/>
  <c r="AA214" i="7"/>
  <c r="AU207" i="7"/>
  <c r="AW207" i="7"/>
  <c r="BB205" i="7"/>
  <c r="AZ205" i="7"/>
  <c r="BG197" i="7"/>
  <c r="BE197" i="7"/>
  <c r="BB188" i="7"/>
  <c r="AZ188" i="7"/>
  <c r="AU173" i="7"/>
  <c r="AW173" i="7"/>
  <c r="CE221" i="7"/>
  <c r="CC221" i="7"/>
  <c r="BZ197" i="7"/>
  <c r="BX197" i="7"/>
  <c r="AZ215" i="7"/>
  <c r="BB215" i="7"/>
  <c r="AU214" i="7"/>
  <c r="AW214" i="7"/>
  <c r="AZ212" i="7"/>
  <c r="BB212" i="7"/>
  <c r="AF206" i="7"/>
  <c r="AH206" i="7"/>
  <c r="BL198" i="7"/>
  <c r="BJ198" i="7"/>
  <c r="BG172" i="7"/>
  <c r="BE172" i="7"/>
  <c r="BB221" i="7"/>
  <c r="AZ221" i="7"/>
  <c r="BL214" i="7"/>
  <c r="BJ214" i="7"/>
  <c r="G214" i="7"/>
  <c r="I214" i="7"/>
  <c r="AZ206" i="7"/>
  <c r="BB206" i="7"/>
  <c r="BJ199" i="7"/>
  <c r="BL199" i="7"/>
  <c r="BB196" i="7"/>
  <c r="AZ196" i="7"/>
  <c r="BG179" i="7"/>
  <c r="BE179" i="7"/>
  <c r="AH173" i="7"/>
  <c r="AF173" i="7"/>
  <c r="AC172" i="7"/>
  <c r="AA172" i="7"/>
  <c r="CC220" i="7"/>
  <c r="CE220" i="7"/>
  <c r="BZ189" i="7"/>
  <c r="BX189" i="7"/>
  <c r="AU164" i="7"/>
  <c r="AW164" i="7"/>
  <c r="I172" i="7"/>
  <c r="G172" i="7"/>
  <c r="BZ179" i="7"/>
  <c r="BX179" i="7"/>
  <c r="AW174" i="7"/>
  <c r="AU174" i="7"/>
  <c r="BZ221" i="7"/>
  <c r="BX221" i="7"/>
  <c r="AP215" i="7"/>
  <c r="AR215" i="7"/>
  <c r="AF214" i="7"/>
  <c r="AH214" i="7"/>
  <c r="AZ207" i="7"/>
  <c r="BB207" i="7"/>
  <c r="BG205" i="7"/>
  <c r="BE205" i="7"/>
  <c r="AU198" i="7"/>
  <c r="AW198" i="7"/>
  <c r="BB189" i="7"/>
  <c r="AZ189" i="7"/>
  <c r="AZ173" i="7"/>
  <c r="BB173" i="7"/>
  <c r="AU172" i="7"/>
  <c r="AW172" i="7"/>
  <c r="BB170" i="7"/>
  <c r="AZ170" i="7"/>
  <c r="BZ206" i="7"/>
  <c r="BX206" i="7"/>
  <c r="CE172" i="7"/>
  <c r="CC172" i="7"/>
  <c r="BB197" i="7"/>
  <c r="AZ197" i="7"/>
  <c r="BG171" i="7"/>
  <c r="BE171" i="7"/>
  <c r="BJ215" i="7"/>
  <c r="BL215" i="7"/>
  <c r="BB214" i="7"/>
  <c r="AZ214" i="7"/>
  <c r="BB213" i="7"/>
  <c r="AZ213" i="7"/>
  <c r="AP206" i="7"/>
  <c r="AR206" i="7"/>
  <c r="AU199" i="7"/>
  <c r="AW199" i="7"/>
  <c r="AZ190" i="7"/>
  <c r="BB190" i="7"/>
  <c r="BB178" i="7"/>
  <c r="AZ178" i="7"/>
  <c r="AP172" i="7"/>
  <c r="AR172" i="7"/>
  <c r="BZ205" i="7"/>
  <c r="BX205" i="7"/>
  <c r="BG221" i="7"/>
  <c r="BE221" i="7"/>
  <c r="AC215" i="7"/>
  <c r="AA215" i="7"/>
  <c r="X214" i="7"/>
  <c r="V214" i="7"/>
  <c r="BL206" i="7"/>
  <c r="BJ206" i="7"/>
  <c r="BB204" i="7"/>
  <c r="AZ204" i="7"/>
  <c r="AU182" i="7"/>
  <c r="AW182" i="7"/>
  <c r="BZ214" i="7"/>
  <c r="BX214" i="7"/>
  <c r="AU215" i="7"/>
  <c r="AW215" i="7"/>
  <c r="AP214" i="7"/>
  <c r="AR214" i="7"/>
  <c r="BJ207" i="7"/>
  <c r="BL207" i="7"/>
  <c r="AC206" i="7"/>
  <c r="AA206" i="7"/>
  <c r="AZ198" i="7"/>
  <c r="BB198" i="7"/>
  <c r="BG189" i="7"/>
  <c r="BE189" i="7"/>
  <c r="BJ173" i="7"/>
  <c r="BL173" i="7"/>
  <c r="AZ172" i="7"/>
  <c r="BB172" i="7"/>
  <c r="BB171" i="7"/>
  <c r="AZ171" i="7"/>
  <c r="BZ213" i="7"/>
  <c r="BX213" i="7"/>
  <c r="BX173" i="7"/>
  <c r="BZ173" i="7"/>
  <c r="BL172" i="7"/>
  <c r="BJ172" i="7"/>
  <c r="CE214" i="7"/>
  <c r="CC214" i="7"/>
  <c r="AU190" i="7"/>
  <c r="AW190" i="7"/>
  <c r="AH172" i="7"/>
  <c r="AF172" i="7"/>
  <c r="CC178" i="7"/>
  <c r="CE178" i="7"/>
  <c r="AZ212" i="1"/>
  <c r="BB212" i="1"/>
  <c r="AP204" i="1"/>
  <c r="AR204" i="1"/>
  <c r="BZ195" i="1"/>
  <c r="BX195" i="1"/>
  <c r="BZ187" i="1"/>
  <c r="BX187" i="1"/>
  <c r="AZ219" i="1"/>
  <c r="BB219" i="1"/>
  <c r="V212" i="1"/>
  <c r="X212" i="1"/>
  <c r="BB202" i="1"/>
  <c r="AZ202" i="1"/>
  <c r="BZ211" i="1"/>
  <c r="BX211" i="1"/>
  <c r="BJ212" i="1"/>
  <c r="BL212" i="1"/>
  <c r="AZ204" i="1"/>
  <c r="BB204" i="1"/>
  <c r="BB194" i="1"/>
  <c r="AZ194" i="1"/>
  <c r="CE219" i="1"/>
  <c r="CC219" i="1"/>
  <c r="AR213" i="1"/>
  <c r="AP213" i="1"/>
  <c r="BB205" i="1"/>
  <c r="AZ205" i="1"/>
  <c r="AU196" i="1"/>
  <c r="AW196" i="1"/>
  <c r="BZ203" i="1"/>
  <c r="BX203" i="1"/>
  <c r="CE212" i="1"/>
  <c r="CC212" i="1"/>
  <c r="BE219" i="1"/>
  <c r="BG219" i="1"/>
  <c r="AA212" i="1"/>
  <c r="AC212" i="1"/>
  <c r="AZ203" i="1"/>
  <c r="BB203" i="1"/>
  <c r="BB213" i="1"/>
  <c r="AZ213" i="1"/>
  <c r="BB210" i="1"/>
  <c r="AZ210" i="1"/>
  <c r="BJ196" i="1"/>
  <c r="BL196" i="1"/>
  <c r="AP212" i="1"/>
  <c r="AR212" i="1"/>
  <c r="AA204" i="1"/>
  <c r="AC204" i="1"/>
  <c r="BE187" i="1"/>
  <c r="BG187" i="1"/>
  <c r="BE212" i="1"/>
  <c r="BG212" i="1"/>
  <c r="AU204" i="1"/>
  <c r="AW204" i="1"/>
  <c r="BJ188" i="1"/>
  <c r="BL188" i="1"/>
  <c r="CC218" i="1"/>
  <c r="CE218" i="1"/>
  <c r="AW197" i="1"/>
  <c r="AU197" i="1"/>
  <c r="AU180" i="1"/>
  <c r="AW180" i="1"/>
  <c r="BL213" i="1"/>
  <c r="BJ213" i="1"/>
  <c r="AZ211" i="1"/>
  <c r="BB211" i="1"/>
  <c r="BE195" i="1"/>
  <c r="BG195" i="1"/>
  <c r="AC213" i="1"/>
  <c r="AA213" i="1"/>
  <c r="BJ204" i="1"/>
  <c r="BL204" i="1"/>
  <c r="AZ195" i="1"/>
  <c r="BB195" i="1"/>
  <c r="BB218" i="1"/>
  <c r="AZ218" i="1"/>
  <c r="G212" i="1"/>
  <c r="I212" i="1"/>
  <c r="BL197" i="1"/>
  <c r="BJ197" i="1"/>
  <c r="BZ219" i="1"/>
  <c r="BX219" i="1"/>
  <c r="AF212" i="1"/>
  <c r="AH212" i="1"/>
  <c r="BE203" i="1"/>
  <c r="BG203" i="1"/>
  <c r="AZ187" i="1"/>
  <c r="BB187" i="1"/>
  <c r="AZ188" i="1"/>
  <c r="BB188" i="1"/>
  <c r="AH213" i="1"/>
  <c r="AF213" i="1"/>
  <c r="AW205" i="1"/>
  <c r="AU205" i="1"/>
  <c r="BB186" i="1"/>
  <c r="AZ186" i="1"/>
  <c r="AU212" i="1"/>
  <c r="AW212" i="1"/>
  <c r="AF204" i="1"/>
  <c r="AH204" i="1"/>
  <c r="AU188" i="1"/>
  <c r="AW188" i="1"/>
  <c r="AW213" i="1"/>
  <c r="AU213" i="1"/>
  <c r="BL205" i="1"/>
  <c r="BJ205" i="1"/>
  <c r="AZ196" i="1"/>
  <c r="BB196" i="1"/>
  <c r="BZ204" i="1"/>
  <c r="BX204" i="1"/>
  <c r="AW214" i="1"/>
  <c r="AU214" i="1"/>
  <c r="BE211" i="1"/>
  <c r="BG211" i="1"/>
  <c r="BB197" i="1"/>
  <c r="AZ197" i="1"/>
  <c r="BX213" i="1"/>
  <c r="BZ213" i="1"/>
  <c r="BZ212" i="1"/>
  <c r="BX212" i="1"/>
  <c r="BJ171" i="1"/>
  <c r="BL171" i="1"/>
  <c r="CC176" i="1"/>
  <c r="CE176" i="1"/>
  <c r="AZ171" i="1"/>
  <c r="BB171" i="1"/>
  <c r="BZ177" i="1"/>
  <c r="BX177" i="1"/>
  <c r="V170" i="1"/>
  <c r="X170" i="1"/>
  <c r="AU171" i="1"/>
  <c r="AW171" i="1"/>
  <c r="CE177" i="1"/>
  <c r="CC177" i="1"/>
  <c r="AZ176" i="1"/>
  <c r="BB176" i="1"/>
  <c r="BG177" i="1"/>
  <c r="BE177" i="1"/>
  <c r="CE170" i="1"/>
  <c r="CC170" i="1"/>
  <c r="AW172" i="1"/>
  <c r="AU172" i="1"/>
  <c r="BG169" i="1"/>
  <c r="BE169" i="1"/>
  <c r="BZ170" i="1"/>
  <c r="BX170" i="1"/>
  <c r="AA170" i="1"/>
  <c r="AC170" i="1"/>
  <c r="BB177" i="1"/>
  <c r="AZ177" i="1"/>
  <c r="BX171" i="1"/>
  <c r="BZ171" i="1"/>
  <c r="AU162" i="1"/>
  <c r="AW162" i="1"/>
  <c r="G170" i="1"/>
  <c r="I170" i="1"/>
  <c r="BZ169" i="1"/>
  <c r="BX169" i="1"/>
  <c r="AP171" i="1"/>
  <c r="AR171" i="1"/>
  <c r="BB170" i="1"/>
  <c r="AZ170" i="1"/>
  <c r="BL170" i="1"/>
  <c r="BJ170" i="1"/>
  <c r="BB168" i="1"/>
  <c r="AZ168" i="1"/>
  <c r="AW170" i="1"/>
  <c r="AU170" i="1"/>
  <c r="BB169" i="1"/>
  <c r="AZ169" i="1"/>
  <c r="BG170" i="1"/>
  <c r="BE170" i="1"/>
  <c r="AA171" i="1"/>
  <c r="AC171" i="1"/>
  <c r="AP170" i="1"/>
  <c r="AR170" i="1"/>
  <c r="AF171" i="1"/>
  <c r="AH171" i="1"/>
  <c r="AF170" i="1"/>
  <c r="AH170" i="1"/>
  <c r="AI135" i="1"/>
  <c r="J135" i="1"/>
  <c r="BC135" i="1"/>
  <c r="BC118" i="1"/>
  <c r="AN127" i="1"/>
  <c r="BC127" i="1"/>
  <c r="Y127" i="1"/>
  <c r="AI127" i="1"/>
  <c r="J127" i="1"/>
  <c r="O127" i="1"/>
  <c r="E119" i="1"/>
  <c r="E197" i="1" s="1"/>
  <c r="H197" i="1" s="1"/>
  <c r="Y119" i="1"/>
  <c r="AI134" i="1"/>
  <c r="AK134" i="1" s="1"/>
  <c r="T87" i="1"/>
  <c r="AI96" i="1"/>
  <c r="AX87" i="1"/>
  <c r="BH87" i="1"/>
  <c r="AN96" i="1"/>
  <c r="T96" i="1"/>
  <c r="AS96" i="1"/>
  <c r="AX96" i="1"/>
  <c r="BV96" i="1"/>
  <c r="BH96" i="1"/>
  <c r="AD90" i="1"/>
  <c r="BH95" i="1"/>
  <c r="E95" i="1"/>
  <c r="E173" i="1" s="1"/>
  <c r="H173" i="1" s="1"/>
  <c r="BQ95" i="1"/>
  <c r="BC95" i="1"/>
  <c r="T95" i="1"/>
  <c r="AD95" i="1"/>
  <c r="CA88" i="1"/>
  <c r="Y84" i="1"/>
  <c r="BH84" i="1"/>
  <c r="CA84" i="1"/>
  <c r="AI84" i="1"/>
  <c r="AD84" i="1"/>
  <c r="BQ141" i="1"/>
  <c r="Y140" i="1"/>
  <c r="AS140" i="1"/>
  <c r="AN140" i="1"/>
  <c r="BH140" i="1"/>
  <c r="BJ140" i="1" s="1"/>
  <c r="T140" i="1"/>
  <c r="BV140" i="1"/>
  <c r="BH139" i="1"/>
  <c r="BC139" i="1"/>
  <c r="AX138" i="1"/>
  <c r="BQ138" i="1"/>
  <c r="Y137" i="1"/>
  <c r="AX137" i="1"/>
  <c r="AD137" i="1"/>
  <c r="AF137" i="1" s="1"/>
  <c r="J137" i="1"/>
  <c r="O137" i="1"/>
  <c r="Q137" i="1" s="1"/>
  <c r="BV137" i="1"/>
  <c r="Y133" i="1"/>
  <c r="AI133" i="1"/>
  <c r="AS133" i="1"/>
  <c r="T133" i="1"/>
  <c r="J133" i="1"/>
  <c r="L133" i="1" s="1"/>
  <c r="AD133" i="1"/>
  <c r="AN132" i="1"/>
  <c r="BV132" i="1"/>
  <c r="E131" i="1"/>
  <c r="BC131" i="1"/>
  <c r="O131" i="1"/>
  <c r="T131" i="1"/>
  <c r="BH130" i="1"/>
  <c r="BJ130" i="1" s="1"/>
  <c r="CA130" i="1"/>
  <c r="AD130" i="1"/>
  <c r="BC124" i="1"/>
  <c r="AS124" i="1"/>
  <c r="AN114" i="1"/>
  <c r="BQ114" i="1"/>
  <c r="CA114" i="1"/>
  <c r="AI114" i="1"/>
  <c r="Y114" i="1"/>
  <c r="BV114" i="1"/>
  <c r="BX114" i="1" s="1"/>
  <c r="BC114" i="1"/>
  <c r="AD114" i="1"/>
  <c r="BQ113" i="1"/>
  <c r="BV113" i="1"/>
  <c r="AN113" i="1"/>
  <c r="BC113" i="1"/>
  <c r="AX113" i="1"/>
  <c r="BH113" i="1"/>
  <c r="CA113" i="1"/>
  <c r="AD113" i="1"/>
  <c r="O112" i="1"/>
  <c r="BC112" i="1"/>
  <c r="AI117" i="1"/>
  <c r="Y117" i="1"/>
  <c r="BQ116" i="1"/>
  <c r="BV116" i="1"/>
  <c r="AI116" i="1"/>
  <c r="CA109" i="1"/>
  <c r="BQ109" i="1"/>
  <c r="BH109" i="1"/>
  <c r="Y109" i="1"/>
  <c r="AN109" i="1"/>
  <c r="E109" i="1"/>
  <c r="CA108" i="1"/>
  <c r="Y108" i="1"/>
  <c r="AS106" i="1"/>
  <c r="CA106" i="1"/>
  <c r="J106" i="1"/>
  <c r="BQ106" i="1"/>
  <c r="BH105" i="1"/>
  <c r="AD105" i="1"/>
  <c r="AI105" i="1"/>
  <c r="O105" i="1"/>
  <c r="BV105" i="1"/>
  <c r="CA105" i="1"/>
  <c r="CA104" i="1"/>
  <c r="T104" i="1"/>
  <c r="BH104" i="1"/>
  <c r="AI104" i="1"/>
  <c r="O104" i="1"/>
  <c r="BC104" i="1"/>
  <c r="AS104" i="1"/>
  <c r="Y104" i="1"/>
  <c r="BQ104" i="1"/>
  <c r="AN104" i="1"/>
  <c r="AX104" i="1"/>
  <c r="AD104" i="1"/>
  <c r="BV104" i="1"/>
  <c r="J104" i="1"/>
  <c r="E104" i="1"/>
  <c r="AI103" i="1"/>
  <c r="J103" i="1"/>
  <c r="BC93" i="1"/>
  <c r="AI93" i="1"/>
  <c r="J93" i="1"/>
  <c r="BQ92" i="1"/>
  <c r="J92" i="1"/>
  <c r="AN99" i="1"/>
  <c r="AP99" i="1" s="1"/>
  <c r="BQ99" i="1"/>
  <c r="BS99" i="1" s="1"/>
  <c r="J99" i="1"/>
  <c r="O99" i="1"/>
  <c r="AI99" i="1"/>
  <c r="Y98" i="1"/>
  <c r="E98" i="1"/>
  <c r="BQ98" i="1"/>
  <c r="AS98" i="1"/>
  <c r="T98" i="1"/>
  <c r="AI98" i="1"/>
  <c r="AD98" i="1"/>
  <c r="AN98" i="1"/>
  <c r="BV98" i="1"/>
  <c r="BH98" i="1"/>
  <c r="O98" i="1"/>
  <c r="BC98" i="1"/>
  <c r="J98" i="1"/>
  <c r="AX97" i="1"/>
  <c r="F140" i="1" l="1"/>
  <c r="AJ140" i="1"/>
  <c r="BR98" i="1"/>
  <c r="Z98" i="1"/>
  <c r="AA98" i="1" s="1"/>
  <c r="AE98" i="1"/>
  <c r="AJ98" i="1"/>
  <c r="BR126" i="1"/>
  <c r="CB126" i="1"/>
  <c r="AO140" i="1"/>
  <c r="BI120" i="1"/>
  <c r="F120" i="1"/>
  <c r="BD120" i="1"/>
  <c r="CB96" i="1"/>
  <c r="BR96" i="1"/>
  <c r="K96" i="1"/>
  <c r="P96" i="1"/>
  <c r="Q96" i="1" s="1"/>
  <c r="BD140" i="1"/>
  <c r="AT141" i="1"/>
  <c r="AO141" i="1"/>
  <c r="AE141" i="1"/>
  <c r="U141" i="1"/>
  <c r="Z141" i="1"/>
  <c r="K129" i="1"/>
  <c r="BR129" i="1"/>
  <c r="BD129" i="1"/>
  <c r="AE129" i="1"/>
  <c r="AY129" i="1"/>
  <c r="U129" i="1"/>
  <c r="P129" i="1"/>
  <c r="BI129" i="1"/>
  <c r="Z129" i="1"/>
  <c r="AI112" i="1"/>
  <c r="AI190" i="1" s="1"/>
  <c r="AL190" i="1" s="1"/>
  <c r="E112" i="1"/>
  <c r="T112" i="1"/>
  <c r="AD112" i="1"/>
  <c r="AN112" i="1"/>
  <c r="AN190" i="1" s="1"/>
  <c r="AQ190" i="1" s="1"/>
  <c r="BV112" i="1"/>
  <c r="CA112" i="1"/>
  <c r="Y112" i="1"/>
  <c r="AS112" i="1"/>
  <c r="AU112" i="1" s="1"/>
  <c r="J112" i="1"/>
  <c r="AX112" i="1"/>
  <c r="T103" i="1"/>
  <c r="CA103" i="1"/>
  <c r="CC103" i="1" s="1"/>
  <c r="BC103" i="1"/>
  <c r="AS103" i="1"/>
  <c r="O103" i="1"/>
  <c r="E103" i="1"/>
  <c r="E181" i="1" s="1"/>
  <c r="H181" i="1" s="1"/>
  <c r="AN103" i="1"/>
  <c r="AD103" i="1"/>
  <c r="BH103" i="1"/>
  <c r="AX103" i="1"/>
  <c r="Y103" i="1"/>
  <c r="E132" i="1"/>
  <c r="AS132" i="1"/>
  <c r="BC132" i="1"/>
  <c r="T132" i="1"/>
  <c r="AI132" i="1"/>
  <c r="O132" i="1"/>
  <c r="Y132" i="1"/>
  <c r="AA132" i="1" s="1"/>
  <c r="CA132" i="1"/>
  <c r="J132" i="1"/>
  <c r="BH132" i="1"/>
  <c r="AN119" i="1"/>
  <c r="AP119" i="1" s="1"/>
  <c r="J119" i="1"/>
  <c r="AD119" i="1"/>
  <c r="AD197" i="1" s="1"/>
  <c r="AG197" i="1" s="1"/>
  <c r="CA119" i="1"/>
  <c r="BC119" i="1"/>
  <c r="BE119" i="1" s="1"/>
  <c r="AI119" i="1"/>
  <c r="BV119" i="1"/>
  <c r="BX119" i="1" s="1"/>
  <c r="BQ119" i="1"/>
  <c r="O119" i="1"/>
  <c r="Q119" i="1" s="1"/>
  <c r="BQ130" i="1"/>
  <c r="J130" i="1"/>
  <c r="E130" i="1"/>
  <c r="E208" i="1" s="1"/>
  <c r="H208" i="1" s="1"/>
  <c r="AX130" i="1"/>
  <c r="AZ130" i="1" s="1"/>
  <c r="AS130" i="1"/>
  <c r="BV130" i="1"/>
  <c r="O130" i="1"/>
  <c r="AN130" i="1"/>
  <c r="AP130" i="1" s="1"/>
  <c r="T130" i="1"/>
  <c r="BC130" i="1"/>
  <c r="AI130" i="1"/>
  <c r="AK130" i="1" s="1"/>
  <c r="AI92" i="1"/>
  <c r="O92" i="1"/>
  <c r="AN106" i="1"/>
  <c r="BH106" i="1"/>
  <c r="E106" i="1"/>
  <c r="E184" i="1" s="1"/>
  <c r="H184" i="1" s="1"/>
  <c r="T106" i="1"/>
  <c r="AD106" i="1"/>
  <c r="O106" i="1"/>
  <c r="BV106" i="1"/>
  <c r="BV184" i="1" s="1"/>
  <c r="BY184" i="1" s="1"/>
  <c r="AX106" i="1"/>
  <c r="AI106" i="1"/>
  <c r="BC106" i="1"/>
  <c r="Y106" i="1"/>
  <c r="AA106" i="1" s="1"/>
  <c r="U140" i="1"/>
  <c r="P140" i="1"/>
  <c r="BI123" i="1"/>
  <c r="AY123" i="1"/>
  <c r="BR123" i="1"/>
  <c r="BD123" i="1"/>
  <c r="AE123" i="1"/>
  <c r="K105" i="1"/>
  <c r="F105" i="1"/>
  <c r="T90" i="1"/>
  <c r="E90" i="1"/>
  <c r="J90" i="1"/>
  <c r="Y90" i="1"/>
  <c r="AS90" i="1"/>
  <c r="E139" i="1"/>
  <c r="J139" i="1"/>
  <c r="J217" i="1" s="1"/>
  <c r="M217" i="1" s="1"/>
  <c r="T139" i="1"/>
  <c r="AS139" i="1"/>
  <c r="O139" i="1"/>
  <c r="AN139" i="1"/>
  <c r="AN217" i="1" s="1"/>
  <c r="AQ217" i="1" s="1"/>
  <c r="BQ139" i="1"/>
  <c r="AI139" i="1"/>
  <c r="BV139" i="1"/>
  <c r="AD139" i="1"/>
  <c r="AF139" i="1" s="1"/>
  <c r="AX139" i="1"/>
  <c r="T108" i="1"/>
  <c r="O108" i="1"/>
  <c r="AN108" i="1"/>
  <c r="AN186" i="1" s="1"/>
  <c r="AQ186" i="1" s="1"/>
  <c r="BH108" i="1"/>
  <c r="BV108" i="1"/>
  <c r="AS108" i="1"/>
  <c r="J108" i="1"/>
  <c r="L108" i="1" s="1"/>
  <c r="E108" i="1"/>
  <c r="AD108" i="1"/>
  <c r="BQ108" i="1"/>
  <c r="AI108" i="1"/>
  <c r="AK108" i="1" s="1"/>
  <c r="BQ97" i="1"/>
  <c r="BQ103" i="1"/>
  <c r="BQ112" i="1"/>
  <c r="Y130" i="1"/>
  <c r="AA130" i="1" s="1"/>
  <c r="BQ132" i="1"/>
  <c r="CA139" i="1"/>
  <c r="T119" i="1"/>
  <c r="AE140" i="1"/>
  <c r="K88" i="1"/>
  <c r="F88" i="1"/>
  <c r="AO89" i="1"/>
  <c r="U89" i="1"/>
  <c r="Z89" i="1"/>
  <c r="BW89" i="1"/>
  <c r="P89" i="1"/>
  <c r="AJ89" i="1"/>
  <c r="O134" i="1"/>
  <c r="J134" i="1"/>
  <c r="BQ134" i="1"/>
  <c r="AK99" i="1"/>
  <c r="V140" i="1"/>
  <c r="AY112" i="1"/>
  <c r="BI112" i="1"/>
  <c r="AT125" i="1"/>
  <c r="AS87" i="1"/>
  <c r="AE116" i="1"/>
  <c r="U102" i="1"/>
  <c r="BR90" i="1"/>
  <c r="BS90" i="1" s="1"/>
  <c r="Z88" i="1"/>
  <c r="U131" i="1"/>
  <c r="AE107" i="1"/>
  <c r="AT96" i="1"/>
  <c r="AU96" i="1" s="1"/>
  <c r="AE138" i="1"/>
  <c r="CB87" i="1"/>
  <c r="U138" i="1"/>
  <c r="AY138" i="1"/>
  <c r="AE139" i="1"/>
  <c r="K121" i="1"/>
  <c r="F85" i="1"/>
  <c r="AY121" i="1"/>
  <c r="F89" i="1"/>
  <c r="BM134" i="1"/>
  <c r="BO212" i="1" s="1"/>
  <c r="BN212" i="1" s="1"/>
  <c r="F111" i="1"/>
  <c r="CB117" i="1"/>
  <c r="BI132" i="1"/>
  <c r="BW90" i="1"/>
  <c r="O97" i="1"/>
  <c r="O175" i="1" s="1"/>
  <c r="R175" i="1" s="1"/>
  <c r="BV90" i="1"/>
  <c r="F116" i="1"/>
  <c r="BI131" i="1"/>
  <c r="BW122" i="1"/>
  <c r="F107" i="1"/>
  <c r="F96" i="1"/>
  <c r="F138" i="1"/>
  <c r="F93" i="1"/>
  <c r="G93" i="1" s="1"/>
  <c r="K128" i="1"/>
  <c r="F139" i="1"/>
  <c r="K140" i="1"/>
  <c r="F121" i="1"/>
  <c r="BI125" i="1"/>
  <c r="K120" i="1"/>
  <c r="BR118" i="1"/>
  <c r="BI89" i="1"/>
  <c r="BI95" i="1"/>
  <c r="K134" i="1"/>
  <c r="Z140" i="1"/>
  <c r="AY137" i="1"/>
  <c r="AZ137" i="1" s="1"/>
  <c r="BS92" i="1"/>
  <c r="BJ132" i="1"/>
  <c r="L134" i="1"/>
  <c r="E91" i="1"/>
  <c r="E169" i="1" s="1"/>
  <c r="H169" i="1" s="1"/>
  <c r="P92" i="1"/>
  <c r="K109" i="1"/>
  <c r="P131" i="1"/>
  <c r="Z90" i="1"/>
  <c r="AA90" i="1" s="1"/>
  <c r="AJ137" i="1"/>
  <c r="F122" i="1"/>
  <c r="P110" i="1"/>
  <c r="CB132" i="1"/>
  <c r="BW120" i="1"/>
  <c r="U98" i="1"/>
  <c r="AE87" i="1"/>
  <c r="AE89" i="1"/>
  <c r="K93" i="1"/>
  <c r="CB119" i="1"/>
  <c r="AT91" i="1"/>
  <c r="Z85" i="1"/>
  <c r="K99" i="1"/>
  <c r="L99" i="1" s="1"/>
  <c r="AJ136" i="1"/>
  <c r="AO113" i="1"/>
  <c r="AP113" i="1" s="1"/>
  <c r="AJ108" i="1"/>
  <c r="U88" i="1"/>
  <c r="BR120" i="1"/>
  <c r="AJ110" i="1"/>
  <c r="AY107" i="1"/>
  <c r="BI138" i="1"/>
  <c r="AO120" i="1"/>
  <c r="BI105" i="1"/>
  <c r="BJ105" i="1" s="1"/>
  <c r="AJ88" i="1"/>
  <c r="U116" i="1"/>
  <c r="CB107" i="1"/>
  <c r="AJ139" i="1"/>
  <c r="AK139" i="1" s="1"/>
  <c r="AO112" i="1"/>
  <c r="F98" i="1"/>
  <c r="AJ125" i="1"/>
  <c r="K94" i="1"/>
  <c r="U137" i="1"/>
  <c r="AJ131" i="1"/>
  <c r="K131" i="1"/>
  <c r="AT138" i="1"/>
  <c r="AE133" i="1"/>
  <c r="AT129" i="1"/>
  <c r="AE86" i="1"/>
  <c r="BR128" i="1"/>
  <c r="BV84" i="1"/>
  <c r="BV162" i="1" s="1"/>
  <c r="BY162" i="1" s="1"/>
  <c r="BC84" i="1"/>
  <c r="E84" i="1"/>
  <c r="BQ84" i="1"/>
  <c r="BQ162" i="1" s="1"/>
  <c r="BT162" i="1" s="1"/>
  <c r="O84" i="1"/>
  <c r="J84" i="1"/>
  <c r="T84" i="1"/>
  <c r="AN84" i="1"/>
  <c r="AN162" i="1" s="1"/>
  <c r="AQ162" i="1" s="1"/>
  <c r="Y138" i="1"/>
  <c r="AD138" i="1"/>
  <c r="CA138" i="1"/>
  <c r="J138" i="1"/>
  <c r="L138" i="1" s="1"/>
  <c r="AS138" i="1"/>
  <c r="CA117" i="1"/>
  <c r="AS117" i="1"/>
  <c r="BH117" i="1"/>
  <c r="O116" i="1"/>
  <c r="E116" i="1"/>
  <c r="G116" i="1" s="1"/>
  <c r="J116" i="1"/>
  <c r="Y118" i="1"/>
  <c r="BQ118" i="1"/>
  <c r="BQ196" i="1" s="1"/>
  <c r="BT196" i="1" s="1"/>
  <c r="AX131" i="1"/>
  <c r="BV131" i="1"/>
  <c r="Y131" i="1"/>
  <c r="Y209" i="1" s="1"/>
  <c r="AB209" i="1" s="1"/>
  <c r="BM97" i="1"/>
  <c r="BO175" i="1" s="1"/>
  <c r="BN175" i="1" s="1"/>
  <c r="Z97" i="1"/>
  <c r="AO97" i="1"/>
  <c r="BD97" i="1"/>
  <c r="AT97" i="1"/>
  <c r="BI97" i="1"/>
  <c r="U97" i="1"/>
  <c r="BR97" i="1"/>
  <c r="BS97" i="1" s="1"/>
  <c r="P97" i="1"/>
  <c r="K97" i="1"/>
  <c r="CB97" i="1"/>
  <c r="AJ97" i="1"/>
  <c r="AY97" i="1"/>
  <c r="AZ97" i="1" s="1"/>
  <c r="F97" i="1"/>
  <c r="P128" i="1"/>
  <c r="BM115" i="1"/>
  <c r="BO193" i="1" s="1"/>
  <c r="BN193" i="1" s="1"/>
  <c r="Z115" i="1"/>
  <c r="U115" i="1"/>
  <c r="AE115" i="1"/>
  <c r="BR115" i="1"/>
  <c r="AY115" i="1"/>
  <c r="CB115" i="1"/>
  <c r="AO115" i="1"/>
  <c r="BI115" i="1"/>
  <c r="K115" i="1"/>
  <c r="BD115" i="1"/>
  <c r="BW115" i="1"/>
  <c r="F115" i="1"/>
  <c r="AE97" i="1"/>
  <c r="BM127" i="1"/>
  <c r="BO205" i="1" s="1"/>
  <c r="BN205" i="1" s="1"/>
  <c r="AO127" i="1"/>
  <c r="BR127" i="1"/>
  <c r="U127" i="1"/>
  <c r="F127" i="1"/>
  <c r="P127" i="1"/>
  <c r="Z127" i="1"/>
  <c r="AA127" i="1" s="1"/>
  <c r="AJ127" i="1"/>
  <c r="AK127" i="1" s="1"/>
  <c r="CB127" i="1"/>
  <c r="BD127" i="1"/>
  <c r="AE127" i="1"/>
  <c r="K127" i="1"/>
  <c r="BW127" i="1"/>
  <c r="P117" i="1"/>
  <c r="BW97" i="1"/>
  <c r="BM106" i="1"/>
  <c r="BO184" i="1" s="1"/>
  <c r="BN184" i="1" s="1"/>
  <c r="F106" i="1"/>
  <c r="U106" i="1"/>
  <c r="V106" i="1" s="1"/>
  <c r="AO106" i="1"/>
  <c r="AP106" i="1" s="1"/>
  <c r="BW106" i="1"/>
  <c r="CB106" i="1"/>
  <c r="AE106" i="1"/>
  <c r="AY106" i="1"/>
  <c r="AZ106" i="1" s="1"/>
  <c r="AJ106" i="1"/>
  <c r="AK106" i="1" s="1"/>
  <c r="AT106" i="1"/>
  <c r="BD106" i="1"/>
  <c r="BR106" i="1"/>
  <c r="K106" i="1"/>
  <c r="L106" i="1" s="1"/>
  <c r="P106" i="1"/>
  <c r="BI106" i="1"/>
  <c r="AN124" i="1"/>
  <c r="AN202" i="1" s="1"/>
  <c r="AQ202" i="1" s="1"/>
  <c r="BH124" i="1"/>
  <c r="T124" i="1"/>
  <c r="AD124" i="1"/>
  <c r="AF124" i="1" s="1"/>
  <c r="CA124" i="1"/>
  <c r="CA202" i="1" s="1"/>
  <c r="CD202" i="1" s="1"/>
  <c r="Y124" i="1"/>
  <c r="J124" i="1"/>
  <c r="BE114" i="1"/>
  <c r="BQ124" i="1"/>
  <c r="BS124" i="1" s="1"/>
  <c r="AI124" i="1"/>
  <c r="AK124" i="1" s="1"/>
  <c r="Q99" i="1"/>
  <c r="E124" i="1"/>
  <c r="G124" i="1" s="1"/>
  <c r="Y105" i="1"/>
  <c r="AN105" i="1"/>
  <c r="AS105" i="1"/>
  <c r="AX105" i="1"/>
  <c r="E105" i="1"/>
  <c r="T105" i="1"/>
  <c r="BC105" i="1"/>
  <c r="BQ105" i="1"/>
  <c r="BS105" i="1" s="1"/>
  <c r="Y95" i="1"/>
  <c r="BV95" i="1"/>
  <c r="J95" i="1"/>
  <c r="AI95" i="1"/>
  <c r="AI173" i="1" s="1"/>
  <c r="AL173" i="1" s="1"/>
  <c r="CA95" i="1"/>
  <c r="AS95" i="1"/>
  <c r="AN95" i="1"/>
  <c r="O95" i="1"/>
  <c r="Q95" i="1" s="1"/>
  <c r="CA135" i="1"/>
  <c r="BQ135" i="1"/>
  <c r="E135" i="1"/>
  <c r="O135" i="1"/>
  <c r="Q135" i="1" s="1"/>
  <c r="BC137" i="1"/>
  <c r="BE137" i="1" s="1"/>
  <c r="AI137" i="1"/>
  <c r="AK137" i="1" s="1"/>
  <c r="AN137" i="1"/>
  <c r="BH137" i="1"/>
  <c r="BJ137" i="1" s="1"/>
  <c r="CA137" i="1"/>
  <c r="T137" i="1"/>
  <c r="E137" i="1"/>
  <c r="E140" i="1"/>
  <c r="O140" i="1"/>
  <c r="Q140" i="1" s="1"/>
  <c r="AI140" i="1"/>
  <c r="AK140" i="1" s="1"/>
  <c r="BQ140" i="1"/>
  <c r="BC140" i="1"/>
  <c r="BC218" i="1" s="1"/>
  <c r="BF218" i="1" s="1"/>
  <c r="AD140" i="1"/>
  <c r="AS99" i="1"/>
  <c r="E99" i="1"/>
  <c r="BH99" i="1"/>
  <c r="BH177" i="1" s="1"/>
  <c r="BK177" i="1" s="1"/>
  <c r="Y99" i="1"/>
  <c r="AA99" i="1" s="1"/>
  <c r="AD99" i="1"/>
  <c r="T99" i="1"/>
  <c r="BH114" i="1"/>
  <c r="J114" i="1"/>
  <c r="AS114" i="1"/>
  <c r="AU114" i="1" s="1"/>
  <c r="T114" i="1"/>
  <c r="V114" i="1" s="1"/>
  <c r="E114" i="1"/>
  <c r="G114" i="1" s="1"/>
  <c r="O114" i="1"/>
  <c r="AX114" i="1"/>
  <c r="E127" i="1"/>
  <c r="G127" i="1" s="1"/>
  <c r="T127" i="1"/>
  <c r="V127" i="1" s="1"/>
  <c r="CA127" i="1"/>
  <c r="BQ127" i="1"/>
  <c r="AD127" i="1"/>
  <c r="BV127" i="1"/>
  <c r="BX127" i="1" s="1"/>
  <c r="BM113" i="1"/>
  <c r="BO191" i="1" s="1"/>
  <c r="BN191" i="1" s="1"/>
  <c r="CB113" i="1"/>
  <c r="AY113" i="1"/>
  <c r="BD113" i="1"/>
  <c r="BE113" i="1" s="1"/>
  <c r="AJ113" i="1"/>
  <c r="BI113" i="1"/>
  <c r="P113" i="1"/>
  <c r="BW113" i="1"/>
  <c r="BX113" i="1" s="1"/>
  <c r="F113" i="1"/>
  <c r="Z113" i="1"/>
  <c r="AT113" i="1"/>
  <c r="U113" i="1"/>
  <c r="BR113" i="1"/>
  <c r="BM108" i="1"/>
  <c r="BO186" i="1" s="1"/>
  <c r="BN186" i="1" s="1"/>
  <c r="BW108" i="1"/>
  <c r="BI108" i="1"/>
  <c r="BJ108" i="1" s="1"/>
  <c r="AT108" i="1"/>
  <c r="BR108" i="1"/>
  <c r="BD108" i="1"/>
  <c r="Z108" i="1"/>
  <c r="AA108" i="1" s="1"/>
  <c r="F108" i="1"/>
  <c r="P108" i="1"/>
  <c r="CB108" i="1"/>
  <c r="U108" i="1"/>
  <c r="V108" i="1" s="1"/>
  <c r="AE108" i="1"/>
  <c r="AO108" i="1"/>
  <c r="U90" i="1"/>
  <c r="BM114" i="1"/>
  <c r="BO192" i="1" s="1"/>
  <c r="BN192" i="1" s="1"/>
  <c r="AY114" i="1"/>
  <c r="Z114" i="1"/>
  <c r="CB114" i="1"/>
  <c r="CC114" i="1" s="1"/>
  <c r="BI114" i="1"/>
  <c r="BR114" i="1"/>
  <c r="AO114" i="1"/>
  <c r="AJ114" i="1"/>
  <c r="AE114" i="1"/>
  <c r="AF114" i="1" s="1"/>
  <c r="K114" i="1"/>
  <c r="F114" i="1"/>
  <c r="P114" i="1"/>
  <c r="BM128" i="1"/>
  <c r="BO206" i="1" s="1"/>
  <c r="BN206" i="1" s="1"/>
  <c r="CB128" i="1"/>
  <c r="BW128" i="1"/>
  <c r="BI128" i="1"/>
  <c r="U128" i="1"/>
  <c r="AJ128" i="1"/>
  <c r="Z128" i="1"/>
  <c r="AE128" i="1"/>
  <c r="AT128" i="1"/>
  <c r="AY128" i="1"/>
  <c r="F128" i="1"/>
  <c r="AO128" i="1"/>
  <c r="BD128" i="1"/>
  <c r="BM117" i="1"/>
  <c r="BO195" i="1" s="1"/>
  <c r="BN195" i="1" s="1"/>
  <c r="F117" i="1"/>
  <c r="AJ117" i="1"/>
  <c r="BR117" i="1"/>
  <c r="AE117" i="1"/>
  <c r="BI117" i="1"/>
  <c r="AT117" i="1"/>
  <c r="U117" i="1"/>
  <c r="AO117" i="1"/>
  <c r="Q134" i="1"/>
  <c r="BS114" i="1"/>
  <c r="O124" i="1"/>
  <c r="AX88" i="1"/>
  <c r="AS88" i="1"/>
  <c r="AS166" i="1" s="1"/>
  <c r="AV166" i="1" s="1"/>
  <c r="CA93" i="1"/>
  <c r="BQ93" i="1"/>
  <c r="E93" i="1"/>
  <c r="O93" i="1"/>
  <c r="O171" i="1" s="1"/>
  <c r="R171" i="1" s="1"/>
  <c r="T93" i="1"/>
  <c r="J105" i="1"/>
  <c r="Q106" i="1"/>
  <c r="AF106" i="1"/>
  <c r="AS116" i="1"/>
  <c r="AD117" i="1"/>
  <c r="AA114" i="1"/>
  <c r="AP114" i="1"/>
  <c r="BV124" i="1"/>
  <c r="BQ137" i="1"/>
  <c r="AS137" i="1"/>
  <c r="E138" i="1"/>
  <c r="G138" i="1" s="1"/>
  <c r="J140" i="1"/>
  <c r="L140" i="1" s="1"/>
  <c r="AX84" i="1"/>
  <c r="AD88" i="1"/>
  <c r="AX95" i="1"/>
  <c r="L127" i="1"/>
  <c r="T135" i="1"/>
  <c r="BM102" i="1"/>
  <c r="BO180" i="1" s="1"/>
  <c r="BN180" i="1" s="1"/>
  <c r="BD102" i="1"/>
  <c r="AE102" i="1"/>
  <c r="AO102" i="1"/>
  <c r="AY102" i="1"/>
  <c r="Z102" i="1"/>
  <c r="BR102" i="1"/>
  <c r="BI102" i="1"/>
  <c r="K102" i="1"/>
  <c r="AJ102" i="1"/>
  <c r="P102" i="1"/>
  <c r="CB102" i="1"/>
  <c r="BW102" i="1"/>
  <c r="F102" i="1"/>
  <c r="BM90" i="1"/>
  <c r="BO168" i="1" s="1"/>
  <c r="BN168" i="1" s="1"/>
  <c r="BI90" i="1"/>
  <c r="AJ90" i="1"/>
  <c r="BD90" i="1"/>
  <c r="BE90" i="1" s="1"/>
  <c r="AE90" i="1"/>
  <c r="AF90" i="1" s="1"/>
  <c r="AT90" i="1"/>
  <c r="AU90" i="1" s="1"/>
  <c r="CB90" i="1"/>
  <c r="AO90" i="1"/>
  <c r="K90" i="1"/>
  <c r="F90" i="1"/>
  <c r="P90" i="1"/>
  <c r="K117" i="1"/>
  <c r="AE113" i="1"/>
  <c r="AF113" i="1" s="1"/>
  <c r="Z117" i="1"/>
  <c r="BM135" i="1"/>
  <c r="BO213" i="1" s="1"/>
  <c r="BN213" i="1" s="1"/>
  <c r="F135" i="1"/>
  <c r="K135" i="1"/>
  <c r="L135" i="1" s="1"/>
  <c r="BR135" i="1"/>
  <c r="BD135" i="1"/>
  <c r="BE135" i="1" s="1"/>
  <c r="CB135" i="1"/>
  <c r="U135" i="1"/>
  <c r="AJ135" i="1"/>
  <c r="AK135" i="1" s="1"/>
  <c r="AT115" i="1"/>
  <c r="BM132" i="1"/>
  <c r="BO210" i="1" s="1"/>
  <c r="BN210" i="1" s="1"/>
  <c r="BW132" i="1"/>
  <c r="BX132" i="1" s="1"/>
  <c r="Z132" i="1"/>
  <c r="AT132" i="1"/>
  <c r="AU132" i="1" s="1"/>
  <c r="BR132" i="1"/>
  <c r="BS132" i="1" s="1"/>
  <c r="BM131" i="1"/>
  <c r="BO209" i="1" s="1"/>
  <c r="BN209" i="1" s="1"/>
  <c r="BW131" i="1"/>
  <c r="AT131" i="1"/>
  <c r="BR131" i="1"/>
  <c r="Z131" i="1"/>
  <c r="BD131" i="1"/>
  <c r="AE131" i="1"/>
  <c r="BM137" i="1"/>
  <c r="BO215" i="1" s="1"/>
  <c r="BN215" i="1" s="1"/>
  <c r="F137" i="1"/>
  <c r="BW137" i="1"/>
  <c r="BX137" i="1" s="1"/>
  <c r="CB137" i="1"/>
  <c r="BR137" i="1"/>
  <c r="BM91" i="1"/>
  <c r="BO169" i="1" s="1"/>
  <c r="BN169" i="1" s="1"/>
  <c r="BR91" i="1"/>
  <c r="AO91" i="1"/>
  <c r="U91" i="1"/>
  <c r="Z91" i="1"/>
  <c r="CB109" i="1"/>
  <c r="BM110" i="1"/>
  <c r="BO188" i="1" s="1"/>
  <c r="BN188" i="1" s="1"/>
  <c r="BW110" i="1"/>
  <c r="BD110" i="1"/>
  <c r="U110" i="1"/>
  <c r="CB110" i="1"/>
  <c r="AO110" i="1"/>
  <c r="AE110" i="1"/>
  <c r="BR110" i="1"/>
  <c r="BI91" i="1"/>
  <c r="K137" i="1"/>
  <c r="L137" i="1" s="1"/>
  <c r="Z120" i="1"/>
  <c r="BI88" i="1"/>
  <c r="P132" i="1"/>
  <c r="Q132" i="1" s="1"/>
  <c r="BD105" i="1"/>
  <c r="BE105" i="1" s="1"/>
  <c r="BM87" i="1"/>
  <c r="BO165" i="1" s="1"/>
  <c r="BN165" i="1" s="1"/>
  <c r="BD87" i="1"/>
  <c r="AJ87" i="1"/>
  <c r="AT87" i="1"/>
  <c r="BI87" i="1"/>
  <c r="AJ92" i="1"/>
  <c r="BM123" i="1"/>
  <c r="BO201" i="1" s="1"/>
  <c r="BN201" i="1" s="1"/>
  <c r="Z123" i="1"/>
  <c r="AJ123" i="1"/>
  <c r="BW123" i="1"/>
  <c r="CB123" i="1"/>
  <c r="AT123" i="1"/>
  <c r="P123" i="1"/>
  <c r="AO131" i="1"/>
  <c r="K107" i="1"/>
  <c r="AO123" i="1"/>
  <c r="BM139" i="1"/>
  <c r="BO217" i="1" s="1"/>
  <c r="BN217" i="1" s="1"/>
  <c r="BW139" i="1"/>
  <c r="U139" i="1"/>
  <c r="V139" i="1" s="1"/>
  <c r="CB139" i="1"/>
  <c r="BR139" i="1"/>
  <c r="K91" i="1"/>
  <c r="U109" i="1"/>
  <c r="AY105" i="1"/>
  <c r="BD98" i="1"/>
  <c r="AT85" i="1"/>
  <c r="AO137" i="1"/>
  <c r="P87" i="1"/>
  <c r="AY131" i="1"/>
  <c r="BM104" i="1"/>
  <c r="BO182" i="1" s="1"/>
  <c r="BN182" i="1" s="1"/>
  <c r="AO104" i="1"/>
  <c r="BD104" i="1"/>
  <c r="BE104" i="1" s="1"/>
  <c r="Z104" i="1"/>
  <c r="P104" i="1"/>
  <c r="U104" i="1"/>
  <c r="V104" i="1" s="1"/>
  <c r="AY88" i="1"/>
  <c r="P85" i="1"/>
  <c r="BM126" i="1"/>
  <c r="BO204" i="1" s="1"/>
  <c r="BN204" i="1" s="1"/>
  <c r="BD126" i="1"/>
  <c r="K126" i="1"/>
  <c r="F126" i="1"/>
  <c r="P126" i="1"/>
  <c r="F84" i="1"/>
  <c r="CB84" i="1"/>
  <c r="BI96" i="1"/>
  <c r="BR85" i="1"/>
  <c r="AY96" i="1"/>
  <c r="AJ126" i="1"/>
  <c r="U125" i="1"/>
  <c r="BM136" i="1"/>
  <c r="BO214" i="1" s="1"/>
  <c r="BN214" i="1" s="1"/>
  <c r="K136" i="1"/>
  <c r="CB136" i="1"/>
  <c r="BI136" i="1"/>
  <c r="BW136" i="1"/>
  <c r="AJ104" i="1"/>
  <c r="AK104" i="1" s="1"/>
  <c r="BM133" i="1"/>
  <c r="BO211" i="1" s="1"/>
  <c r="BN211" i="1" s="1"/>
  <c r="F133" i="1"/>
  <c r="P133" i="1"/>
  <c r="Z133" i="1"/>
  <c r="AA133" i="1" s="1"/>
  <c r="CB133" i="1"/>
  <c r="AT133" i="1"/>
  <c r="BR133" i="1"/>
  <c r="U123" i="1"/>
  <c r="BM86" i="1"/>
  <c r="BO164" i="1" s="1"/>
  <c r="BN164" i="1" s="1"/>
  <c r="CB86" i="1"/>
  <c r="AJ86" i="1"/>
  <c r="AY86" i="1"/>
  <c r="BR86" i="1"/>
  <c r="AO129" i="1"/>
  <c r="BR104" i="1"/>
  <c r="Q92" i="1"/>
  <c r="BS106" i="1"/>
  <c r="CC106" i="1"/>
  <c r="BE106" i="1"/>
  <c r="BJ106" i="1"/>
  <c r="BS108" i="1"/>
  <c r="BS130" i="1"/>
  <c r="CC132" i="1"/>
  <c r="F132" i="1"/>
  <c r="G132" i="1" s="1"/>
  <c r="BM116" i="1"/>
  <c r="BO194" i="1" s="1"/>
  <c r="BN194" i="1" s="1"/>
  <c r="BR116" i="1"/>
  <c r="BS116" i="1" s="1"/>
  <c r="BW116" i="1"/>
  <c r="K116" i="1"/>
  <c r="BI116" i="1"/>
  <c r="AO116" i="1"/>
  <c r="AJ116" i="1"/>
  <c r="P116" i="1"/>
  <c r="BD116" i="1"/>
  <c r="F131" i="1"/>
  <c r="G131" i="1" s="1"/>
  <c r="BD132" i="1"/>
  <c r="BM88" i="1"/>
  <c r="BO166" i="1" s="1"/>
  <c r="BN166" i="1" s="1"/>
  <c r="BR88" i="1"/>
  <c r="AT88" i="1"/>
  <c r="BW88" i="1"/>
  <c r="AO88" i="1"/>
  <c r="CB88" i="1"/>
  <c r="CC88" i="1" s="1"/>
  <c r="BM120" i="1"/>
  <c r="BO198" i="1" s="1"/>
  <c r="BN198" i="1" s="1"/>
  <c r="CB120" i="1"/>
  <c r="U120" i="1"/>
  <c r="F91" i="1"/>
  <c r="CB122" i="1"/>
  <c r="F110" i="1"/>
  <c r="AE91" i="1"/>
  <c r="AJ120" i="1"/>
  <c r="AE132" i="1"/>
  <c r="AF132" i="1" s="1"/>
  <c r="AY122" i="1"/>
  <c r="BM107" i="1"/>
  <c r="BO185" i="1" s="1"/>
  <c r="BN185" i="1" s="1"/>
  <c r="BD107" i="1"/>
  <c r="Z107" i="1"/>
  <c r="AT107" i="1"/>
  <c r="P107" i="1"/>
  <c r="AJ107" i="1"/>
  <c r="BW107" i="1"/>
  <c r="BR107" i="1"/>
  <c r="BM96" i="1"/>
  <c r="BO174" i="1" s="1"/>
  <c r="BN174" i="1" s="1"/>
  <c r="AO96" i="1"/>
  <c r="Z96" i="1"/>
  <c r="BM138" i="1"/>
  <c r="BO216" i="1" s="1"/>
  <c r="BN216" i="1" s="1"/>
  <c r="Z138" i="1"/>
  <c r="BW138" i="1"/>
  <c r="AJ138" i="1"/>
  <c r="AO138" i="1"/>
  <c r="AT122" i="1"/>
  <c r="F87" i="1"/>
  <c r="F123" i="1"/>
  <c r="Z116" i="1"/>
  <c r="AE105" i="1"/>
  <c r="P105" i="1"/>
  <c r="CB125" i="1"/>
  <c r="Z137" i="1"/>
  <c r="AA137" i="1" s="1"/>
  <c r="BW96" i="1"/>
  <c r="BD139" i="1"/>
  <c r="BM121" i="1"/>
  <c r="BO199" i="1" s="1"/>
  <c r="BN199" i="1" s="1"/>
  <c r="BI121" i="1"/>
  <c r="AT121" i="1"/>
  <c r="AJ121" i="1"/>
  <c r="U96" i="1"/>
  <c r="V96" i="1" s="1"/>
  <c r="F104" i="1"/>
  <c r="BM94" i="1"/>
  <c r="BO172" i="1" s="1"/>
  <c r="BN172" i="1" s="1"/>
  <c r="BI94" i="1"/>
  <c r="BD94" i="1"/>
  <c r="BR94" i="1"/>
  <c r="CB94" i="1"/>
  <c r="AE94" i="1"/>
  <c r="AT120" i="1"/>
  <c r="U126" i="1"/>
  <c r="Z94" i="1"/>
  <c r="AE88" i="1"/>
  <c r="CB91" i="1"/>
  <c r="P120" i="1"/>
  <c r="AE120" i="1"/>
  <c r="BM89" i="1"/>
  <c r="BO167" i="1" s="1"/>
  <c r="BN167" i="1" s="1"/>
  <c r="AT89" i="1"/>
  <c r="BR89" i="1"/>
  <c r="AE121" i="1"/>
  <c r="BM111" i="1"/>
  <c r="BO189" i="1" s="1"/>
  <c r="BN189" i="1" s="1"/>
  <c r="BI111" i="1"/>
  <c r="AO111" i="1"/>
  <c r="BD111" i="1"/>
  <c r="BR111" i="1"/>
  <c r="BW111" i="1"/>
  <c r="P111" i="1"/>
  <c r="AT111" i="1"/>
  <c r="U111" i="1"/>
  <c r="BM119" i="1"/>
  <c r="BO197" i="1" s="1"/>
  <c r="BN197" i="1" s="1"/>
  <c r="AE119" i="1"/>
  <c r="AF119" i="1" s="1"/>
  <c r="Z119" i="1"/>
  <c r="AA119" i="1" s="1"/>
  <c r="BR119" i="1"/>
  <c r="BS119" i="1" s="1"/>
  <c r="F119" i="1"/>
  <c r="G119" i="1" s="1"/>
  <c r="AJ119" i="1"/>
  <c r="AK119" i="1" s="1"/>
  <c r="BM124" i="1"/>
  <c r="BO202" i="1" s="1"/>
  <c r="BN202" i="1" s="1"/>
  <c r="BI124" i="1"/>
  <c r="U124" i="1"/>
  <c r="Z124" i="1"/>
  <c r="AA124" i="1" s="1"/>
  <c r="F124" i="1"/>
  <c r="P124" i="1"/>
  <c r="Q124" i="1" s="1"/>
  <c r="CB124" i="1"/>
  <c r="AT124" i="1"/>
  <c r="K124" i="1"/>
  <c r="AO124" i="1"/>
  <c r="BW124" i="1"/>
  <c r="BD124" i="1"/>
  <c r="BE124" i="1" s="1"/>
  <c r="AY89" i="1"/>
  <c r="AJ96" i="1"/>
  <c r="AK96" i="1" s="1"/>
  <c r="U132" i="1"/>
  <c r="V132" i="1" s="1"/>
  <c r="Z139" i="1"/>
  <c r="BR84" i="1"/>
  <c r="AE118" i="1"/>
  <c r="F86" i="1"/>
  <c r="CB116" i="1"/>
  <c r="BD89" i="1"/>
  <c r="P119" i="1"/>
  <c r="K110" i="1"/>
  <c r="U107" i="1"/>
  <c r="BM92" i="1"/>
  <c r="BO170" i="1" s="1"/>
  <c r="BN170" i="1" s="1"/>
  <c r="K92" i="1"/>
  <c r="L92" i="1" s="1"/>
  <c r="BM109" i="1"/>
  <c r="BO187" i="1" s="1"/>
  <c r="BN187" i="1" s="1"/>
  <c r="AJ109" i="1"/>
  <c r="AO109" i="1"/>
  <c r="BI109" i="1"/>
  <c r="BJ109" i="1" s="1"/>
  <c r="BR109" i="1"/>
  <c r="BS109" i="1" s="1"/>
  <c r="AE109" i="1"/>
  <c r="F109" i="1"/>
  <c r="Z109" i="1"/>
  <c r="AA109" i="1" s="1"/>
  <c r="K132" i="1"/>
  <c r="L132" i="1" s="1"/>
  <c r="AJ132" i="1"/>
  <c r="AK132" i="1" s="1"/>
  <c r="AY120" i="1"/>
  <c r="BM122" i="1"/>
  <c r="BO200" i="1" s="1"/>
  <c r="BN200" i="1" s="1"/>
  <c r="BD122" i="1"/>
  <c r="BI122" i="1"/>
  <c r="P122" i="1"/>
  <c r="Z122" i="1"/>
  <c r="AE122" i="1"/>
  <c r="BR122" i="1"/>
  <c r="BM93" i="1"/>
  <c r="BO171" i="1" s="1"/>
  <c r="BN171" i="1" s="1"/>
  <c r="AJ93" i="1"/>
  <c r="AK93" i="1" s="1"/>
  <c r="U93" i="1"/>
  <c r="V93" i="1" s="1"/>
  <c r="BD93" i="1"/>
  <c r="P93" i="1"/>
  <c r="BM105" i="1"/>
  <c r="BO183" i="1" s="1"/>
  <c r="BN183" i="1" s="1"/>
  <c r="AT105" i="1"/>
  <c r="Z105" i="1"/>
  <c r="AA105" i="1" s="1"/>
  <c r="AJ105" i="1"/>
  <c r="AO105" i="1"/>
  <c r="AP105" i="1" s="1"/>
  <c r="BW105" i="1"/>
  <c r="BX105" i="1" s="1"/>
  <c r="CB105" i="1"/>
  <c r="CC105" i="1" s="1"/>
  <c r="U105" i="1"/>
  <c r="BM140" i="1"/>
  <c r="BO218" i="1" s="1"/>
  <c r="BN218" i="1" s="1"/>
  <c r="BR140" i="1"/>
  <c r="AT140" i="1"/>
  <c r="AU140" i="1" s="1"/>
  <c r="BW140" i="1"/>
  <c r="BX140" i="1" s="1"/>
  <c r="BM112" i="1"/>
  <c r="BO190" i="1" s="1"/>
  <c r="BN190" i="1" s="1"/>
  <c r="AJ112" i="1"/>
  <c r="AK112" i="1" s="1"/>
  <c r="BD112" i="1"/>
  <c r="CB112" i="1"/>
  <c r="CC112" i="1" s="1"/>
  <c r="BR112" i="1"/>
  <c r="BS112" i="1" s="1"/>
  <c r="BW112" i="1"/>
  <c r="BX112" i="1" s="1"/>
  <c r="Z112" i="1"/>
  <c r="CB138" i="1"/>
  <c r="CC138" i="1" s="1"/>
  <c r="AT109" i="1"/>
  <c r="BM98" i="1"/>
  <c r="BO176" i="1" s="1"/>
  <c r="BN176" i="1" s="1"/>
  <c r="K98" i="1"/>
  <c r="AT98" i="1"/>
  <c r="AO98" i="1"/>
  <c r="AP98" i="1" s="1"/>
  <c r="BI98" i="1"/>
  <c r="BJ98" i="1" s="1"/>
  <c r="AE96" i="1"/>
  <c r="BD88" i="1"/>
  <c r="CB131" i="1"/>
  <c r="BM125" i="1"/>
  <c r="BO203" i="1" s="1"/>
  <c r="BN203" i="1" s="1"/>
  <c r="AE125" i="1"/>
  <c r="AO125" i="1"/>
  <c r="BM85" i="1"/>
  <c r="BO163" i="1" s="1"/>
  <c r="BN163" i="1" s="1"/>
  <c r="BW85" i="1"/>
  <c r="CB85" i="1"/>
  <c r="BD85" i="1"/>
  <c r="AO132" i="1"/>
  <c r="AP132" i="1" s="1"/>
  <c r="K123" i="1"/>
  <c r="P88" i="1"/>
  <c r="BM118" i="1"/>
  <c r="BO196" i="1" s="1"/>
  <c r="BN196" i="1" s="1"/>
  <c r="BW118" i="1"/>
  <c r="Z118" i="1"/>
  <c r="AA118" i="1" s="1"/>
  <c r="P118" i="1"/>
  <c r="F118" i="1"/>
  <c r="K118" i="1"/>
  <c r="BD118" i="1"/>
  <c r="BE118" i="1" s="1"/>
  <c r="BR93" i="1"/>
  <c r="BI85" i="1"/>
  <c r="AY85" i="1"/>
  <c r="BW98" i="1"/>
  <c r="U85" i="1"/>
  <c r="BI107" i="1"/>
  <c r="BM95" i="1"/>
  <c r="BO173" i="1" s="1"/>
  <c r="BN173" i="1" s="1"/>
  <c r="AY95" i="1"/>
  <c r="AZ95" i="1" s="1"/>
  <c r="BD95" i="1"/>
  <c r="AT95" i="1"/>
  <c r="AE95" i="1"/>
  <c r="U95" i="1"/>
  <c r="V95" i="1" s="1"/>
  <c r="CB95" i="1"/>
  <c r="AO122" i="1"/>
  <c r="K87" i="1"/>
  <c r="BR125" i="1"/>
  <c r="AO94" i="1"/>
  <c r="BM141" i="1"/>
  <c r="BO219" i="1" s="1"/>
  <c r="BN219" i="1" s="1"/>
  <c r="F141" i="1"/>
  <c r="K141" i="1"/>
  <c r="BR141" i="1"/>
  <c r="AJ141" i="1"/>
  <c r="P141" i="1"/>
  <c r="P98" i="1"/>
  <c r="Q98" i="1" s="1"/>
  <c r="Z110" i="1"/>
  <c r="BM130" i="1"/>
  <c r="BO208" i="1" s="1"/>
  <c r="BN208" i="1" s="1"/>
  <c r="CB130" i="1"/>
  <c r="CC130" i="1" s="1"/>
  <c r="BW130" i="1"/>
  <c r="BX130" i="1" s="1"/>
  <c r="K130" i="1"/>
  <c r="L130" i="1" s="1"/>
  <c r="F130" i="1"/>
  <c r="G130" i="1" s="1"/>
  <c r="BD130" i="1"/>
  <c r="BE130" i="1" s="1"/>
  <c r="P130" i="1"/>
  <c r="Q130" i="1" s="1"/>
  <c r="AT130" i="1"/>
  <c r="AU130" i="1" s="1"/>
  <c r="BM99" i="1"/>
  <c r="BO177" i="1" s="1"/>
  <c r="BN177" i="1" s="1"/>
  <c r="BI99" i="1"/>
  <c r="F99" i="1"/>
  <c r="U99" i="1"/>
  <c r="AT99" i="1"/>
  <c r="AE99" i="1"/>
  <c r="BM129" i="1"/>
  <c r="BO207" i="1" s="1"/>
  <c r="BN207" i="1" s="1"/>
  <c r="BW129" i="1"/>
  <c r="F129" i="1"/>
  <c r="CB129" i="1"/>
  <c r="U130" i="1"/>
  <c r="V130" i="1" s="1"/>
  <c r="BM103" i="1"/>
  <c r="BO181" i="1" s="1"/>
  <c r="BN181" i="1" s="1"/>
  <c r="Z103" i="1"/>
  <c r="AO103" i="1"/>
  <c r="AP103" i="1" s="1"/>
  <c r="BW103" i="1"/>
  <c r="BX103" i="1" s="1"/>
  <c r="P103" i="1"/>
  <c r="BD103" i="1"/>
  <c r="AY103" i="1"/>
  <c r="AZ103" i="1" s="1"/>
  <c r="AJ103" i="1"/>
  <c r="AK103" i="1" s="1"/>
  <c r="BW94" i="1"/>
  <c r="CB89" i="1"/>
  <c r="Z86" i="1"/>
  <c r="Z87" i="1"/>
  <c r="AK114" i="1"/>
  <c r="AP140" i="1"/>
  <c r="AA140" i="1"/>
  <c r="L119" i="1"/>
  <c r="AP127" i="1"/>
  <c r="AF117" i="1"/>
  <c r="AF130" i="1"/>
  <c r="AU137" i="1"/>
  <c r="BS134" i="1"/>
  <c r="AU106" i="1"/>
  <c r="V137" i="1"/>
  <c r="V119" i="1"/>
  <c r="AF108" i="1"/>
  <c r="Q139" i="1"/>
  <c r="AZ139" i="1"/>
  <c r="T126" i="1"/>
  <c r="BC126" i="1"/>
  <c r="BC204" i="1" s="1"/>
  <c r="BF204" i="1" s="1"/>
  <c r="O126" i="1"/>
  <c r="AI126" i="1"/>
  <c r="BJ96" i="1"/>
  <c r="AK117" i="1"/>
  <c r="CC117" i="1"/>
  <c r="AA117" i="1"/>
  <c r="V133" i="1"/>
  <c r="AK133" i="1"/>
  <c r="AF133" i="1"/>
  <c r="BX116" i="1"/>
  <c r="AK116" i="1"/>
  <c r="AU116" i="1"/>
  <c r="G109" i="1"/>
  <c r="BV118" i="1"/>
  <c r="E118" i="1"/>
  <c r="T118" i="1"/>
  <c r="T196" i="1" s="1"/>
  <c r="W196" i="1" s="1"/>
  <c r="AI118" i="1"/>
  <c r="AK118" i="1" s="1"/>
  <c r="AD118" i="1"/>
  <c r="J118" i="1"/>
  <c r="AA131" i="1"/>
  <c r="Q131" i="1"/>
  <c r="V131" i="1"/>
  <c r="AZ131" i="1"/>
  <c r="BX131" i="1"/>
  <c r="AZ113" i="1"/>
  <c r="BJ113" i="1"/>
  <c r="BV191" i="1"/>
  <c r="AI109" i="1"/>
  <c r="J109" i="1"/>
  <c r="T109" i="1"/>
  <c r="AD109" i="1"/>
  <c r="AF109" i="1" s="1"/>
  <c r="O109" i="1"/>
  <c r="Q109" i="1" s="1"/>
  <c r="AS109" i="1"/>
  <c r="AD116" i="1"/>
  <c r="AD194" i="1" s="1"/>
  <c r="AG194" i="1" s="1"/>
  <c r="Y116" i="1"/>
  <c r="AA116" i="1" s="1"/>
  <c r="T116" i="1"/>
  <c r="BC116" i="1"/>
  <c r="BC194" i="1" s="1"/>
  <c r="BF194" i="1" s="1"/>
  <c r="BH116" i="1"/>
  <c r="CA116" i="1"/>
  <c r="AN116" i="1"/>
  <c r="J117" i="1"/>
  <c r="AN117" i="1"/>
  <c r="AP117" i="1" s="1"/>
  <c r="T117" i="1"/>
  <c r="E117" i="1"/>
  <c r="BQ117" i="1"/>
  <c r="BQ195" i="1" s="1"/>
  <c r="BT195" i="1" s="1"/>
  <c r="O117" i="1"/>
  <c r="Q117" i="1" s="1"/>
  <c r="AI113" i="1"/>
  <c r="Y113" i="1"/>
  <c r="AA113" i="1" s="1"/>
  <c r="E113" i="1"/>
  <c r="E191" i="1" s="1"/>
  <c r="H191" i="1" s="1"/>
  <c r="J113" i="1"/>
  <c r="J191" i="1" s="1"/>
  <c r="M191" i="1" s="1"/>
  <c r="O113" i="1"/>
  <c r="AS113" i="1"/>
  <c r="AU113" i="1" s="1"/>
  <c r="T113" i="1"/>
  <c r="AU124" i="1"/>
  <c r="CA126" i="1"/>
  <c r="J126" i="1"/>
  <c r="BQ126" i="1"/>
  <c r="E126" i="1"/>
  <c r="E204" i="1" s="1"/>
  <c r="H204" i="1" s="1"/>
  <c r="AI131" i="1"/>
  <c r="AD131" i="1"/>
  <c r="CA131" i="1"/>
  <c r="BH131" i="1"/>
  <c r="BJ131" i="1" s="1"/>
  <c r="J131" i="1"/>
  <c r="AN131" i="1"/>
  <c r="AP131" i="1" s="1"/>
  <c r="AS131" i="1"/>
  <c r="AS209" i="1" s="1"/>
  <c r="AV209" i="1" s="1"/>
  <c r="BQ131" i="1"/>
  <c r="BH133" i="1"/>
  <c r="BJ133" i="1" s="1"/>
  <c r="AN133" i="1"/>
  <c r="CA133" i="1"/>
  <c r="E133" i="1"/>
  <c r="E211" i="1" s="1"/>
  <c r="O133" i="1"/>
  <c r="BQ133" i="1"/>
  <c r="BS133" i="1" s="1"/>
  <c r="CA96" i="1"/>
  <c r="BC96" i="1"/>
  <c r="BE96" i="1" s="1"/>
  <c r="O96" i="1"/>
  <c r="O174" i="1" s="1"/>
  <c r="R174" i="1" s="1"/>
  <c r="Y96" i="1"/>
  <c r="AD96" i="1"/>
  <c r="AD174" i="1" s="1"/>
  <c r="AG174" i="1" s="1"/>
  <c r="E96" i="1"/>
  <c r="G96" i="1" s="1"/>
  <c r="O118" i="1"/>
  <c r="AN118" i="1"/>
  <c r="CA118" i="1"/>
  <c r="BS113" i="1"/>
  <c r="CC113" i="1"/>
  <c r="AU117" i="1"/>
  <c r="AU133" i="1"/>
  <c r="L116" i="1"/>
  <c r="CC109" i="1"/>
  <c r="AP109" i="1"/>
  <c r="CC119" i="1"/>
  <c r="Q127" i="1"/>
  <c r="CC127" i="1"/>
  <c r="BE127" i="1"/>
  <c r="AI213" i="1"/>
  <c r="AL213" i="1" s="1"/>
  <c r="BC196" i="1"/>
  <c r="BF196" i="1" s="1"/>
  <c r="BH138" i="1"/>
  <c r="BH216" i="1" s="1"/>
  <c r="BK216" i="1" s="1"/>
  <c r="AN138" i="1"/>
  <c r="BV138" i="1"/>
  <c r="T138" i="1"/>
  <c r="T216" i="1" s="1"/>
  <c r="W216" i="1" s="1"/>
  <c r="O138" i="1"/>
  <c r="O216" i="1" s="1"/>
  <c r="R216" i="1" s="1"/>
  <c r="AI138" i="1"/>
  <c r="AI216" i="1" s="1"/>
  <c r="AL216" i="1" s="1"/>
  <c r="BC138" i="1"/>
  <c r="BC88" i="1"/>
  <c r="BC166" i="1" s="1"/>
  <c r="BF166" i="1" s="1"/>
  <c r="CA90" i="1"/>
  <c r="CC90" i="1" s="1"/>
  <c r="AI90" i="1"/>
  <c r="BC90" i="1"/>
  <c r="BQ90" i="1"/>
  <c r="BQ168" i="1" s="1"/>
  <c r="BT168" i="1" s="1"/>
  <c r="AN90" i="1"/>
  <c r="AN168" i="1" s="1"/>
  <c r="AQ168" i="1" s="1"/>
  <c r="BH90" i="1"/>
  <c r="BQ87" i="1"/>
  <c r="AA139" i="1"/>
  <c r="G108" i="1"/>
  <c r="BS141" i="1"/>
  <c r="AZ96" i="1"/>
  <c r="AP96" i="1"/>
  <c r="Q108" i="1"/>
  <c r="AU108" i="1"/>
  <c r="BV194" i="1"/>
  <c r="G139" i="1"/>
  <c r="BX96" i="1"/>
  <c r="BE108" i="1"/>
  <c r="AI215" i="1"/>
  <c r="AL215" i="1" s="1"/>
  <c r="CA162" i="1"/>
  <c r="CD162" i="1" s="1"/>
  <c r="L139" i="1"/>
  <c r="BX139" i="1"/>
  <c r="BE139" i="1"/>
  <c r="E187" i="1"/>
  <c r="H187" i="1" s="1"/>
  <c r="CA192" i="1"/>
  <c r="AU139" i="1"/>
  <c r="CC139" i="1"/>
  <c r="CC108" i="1"/>
  <c r="AP108" i="1"/>
  <c r="BE131" i="1"/>
  <c r="BX108" i="1"/>
  <c r="BS139" i="1"/>
  <c r="G97" i="1"/>
  <c r="V90" i="1"/>
  <c r="BX90" i="1"/>
  <c r="Q90" i="1"/>
  <c r="AZ138" i="1"/>
  <c r="BX138" i="1"/>
  <c r="BS138" i="1"/>
  <c r="BE138" i="1"/>
  <c r="BE93" i="1"/>
  <c r="CC93" i="1"/>
  <c r="Q105" i="1"/>
  <c r="AU105" i="1"/>
  <c r="G105" i="1"/>
  <c r="AK105" i="1"/>
  <c r="AF105" i="1"/>
  <c r="CC95" i="1"/>
  <c r="AA95" i="1"/>
  <c r="L95" i="1"/>
  <c r="AP95" i="1"/>
  <c r="AU95" i="1"/>
  <c r="AF95" i="1"/>
  <c r="G95" i="1"/>
  <c r="BX95" i="1"/>
  <c r="L93" i="1"/>
  <c r="AF138" i="1"/>
  <c r="G90" i="1"/>
  <c r="AZ88" i="1"/>
  <c r="AF88" i="1"/>
  <c r="AZ87" i="1"/>
  <c r="AU87" i="1"/>
  <c r="BJ87" i="1"/>
  <c r="V87" i="1"/>
  <c r="V105" i="1"/>
  <c r="BE95" i="1"/>
  <c r="BS95" i="1"/>
  <c r="BJ95" i="1"/>
  <c r="BS87" i="1"/>
  <c r="AK98" i="1"/>
  <c r="L98" i="1"/>
  <c r="BS98" i="1"/>
  <c r="BX98" i="1"/>
  <c r="AU98" i="1"/>
  <c r="AF98" i="1"/>
  <c r="V98" i="1"/>
  <c r="G98" i="1"/>
  <c r="BE98" i="1"/>
  <c r="BX104" i="1"/>
  <c r="Q104" i="1"/>
  <c r="BS104" i="1"/>
  <c r="L104" i="1"/>
  <c r="BJ104" i="1"/>
  <c r="G104" i="1"/>
  <c r="AP104" i="1"/>
  <c r="AU104" i="1"/>
  <c r="CC104" i="1"/>
  <c r="AF104" i="1"/>
  <c r="AA104" i="1"/>
  <c r="AZ104" i="1"/>
  <c r="Q112" i="1"/>
  <c r="AF112" i="1"/>
  <c r="G112" i="1"/>
  <c r="AZ112" i="1"/>
  <c r="V112" i="1"/>
  <c r="BE112" i="1"/>
  <c r="L112" i="1"/>
  <c r="BJ112" i="1"/>
  <c r="AA112" i="1"/>
  <c r="V103" i="1"/>
  <c r="G103" i="1"/>
  <c r="BS103" i="1"/>
  <c r="L103" i="1"/>
  <c r="BE103" i="1"/>
  <c r="AA103" i="1"/>
  <c r="AF103" i="1"/>
  <c r="AU103" i="1"/>
  <c r="Q103" i="1"/>
  <c r="BJ103" i="1"/>
  <c r="BQ170" i="1"/>
  <c r="BT170" i="1" s="1"/>
  <c r="E216" i="1"/>
  <c r="H216" i="1" s="1"/>
  <c r="T168" i="1"/>
  <c r="W168" i="1" s="1"/>
  <c r="E209" i="1"/>
  <c r="H209" i="1" s="1"/>
  <c r="E168" i="1"/>
  <c r="H168" i="1" s="1"/>
  <c r="CA216" i="1"/>
  <c r="CD216" i="1" s="1"/>
  <c r="CA166" i="1"/>
  <c r="CD166" i="1" s="1"/>
  <c r="E194" i="1"/>
  <c r="H194" i="1" s="1"/>
  <c r="BH190" i="1"/>
  <c r="BK190" i="1" s="1"/>
  <c r="E186" i="1"/>
  <c r="H186" i="1" s="1"/>
  <c r="BV215" i="1"/>
  <c r="BY215" i="1" s="1"/>
  <c r="E205" i="1"/>
  <c r="H205" i="1" s="1"/>
  <c r="BV182" i="1"/>
  <c r="F187" i="1"/>
  <c r="F173" i="1"/>
  <c r="AJ215" i="1"/>
  <c r="AE197" i="1"/>
  <c r="F208" i="1"/>
  <c r="AJ213" i="1"/>
  <c r="J170" i="1"/>
  <c r="M170" i="1" s="1"/>
  <c r="E182" i="1"/>
  <c r="H182" i="1" s="1"/>
  <c r="BC213" i="1"/>
  <c r="BF213" i="1" s="1"/>
  <c r="BV208" i="1"/>
  <c r="BY208" i="1" s="1"/>
  <c r="BQ212" i="1"/>
  <c r="BT212" i="1" s="1"/>
  <c r="AD173" i="1"/>
  <c r="AG173" i="1" s="1"/>
  <c r="BQ218" i="1"/>
  <c r="BT218" i="1" s="1"/>
  <c r="BV210" i="1"/>
  <c r="BY210" i="1" s="1"/>
  <c r="BC186" i="1"/>
  <c r="BF186" i="1" s="1"/>
  <c r="AN110" i="1"/>
  <c r="BV110" i="1"/>
  <c r="T110" i="1"/>
  <c r="E110" i="1"/>
  <c r="Y110" i="1"/>
  <c r="BQ110" i="1"/>
  <c r="BS110" i="1" s="1"/>
  <c r="BC110" i="1"/>
  <c r="CA110" i="1"/>
  <c r="AD110" i="1"/>
  <c r="AI110" i="1"/>
  <c r="J110" i="1"/>
  <c r="O110" i="1"/>
  <c r="O102" i="1"/>
  <c r="T102" i="1"/>
  <c r="BC102" i="1"/>
  <c r="BQ102" i="1"/>
  <c r="AN102" i="1"/>
  <c r="AN180" i="1" s="1"/>
  <c r="AQ180" i="1" s="1"/>
  <c r="AI102" i="1"/>
  <c r="AX102" i="1"/>
  <c r="AZ102" i="1" s="1"/>
  <c r="BV102" i="1"/>
  <c r="CA102" i="1"/>
  <c r="Y102" i="1"/>
  <c r="Y180" i="1" s="1"/>
  <c r="AB180" i="1" s="1"/>
  <c r="AD102" i="1"/>
  <c r="BH102" i="1"/>
  <c r="J102" i="1"/>
  <c r="E102" i="1"/>
  <c r="BQ96" i="1"/>
  <c r="BS96" i="1" s="1"/>
  <c r="J96" i="1"/>
  <c r="BH91" i="1"/>
  <c r="O91" i="1"/>
  <c r="O169" i="1" s="1"/>
  <c r="R169" i="1" s="1"/>
  <c r="CA91" i="1"/>
  <c r="BQ91" i="1"/>
  <c r="Y91" i="1"/>
  <c r="AD91" i="1"/>
  <c r="AF91" i="1" s="1"/>
  <c r="AI171" i="1"/>
  <c r="AL171" i="1" s="1"/>
  <c r="J173" i="1"/>
  <c r="M173" i="1" s="1"/>
  <c r="J88" i="1"/>
  <c r="O88" i="1"/>
  <c r="Q88" i="1" s="1"/>
  <c r="Y88" i="1"/>
  <c r="T88" i="1"/>
  <c r="AD87" i="1"/>
  <c r="AF87" i="1" s="1"/>
  <c r="AI87" i="1"/>
  <c r="O87" i="1"/>
  <c r="CA87" i="1"/>
  <c r="CC87" i="1" s="1"/>
  <c r="AI91" i="1"/>
  <c r="AN91" i="1"/>
  <c r="AP91" i="1" s="1"/>
  <c r="AS91" i="1"/>
  <c r="AU91" i="1" s="1"/>
  <c r="BQ88" i="1"/>
  <c r="BH88" i="1"/>
  <c r="AN88" i="1"/>
  <c r="AP88" i="1" s="1"/>
  <c r="BC87" i="1"/>
  <c r="BV87" i="1"/>
  <c r="BX87" i="1" s="1"/>
  <c r="J87" i="1"/>
  <c r="BH97" i="1"/>
  <c r="BH175" i="1" s="1"/>
  <c r="BK175" i="1" s="1"/>
  <c r="BV88" i="1"/>
  <c r="BX88" i="1" s="1"/>
  <c r="E88" i="1"/>
  <c r="G88" i="1" s="1"/>
  <c r="AI88" i="1"/>
  <c r="AN87" i="1"/>
  <c r="AP87" i="1" s="1"/>
  <c r="E87" i="1"/>
  <c r="Y87" i="1"/>
  <c r="J91" i="1"/>
  <c r="L91" i="1" s="1"/>
  <c r="T91" i="1"/>
  <c r="BV174" i="1"/>
  <c r="BY174" i="1" s="1"/>
  <c r="J97" i="1"/>
  <c r="AS97" i="1"/>
  <c r="AN97" i="1"/>
  <c r="AP97" i="1" s="1"/>
  <c r="CA86" i="1"/>
  <c r="CC86" i="1" s="1"/>
  <c r="O86" i="1"/>
  <c r="AI86" i="1"/>
  <c r="AI164" i="1" s="1"/>
  <c r="AL164" i="1" s="1"/>
  <c r="AD86" i="1"/>
  <c r="AF86" i="1" s="1"/>
  <c r="E86" i="1"/>
  <c r="BQ86" i="1"/>
  <c r="BS86" i="1" s="1"/>
  <c r="T86" i="1"/>
  <c r="V86" i="1" s="1"/>
  <c r="BC86" i="1"/>
  <c r="BE86" i="1" s="1"/>
  <c r="AX86" i="1"/>
  <c r="Y86" i="1"/>
  <c r="AN86" i="1"/>
  <c r="AN164" i="1" s="1"/>
  <c r="AQ164" i="1" s="1"/>
  <c r="J86" i="1"/>
  <c r="BH86" i="1"/>
  <c r="AS86" i="1"/>
  <c r="BV86" i="1"/>
  <c r="BX86" i="1" s="1"/>
  <c r="AS89" i="1"/>
  <c r="BQ89" i="1"/>
  <c r="BS89" i="1" s="1"/>
  <c r="E89" i="1"/>
  <c r="G89" i="1" s="1"/>
  <c r="Y89" i="1"/>
  <c r="Y167" i="1" s="1"/>
  <c r="AB167" i="1" s="1"/>
  <c r="T89" i="1"/>
  <c r="O89" i="1"/>
  <c r="BC89" i="1"/>
  <c r="BE89" i="1" s="1"/>
  <c r="AD89" i="1"/>
  <c r="AD167" i="1" s="1"/>
  <c r="AG167" i="1" s="1"/>
  <c r="AN89" i="1"/>
  <c r="CA89" i="1"/>
  <c r="BH89" i="1"/>
  <c r="AI89" i="1"/>
  <c r="J89" i="1"/>
  <c r="L89" i="1" s="1"/>
  <c r="AX89" i="1"/>
  <c r="BV89" i="1"/>
  <c r="BX89" i="1" s="1"/>
  <c r="BH94" i="1"/>
  <c r="Y94" i="1"/>
  <c r="AA94" i="1" s="1"/>
  <c r="CA94" i="1"/>
  <c r="CC94" i="1" s="1"/>
  <c r="T94" i="1"/>
  <c r="BQ94" i="1"/>
  <c r="BV94" i="1"/>
  <c r="BX94" i="1" s="1"/>
  <c r="AX94" i="1"/>
  <c r="AZ94" i="1" s="1"/>
  <c r="BC94" i="1"/>
  <c r="J94" i="1"/>
  <c r="AN94" i="1"/>
  <c r="AD94" i="1"/>
  <c r="AI94" i="1"/>
  <c r="E94" i="1"/>
  <c r="O94" i="1"/>
  <c r="BC165" i="1"/>
  <c r="BF165" i="1" s="1"/>
  <c r="CA173" i="1"/>
  <c r="CD173" i="1" s="1"/>
  <c r="BV97" i="1"/>
  <c r="AI97" i="1"/>
  <c r="AD97" i="1"/>
  <c r="Y97" i="1"/>
  <c r="AA97" i="1" s="1"/>
  <c r="AS173" i="1"/>
  <c r="AV173" i="1" s="1"/>
  <c r="T97" i="1"/>
  <c r="V97" i="1" s="1"/>
  <c r="CA97" i="1"/>
  <c r="BC97" i="1"/>
  <c r="BE97" i="1" s="1"/>
  <c r="CA85" i="1"/>
  <c r="O85" i="1"/>
  <c r="J85" i="1"/>
  <c r="BQ85" i="1"/>
  <c r="BH85" i="1"/>
  <c r="AD85" i="1"/>
  <c r="AF85" i="1" s="1"/>
  <c r="E85" i="1"/>
  <c r="AS85" i="1"/>
  <c r="Y85" i="1"/>
  <c r="AX85" i="1"/>
  <c r="AZ85" i="1" s="1"/>
  <c r="T85" i="1"/>
  <c r="V85" i="1" s="1"/>
  <c r="BC85" i="1"/>
  <c r="AI85" i="1"/>
  <c r="AI163" i="1" s="1"/>
  <c r="AL163" i="1" s="1"/>
  <c r="BV85" i="1"/>
  <c r="AN85" i="1"/>
  <c r="AP85" i="1" s="1"/>
  <c r="AI170" i="1"/>
  <c r="AL170" i="1" s="1"/>
  <c r="BQ176" i="1"/>
  <c r="BT176" i="1" s="1"/>
  <c r="BV202" i="1"/>
  <c r="BY202" i="1" s="1"/>
  <c r="O187" i="1"/>
  <c r="R187" i="1" s="1"/>
  <c r="BC181" i="1"/>
  <c r="BF181" i="1" s="1"/>
  <c r="AD177" i="1"/>
  <c r="AG177" i="1" s="1"/>
  <c r="T141" i="1"/>
  <c r="E141" i="1"/>
  <c r="BQ219" i="1"/>
  <c r="BT219" i="1" s="1"/>
  <c r="AI141" i="1"/>
  <c r="O141" i="1"/>
  <c r="Q141" i="1" s="1"/>
  <c r="AS141" i="1"/>
  <c r="AU141" i="1" s="1"/>
  <c r="AN141" i="1"/>
  <c r="AN219" i="1" s="1"/>
  <c r="AQ219" i="1" s="1"/>
  <c r="J141" i="1"/>
  <c r="Y141" i="1"/>
  <c r="AA141" i="1" s="1"/>
  <c r="AD141" i="1"/>
  <c r="BH141" i="1"/>
  <c r="BJ141" i="1" s="1"/>
  <c r="BJ139" i="1"/>
  <c r="BH217" i="1"/>
  <c r="BK217" i="1" s="1"/>
  <c r="Y136" i="1"/>
  <c r="AA136" i="1" s="1"/>
  <c r="AX136" i="1"/>
  <c r="AX214" i="1" s="1"/>
  <c r="BA214" i="1" s="1"/>
  <c r="BC136" i="1"/>
  <c r="BE136" i="1" s="1"/>
  <c r="BH136" i="1"/>
  <c r="AD136" i="1"/>
  <c r="AF136" i="1" s="1"/>
  <c r="AI136" i="1"/>
  <c r="AN136" i="1"/>
  <c r="AP136" i="1" s="1"/>
  <c r="J136" i="1"/>
  <c r="O136" i="1"/>
  <c r="E136" i="1"/>
  <c r="BQ136" i="1"/>
  <c r="BV136" i="1"/>
  <c r="CA136" i="1"/>
  <c r="T136" i="1"/>
  <c r="T214" i="1" s="1"/>
  <c r="W214" i="1" s="1"/>
  <c r="AS129" i="1"/>
  <c r="Y129" i="1"/>
  <c r="AA129" i="1" s="1"/>
  <c r="E129" i="1"/>
  <c r="J129" i="1"/>
  <c r="L129" i="1" s="1"/>
  <c r="O129" i="1"/>
  <c r="T129" i="1"/>
  <c r="BQ129" i="1"/>
  <c r="BV129" i="1"/>
  <c r="BX129" i="1" s="1"/>
  <c r="CA129" i="1"/>
  <c r="AX129" i="1"/>
  <c r="AZ129" i="1" s="1"/>
  <c r="BC129" i="1"/>
  <c r="BE129" i="1" s="1"/>
  <c r="BH129" i="1"/>
  <c r="BJ129" i="1" s="1"/>
  <c r="AD129" i="1"/>
  <c r="AF129" i="1" s="1"/>
  <c r="AI129" i="1"/>
  <c r="AK129" i="1" s="1"/>
  <c r="AN129" i="1"/>
  <c r="AP129" i="1" s="1"/>
  <c r="AS128" i="1"/>
  <c r="E128" i="1"/>
  <c r="BQ128" i="1"/>
  <c r="BV128" i="1"/>
  <c r="CA128" i="1"/>
  <c r="CC128" i="1" s="1"/>
  <c r="AX128" i="1"/>
  <c r="BC128" i="1"/>
  <c r="BH128" i="1"/>
  <c r="BJ128" i="1" s="1"/>
  <c r="Y128" i="1"/>
  <c r="Y206" i="1" s="1"/>
  <c r="AB206" i="1" s="1"/>
  <c r="AD128" i="1"/>
  <c r="AF128" i="1" s="1"/>
  <c r="AI128" i="1"/>
  <c r="AK128" i="1" s="1"/>
  <c r="AN128" i="1"/>
  <c r="AP128" i="1" s="1"/>
  <c r="J128" i="1"/>
  <c r="O128" i="1"/>
  <c r="T128" i="1"/>
  <c r="AN125" i="1"/>
  <c r="E125" i="1"/>
  <c r="Y125" i="1"/>
  <c r="AA125" i="1" s="1"/>
  <c r="O125" i="1"/>
  <c r="AD125" i="1"/>
  <c r="AF125" i="1" s="1"/>
  <c r="AS125" i="1"/>
  <c r="AS203" i="1" s="1"/>
  <c r="AV203" i="1" s="1"/>
  <c r="T125" i="1"/>
  <c r="V125" i="1" s="1"/>
  <c r="J125" i="1"/>
  <c r="CA125" i="1"/>
  <c r="BH125" i="1"/>
  <c r="BJ125" i="1" s="1"/>
  <c r="BQ125" i="1"/>
  <c r="AI125" i="1"/>
  <c r="BH123" i="1"/>
  <c r="AI123" i="1"/>
  <c r="AK123" i="1" s="1"/>
  <c r="O123" i="1"/>
  <c r="BC123" i="1"/>
  <c r="BE123" i="1" s="1"/>
  <c r="AS123" i="1"/>
  <c r="Y123" i="1"/>
  <c r="Y201" i="1" s="1"/>
  <c r="AB201" i="1" s="1"/>
  <c r="CA123" i="1"/>
  <c r="T123" i="1"/>
  <c r="AD123" i="1"/>
  <c r="AF123" i="1" s="1"/>
  <c r="E123" i="1"/>
  <c r="J123" i="1"/>
  <c r="AN123" i="1"/>
  <c r="BQ123" i="1"/>
  <c r="BV123" i="1"/>
  <c r="AX123" i="1"/>
  <c r="CA122" i="1"/>
  <c r="T122" i="1"/>
  <c r="V122" i="1" s="1"/>
  <c r="BC122" i="1"/>
  <c r="AI122" i="1"/>
  <c r="BQ122" i="1"/>
  <c r="BS122" i="1" s="1"/>
  <c r="BV122" i="1"/>
  <c r="BH122" i="1"/>
  <c r="BJ122" i="1" s="1"/>
  <c r="AS122" i="1"/>
  <c r="AX122" i="1"/>
  <c r="AZ122" i="1" s="1"/>
  <c r="AD122" i="1"/>
  <c r="E122" i="1"/>
  <c r="O122" i="1"/>
  <c r="Q122" i="1" s="1"/>
  <c r="J122" i="1"/>
  <c r="L122" i="1" s="1"/>
  <c r="AN122" i="1"/>
  <c r="Y122" i="1"/>
  <c r="CA121" i="1"/>
  <c r="T121" i="1"/>
  <c r="V121" i="1" s="1"/>
  <c r="BC121" i="1"/>
  <c r="AI121" i="1"/>
  <c r="AI199" i="1" s="1"/>
  <c r="AL199" i="1" s="1"/>
  <c r="AD121" i="1"/>
  <c r="E121" i="1"/>
  <c r="Y121" i="1"/>
  <c r="AS121" i="1"/>
  <c r="J121" i="1"/>
  <c r="AN121" i="1"/>
  <c r="AP121" i="1" s="1"/>
  <c r="BH121" i="1"/>
  <c r="BQ121" i="1"/>
  <c r="BS121" i="1" s="1"/>
  <c r="BV121" i="1"/>
  <c r="BX121" i="1" s="1"/>
  <c r="AX121" i="1"/>
  <c r="O121" i="1"/>
  <c r="Q121" i="1" s="1"/>
  <c r="BQ120" i="1"/>
  <c r="AN120" i="1"/>
  <c r="AP120" i="1" s="1"/>
  <c r="BH120" i="1"/>
  <c r="T120" i="1"/>
  <c r="AI120" i="1"/>
  <c r="AS120" i="1"/>
  <c r="E120" i="1"/>
  <c r="G120" i="1" s="1"/>
  <c r="BC120" i="1"/>
  <c r="Y120" i="1"/>
  <c r="Y198" i="1" s="1"/>
  <c r="AB198" i="1" s="1"/>
  <c r="CA120" i="1"/>
  <c r="CC120" i="1" s="1"/>
  <c r="BV120" i="1"/>
  <c r="AD120" i="1"/>
  <c r="AF120" i="1" s="1"/>
  <c r="J120" i="1"/>
  <c r="L120" i="1" s="1"/>
  <c r="O120" i="1"/>
  <c r="AX120" i="1"/>
  <c r="AZ120" i="1" s="1"/>
  <c r="BH111" i="1"/>
  <c r="Y111" i="1"/>
  <c r="AS111" i="1"/>
  <c r="T111" i="1"/>
  <c r="V111" i="1" s="1"/>
  <c r="J111" i="1"/>
  <c r="L111" i="1" s="1"/>
  <c r="O111" i="1"/>
  <c r="BQ111" i="1"/>
  <c r="BV111" i="1"/>
  <c r="CA111" i="1"/>
  <c r="AX111" i="1"/>
  <c r="AZ111" i="1" s="1"/>
  <c r="BC111" i="1"/>
  <c r="E111" i="1"/>
  <c r="AD111" i="1"/>
  <c r="AF111" i="1" s="1"/>
  <c r="AI111" i="1"/>
  <c r="AN111" i="1"/>
  <c r="AP111" i="1" s="1"/>
  <c r="BQ115" i="1"/>
  <c r="AN115" i="1"/>
  <c r="BH115" i="1"/>
  <c r="T115" i="1"/>
  <c r="V115" i="1" s="1"/>
  <c r="CA115" i="1"/>
  <c r="CC115" i="1" s="1"/>
  <c r="AI115" i="1"/>
  <c r="J115" i="1"/>
  <c r="AX115" i="1"/>
  <c r="AS115" i="1"/>
  <c r="BV115" i="1"/>
  <c r="Y115" i="1"/>
  <c r="Y193" i="1" s="1"/>
  <c r="AB193" i="1" s="1"/>
  <c r="O115" i="1"/>
  <c r="Q115" i="1" s="1"/>
  <c r="BC115" i="1"/>
  <c r="BE115" i="1" s="1"/>
  <c r="AD115" i="1"/>
  <c r="AF115" i="1" s="1"/>
  <c r="E115" i="1"/>
  <c r="BH107" i="1"/>
  <c r="Y107" i="1"/>
  <c r="AX107" i="1"/>
  <c r="BC107" i="1"/>
  <c r="AS107" i="1"/>
  <c r="AU107" i="1" s="1"/>
  <c r="AD107" i="1"/>
  <c r="AF107" i="1" s="1"/>
  <c r="AI107" i="1"/>
  <c r="CA107" i="1"/>
  <c r="T107" i="1"/>
  <c r="V107" i="1" s="1"/>
  <c r="J107" i="1"/>
  <c r="O107" i="1"/>
  <c r="E107" i="1"/>
  <c r="G107" i="1" s="1"/>
  <c r="BQ107" i="1"/>
  <c r="BS107" i="1" s="1"/>
  <c r="BV107" i="1"/>
  <c r="AN107" i="1"/>
  <c r="G106" i="1"/>
  <c r="BV217" i="1"/>
  <c r="BY217" i="1" s="1"/>
  <c r="CA213" i="1"/>
  <c r="CD213" i="1" s="1"/>
  <c r="T209" i="1"/>
  <c r="W209" i="1" s="1"/>
  <c r="BQ217" i="1"/>
  <c r="BT217" i="1" s="1"/>
  <c r="BH210" i="1"/>
  <c r="BK210" i="1" s="1"/>
  <c r="AI210" i="1"/>
  <c r="AL210" i="1" s="1"/>
  <c r="O210" i="1"/>
  <c r="R210" i="1" s="1"/>
  <c r="BH208" i="1"/>
  <c r="BK208" i="1" s="1"/>
  <c r="AX217" i="1"/>
  <c r="BA217" i="1" s="1"/>
  <c r="J213" i="1"/>
  <c r="M213" i="1" s="1"/>
  <c r="AI212" i="1"/>
  <c r="AL212" i="1" s="1"/>
  <c r="CA210" i="1"/>
  <c r="CD210" i="1" s="1"/>
  <c r="AN209" i="1"/>
  <c r="AQ209" i="1" s="1"/>
  <c r="CA208" i="1"/>
  <c r="CD208" i="1" s="1"/>
  <c r="BV209" i="1"/>
  <c r="BY209" i="1" s="1"/>
  <c r="T208" i="1"/>
  <c r="W208" i="1" s="1"/>
  <c r="J204" i="1"/>
  <c r="M204" i="1" s="1"/>
  <c r="AS202" i="1"/>
  <c r="AV202" i="1" s="1"/>
  <c r="T190" i="1"/>
  <c r="W190" i="1" s="1"/>
  <c r="O186" i="1"/>
  <c r="R186" i="1" s="1"/>
  <c r="BQ192" i="1"/>
  <c r="BT192" i="1" s="1"/>
  <c r="BV192" i="1"/>
  <c r="BY192" i="1" s="1"/>
  <c r="AN191" i="1"/>
  <c r="AQ191" i="1" s="1"/>
  <c r="T187" i="1"/>
  <c r="W187" i="1" s="1"/>
  <c r="CA186" i="1"/>
  <c r="CD186" i="1" s="1"/>
  <c r="AN184" i="1"/>
  <c r="AQ184" i="1" s="1"/>
  <c r="BV176" i="1"/>
  <c r="BY176" i="1" s="1"/>
  <c r="T181" i="1"/>
  <c r="W181" i="1" s="1"/>
  <c r="BH181" i="1"/>
  <c r="BK181" i="1" s="1"/>
  <c r="O184" i="1"/>
  <c r="R184" i="1" s="1"/>
  <c r="E177" i="1"/>
  <c r="H177" i="1" s="1"/>
  <c r="AS177" i="1"/>
  <c r="AV177" i="1" s="1"/>
  <c r="E176" i="1"/>
  <c r="H176" i="1" s="1"/>
  <c r="J171" i="1"/>
  <c r="M171" i="1" s="1"/>
  <c r="BQ181" i="1"/>
  <c r="BT181" i="1" s="1"/>
  <c r="BC176" i="1"/>
  <c r="BF176" i="1" s="1"/>
  <c r="J176" i="1"/>
  <c r="M176" i="1" s="1"/>
  <c r="BQ177" i="1"/>
  <c r="BT177" i="1" s="1"/>
  <c r="BC192" i="1"/>
  <c r="BF192" i="1" s="1"/>
  <c r="AS191" i="1"/>
  <c r="AV191" i="1" s="1"/>
  <c r="BQ182" i="1"/>
  <c r="BT182" i="1" s="1"/>
  <c r="AN182" i="1"/>
  <c r="AQ182" i="1" s="1"/>
  <c r="E213" i="1"/>
  <c r="H213" i="1" s="1"/>
  <c r="Y217" i="1"/>
  <c r="AB217" i="1" s="1"/>
  <c r="BQ211" i="1"/>
  <c r="BT211" i="1" s="1"/>
  <c r="BC210" i="1"/>
  <c r="BF210" i="1" s="1"/>
  <c r="BC209" i="1"/>
  <c r="BF209" i="1" s="1"/>
  <c r="AS194" i="1"/>
  <c r="AV194" i="1" s="1"/>
  <c r="AN195" i="1"/>
  <c r="AQ195" i="1" s="1"/>
  <c r="CA191" i="1"/>
  <c r="CD191" i="1" s="1"/>
  <c r="O190" i="1"/>
  <c r="R190" i="1" s="1"/>
  <c r="BH183" i="1"/>
  <c r="BK183" i="1" s="1"/>
  <c r="O183" i="1"/>
  <c r="R183" i="1" s="1"/>
  <c r="O181" i="1"/>
  <c r="R181" i="1" s="1"/>
  <c r="O197" i="1"/>
  <c r="R197" i="1" s="1"/>
  <c r="T217" i="1"/>
  <c r="W217" i="1" s="1"/>
  <c r="BQ216" i="1"/>
  <c r="BT216" i="1" s="1"/>
  <c r="T213" i="1"/>
  <c r="W213" i="1" s="1"/>
  <c r="AI218" i="1"/>
  <c r="AL218" i="1" s="1"/>
  <c r="BQ209" i="1"/>
  <c r="BT209" i="1" s="1"/>
  <c r="AI217" i="1"/>
  <c r="AL217" i="1" s="1"/>
  <c r="BQ210" i="1"/>
  <c r="BT210" i="1" s="1"/>
  <c r="AX209" i="1"/>
  <c r="BA209" i="1" s="1"/>
  <c r="AD209" i="1"/>
  <c r="AG209" i="1" s="1"/>
  <c r="BQ208" i="1"/>
  <c r="BT208" i="1" s="1"/>
  <c r="BQ202" i="1"/>
  <c r="BT202" i="1" s="1"/>
  <c r="CA217" i="1"/>
  <c r="CD217" i="1" s="1"/>
  <c r="BQ213" i="1"/>
  <c r="BT213" i="1" s="1"/>
  <c r="AS210" i="1"/>
  <c r="AV210" i="1" s="1"/>
  <c r="Y210" i="1"/>
  <c r="AB210" i="1" s="1"/>
  <c r="E210" i="1"/>
  <c r="H210" i="1" s="1"/>
  <c r="AD208" i="1"/>
  <c r="AG208" i="1" s="1"/>
  <c r="J208" i="1"/>
  <c r="M208" i="1" s="1"/>
  <c r="BH202" i="1"/>
  <c r="BK202" i="1" s="1"/>
  <c r="AI202" i="1"/>
  <c r="AL202" i="1" s="1"/>
  <c r="O202" i="1"/>
  <c r="R202" i="1" s="1"/>
  <c r="Y196" i="1"/>
  <c r="AB196" i="1" s="1"/>
  <c r="E196" i="1"/>
  <c r="H196" i="1" s="1"/>
  <c r="AX190" i="1"/>
  <c r="BA190" i="1" s="1"/>
  <c r="AD190" i="1"/>
  <c r="AG190" i="1" s="1"/>
  <c r="J190" i="1"/>
  <c r="M190" i="1" s="1"/>
  <c r="AS186" i="1"/>
  <c r="AV186" i="1" s="1"/>
  <c r="Y186" i="1"/>
  <c r="AB186" i="1" s="1"/>
  <c r="BV190" i="1"/>
  <c r="BY190" i="1" s="1"/>
  <c r="BV186" i="1"/>
  <c r="BY186" i="1" s="1"/>
  <c r="AX191" i="1"/>
  <c r="BA191" i="1" s="1"/>
  <c r="AD191" i="1"/>
  <c r="AG191" i="1" s="1"/>
  <c r="BQ190" i="1"/>
  <c r="BT190" i="1" s="1"/>
  <c r="BH187" i="1"/>
  <c r="BK187" i="1" s="1"/>
  <c r="AD187" i="1"/>
  <c r="AG187" i="1" s="1"/>
  <c r="BQ186" i="1"/>
  <c r="BT186" i="1" s="1"/>
  <c r="CA184" i="1"/>
  <c r="CD184" i="1" s="1"/>
  <c r="J184" i="1"/>
  <c r="M184" i="1" s="1"/>
  <c r="AD184" i="1"/>
  <c r="AG184" i="1" s="1"/>
  <c r="AX184" i="1"/>
  <c r="BA184" i="1" s="1"/>
  <c r="O180" i="1"/>
  <c r="R180" i="1" s="1"/>
  <c r="Y163" i="1"/>
  <c r="AB163" i="1" s="1"/>
  <c r="J181" i="1"/>
  <c r="M181" i="1" s="1"/>
  <c r="AD181" i="1"/>
  <c r="AG181" i="1" s="1"/>
  <c r="AX181" i="1"/>
  <c r="BA181" i="1" s="1"/>
  <c r="BV181" i="1"/>
  <c r="BY181" i="1" s="1"/>
  <c r="AI176" i="1"/>
  <c r="AL176" i="1" s="1"/>
  <c r="AI184" i="1"/>
  <c r="AL184" i="1" s="1"/>
  <c r="O177" i="1"/>
  <c r="R177" i="1" s="1"/>
  <c r="AI177" i="1"/>
  <c r="AL177" i="1" s="1"/>
  <c r="AD176" i="1"/>
  <c r="AG176" i="1" s="1"/>
  <c r="T171" i="1"/>
  <c r="W171" i="1" s="1"/>
  <c r="AS181" i="1"/>
  <c r="AV181" i="1" s="1"/>
  <c r="AN176" i="1"/>
  <c r="AQ176" i="1" s="1"/>
  <c r="BH174" i="1"/>
  <c r="BK174" i="1" s="1"/>
  <c r="AN174" i="1"/>
  <c r="AQ174" i="1" s="1"/>
  <c r="T174" i="1"/>
  <c r="W174" i="1" s="1"/>
  <c r="BQ173" i="1"/>
  <c r="BT173" i="1" s="1"/>
  <c r="T164" i="1"/>
  <c r="W164" i="1" s="1"/>
  <c r="E171" i="1"/>
  <c r="H171" i="1" s="1"/>
  <c r="T177" i="1"/>
  <c r="W177" i="1" s="1"/>
  <c r="Y176" i="1"/>
  <c r="AB176" i="1" s="1"/>
  <c r="J177" i="1"/>
  <c r="M177" i="1" s="1"/>
  <c r="BH218" i="1"/>
  <c r="BK218" i="1" s="1"/>
  <c r="E217" i="1"/>
  <c r="H217" i="1" s="1"/>
  <c r="O212" i="1"/>
  <c r="R212" i="1" s="1"/>
  <c r="AN211" i="1"/>
  <c r="AQ211" i="1" s="1"/>
  <c r="AX206" i="1"/>
  <c r="BA206" i="1" s="1"/>
  <c r="BQ194" i="1"/>
  <c r="BT194" i="1" s="1"/>
  <c r="AI194" i="1"/>
  <c r="AL194" i="1" s="1"/>
  <c r="AI192" i="1"/>
  <c r="AL192" i="1" s="1"/>
  <c r="BQ191" i="1"/>
  <c r="BT191" i="1" s="1"/>
  <c r="E190" i="1"/>
  <c r="H190" i="1" s="1"/>
  <c r="BH182" i="1"/>
  <c r="BK182" i="1" s="1"/>
  <c r="T182" i="1"/>
  <c r="W182" i="1" s="1"/>
  <c r="BV216" i="1"/>
  <c r="BY216" i="1" s="1"/>
  <c r="J212" i="1"/>
  <c r="M212" i="1" s="1"/>
  <c r="AS218" i="1"/>
  <c r="AV218" i="1" s="1"/>
  <c r="AN214" i="1"/>
  <c r="AQ214" i="1" s="1"/>
  <c r="J211" i="1"/>
  <c r="M211" i="1" s="1"/>
  <c r="J210" i="1"/>
  <c r="M210" i="1" s="1"/>
  <c r="O209" i="1"/>
  <c r="R209" i="1" s="1"/>
  <c r="O208" i="1"/>
  <c r="R208" i="1" s="1"/>
  <c r="O207" i="1"/>
  <c r="R207" i="1" s="1"/>
  <c r="AI204" i="1"/>
  <c r="AL204" i="1" s="1"/>
  <c r="Y195" i="1"/>
  <c r="AB195" i="1" s="1"/>
  <c r="Y194" i="1"/>
  <c r="AB194" i="1" s="1"/>
  <c r="BC191" i="1"/>
  <c r="BF191" i="1" s="1"/>
  <c r="BC190" i="1"/>
  <c r="BF190" i="1" s="1"/>
  <c r="CA182" i="1"/>
  <c r="CD182" i="1" s="1"/>
  <c r="BQ185" i="1"/>
  <c r="BT185" i="1" s="1"/>
  <c r="AS184" i="1"/>
  <c r="AV184" i="1" s="1"/>
  <c r="BC184" i="1"/>
  <c r="BF184" i="1" s="1"/>
  <c r="AN183" i="1"/>
  <c r="AQ183" i="1" s="1"/>
  <c r="BV183" i="1"/>
  <c r="BY183" i="1" s="1"/>
  <c r="AI183" i="1"/>
  <c r="AL183" i="1" s="1"/>
  <c r="AI181" i="1"/>
  <c r="AL181" i="1" s="1"/>
  <c r="T197" i="1"/>
  <c r="W197" i="1" s="1"/>
  <c r="BQ197" i="1"/>
  <c r="BT197" i="1" s="1"/>
  <c r="Y197" i="1"/>
  <c r="AB197" i="1" s="1"/>
  <c r="BV197" i="1"/>
  <c r="BY197" i="1" s="1"/>
  <c r="AI197" i="1"/>
  <c r="AL197" i="1" s="1"/>
  <c r="T189" i="1"/>
  <c r="W189" i="1" s="1"/>
  <c r="AN188" i="1"/>
  <c r="AQ188" i="1" s="1"/>
  <c r="BQ175" i="1"/>
  <c r="BT175" i="1" s="1"/>
  <c r="BH172" i="1"/>
  <c r="BK172" i="1" s="1"/>
  <c r="J169" i="1"/>
  <c r="M169" i="1" s="1"/>
  <c r="O168" i="1"/>
  <c r="R168" i="1" s="1"/>
  <c r="J165" i="1"/>
  <c r="M165" i="1" s="1"/>
  <c r="AX166" i="1"/>
  <c r="BA166" i="1" s="1"/>
  <c r="J166" i="1"/>
  <c r="M166" i="1" s="1"/>
  <c r="Y174" i="1"/>
  <c r="AB174" i="1" s="1"/>
  <c r="CA183" i="1"/>
  <c r="CD183" i="1" s="1"/>
  <c r="E183" i="1"/>
  <c r="H183" i="1" s="1"/>
  <c r="AS174" i="1"/>
  <c r="AV174" i="1" s="1"/>
  <c r="AD168" i="1"/>
  <c r="AG168" i="1" s="1"/>
  <c r="CA197" i="1"/>
  <c r="CD197" i="1" s="1"/>
  <c r="AD188" i="1"/>
  <c r="AG188" i="1" s="1"/>
  <c r="BQ187" i="1"/>
  <c r="BT187" i="1" s="1"/>
  <c r="BH186" i="1"/>
  <c r="BK186" i="1" s="1"/>
  <c r="AD183" i="1"/>
  <c r="AG183" i="1" s="1"/>
  <c r="BV175" i="1"/>
  <c r="BY175" i="1" s="1"/>
  <c r="AI174" i="1"/>
  <c r="AL174" i="1" s="1"/>
  <c r="Y183" i="1"/>
  <c r="AB183" i="1" s="1"/>
  <c r="BV168" i="1"/>
  <c r="BY168" i="1" s="1"/>
  <c r="AI182" i="1"/>
  <c r="AL182" i="1" s="1"/>
  <c r="AS217" i="1"/>
  <c r="AV217" i="1" s="1"/>
  <c r="BH195" i="1"/>
  <c r="BK195" i="1" s="1"/>
  <c r="AD182" i="1"/>
  <c r="AG182" i="1" s="1"/>
  <c r="AS216" i="1"/>
  <c r="AV216" i="1" s="1"/>
  <c r="O215" i="1"/>
  <c r="R215" i="1" s="1"/>
  <c r="Y208" i="1"/>
  <c r="AB208" i="1" s="1"/>
  <c r="CA195" i="1"/>
  <c r="CD195" i="1" s="1"/>
  <c r="AN194" i="1"/>
  <c r="AQ194" i="1" s="1"/>
  <c r="AX192" i="1"/>
  <c r="BA192" i="1" s="1"/>
  <c r="AX182" i="1"/>
  <c r="BA182" i="1" s="1"/>
  <c r="BV173" i="1"/>
  <c r="BY173" i="1" s="1"/>
  <c r="BV218" i="1"/>
  <c r="BY218" i="1" s="1"/>
  <c r="AD216" i="1"/>
  <c r="AG216" i="1" s="1"/>
  <c r="BC215" i="1"/>
  <c r="BF215" i="1" s="1"/>
  <c r="J215" i="1"/>
  <c r="M215" i="1" s="1"/>
  <c r="BC205" i="1"/>
  <c r="BF205" i="1" s="1"/>
  <c r="AN196" i="1"/>
  <c r="AQ196" i="1" s="1"/>
  <c r="AS192" i="1"/>
  <c r="AV192" i="1" s="1"/>
  <c r="AS182" i="1"/>
  <c r="AV182" i="1" s="1"/>
  <c r="BC173" i="1"/>
  <c r="BF173" i="1" s="1"/>
  <c r="AD162" i="1"/>
  <c r="AG162" i="1" s="1"/>
  <c r="BQ214" i="1"/>
  <c r="BT214" i="1" s="1"/>
  <c r="AD196" i="1"/>
  <c r="AG196" i="1" s="1"/>
  <c r="T194" i="1"/>
  <c r="W194" i="1" s="1"/>
  <c r="Y215" i="1"/>
  <c r="AB215" i="1" s="1"/>
  <c r="T186" i="1"/>
  <c r="W186" i="1" s="1"/>
  <c r="AX173" i="1"/>
  <c r="BA173" i="1" s="1"/>
  <c r="T219" i="1"/>
  <c r="W219" i="1" s="1"/>
  <c r="AX215" i="1"/>
  <c r="BA215" i="1" s="1"/>
  <c r="BC214" i="1"/>
  <c r="BF214" i="1" s="1"/>
  <c r="AS199" i="1"/>
  <c r="AV199" i="1" s="1"/>
  <c r="Y190" i="1"/>
  <c r="AB190" i="1" s="1"/>
  <c r="T162" i="1"/>
  <c r="W162" i="1" s="1"/>
  <c r="O162" i="1"/>
  <c r="R162" i="1" s="1"/>
  <c r="Y187" i="1"/>
  <c r="AB187" i="1" s="1"/>
  <c r="AI162" i="1"/>
  <c r="AL162" i="1" s="1"/>
  <c r="AN192" i="1"/>
  <c r="AQ192" i="1" s="1"/>
  <c r="Y162" i="1"/>
  <c r="AB162" i="1" s="1"/>
  <c r="O205" i="1"/>
  <c r="R205" i="1" s="1"/>
  <c r="AI205" i="1"/>
  <c r="AL205" i="1" s="1"/>
  <c r="BH162" i="1"/>
  <c r="BK162" i="1" s="1"/>
  <c r="BH173" i="1"/>
  <c r="BK173" i="1" s="1"/>
  <c r="T173" i="1"/>
  <c r="W173" i="1" s="1"/>
  <c r="CA207" i="1"/>
  <c r="CD207" i="1" s="1"/>
  <c r="Y202" i="1"/>
  <c r="AB202" i="1" s="1"/>
  <c r="AX201" i="1"/>
  <c r="BA201" i="1" s="1"/>
  <c r="BH191" i="1"/>
  <c r="BK191" i="1" s="1"/>
  <c r="CA190" i="1"/>
  <c r="CD190" i="1" s="1"/>
  <c r="AN187" i="1"/>
  <c r="AQ187" i="1" s="1"/>
  <c r="BQ184" i="1"/>
  <c r="BT184" i="1" s="1"/>
  <c r="T184" i="1"/>
  <c r="W184" i="1" s="1"/>
  <c r="BH184" i="1"/>
  <c r="BK184" i="1" s="1"/>
  <c r="AS165" i="1"/>
  <c r="AV165" i="1" s="1"/>
  <c r="CA181" i="1"/>
  <c r="CD181" i="1" s="1"/>
  <c r="AN181" i="1"/>
  <c r="AQ181" i="1" s="1"/>
  <c r="BH176" i="1"/>
  <c r="BK176" i="1" s="1"/>
  <c r="T176" i="1"/>
  <c r="W176" i="1" s="1"/>
  <c r="BQ165" i="1"/>
  <c r="BT165" i="1" s="1"/>
  <c r="Y177" i="1"/>
  <c r="AB177" i="1" s="1"/>
  <c r="AS176" i="1"/>
  <c r="AV176" i="1" s="1"/>
  <c r="BC171" i="1"/>
  <c r="BF171" i="1" s="1"/>
  <c r="O176" i="1"/>
  <c r="R176" i="1" s="1"/>
  <c r="AX174" i="1"/>
  <c r="BA174" i="1" s="1"/>
  <c r="CA171" i="1"/>
  <c r="CD171" i="1" s="1"/>
  <c r="AN177" i="1"/>
  <c r="AQ177" i="1" s="1"/>
  <c r="AD218" i="1"/>
  <c r="AG218" i="1" s="1"/>
  <c r="BC217" i="1"/>
  <c r="BF217" i="1" s="1"/>
  <c r="T211" i="1"/>
  <c r="W211" i="1" s="1"/>
  <c r="AD210" i="1"/>
  <c r="AG210" i="1" s="1"/>
  <c r="AI208" i="1"/>
  <c r="AL208" i="1" s="1"/>
  <c r="AD206" i="1"/>
  <c r="AG206" i="1" s="1"/>
  <c r="AS198" i="1"/>
  <c r="AV198" i="1" s="1"/>
  <c r="BH194" i="1"/>
  <c r="BK194" i="1" s="1"/>
  <c r="O192" i="1"/>
  <c r="R192" i="1" s="1"/>
  <c r="O219" i="1"/>
  <c r="R219" i="1" s="1"/>
  <c r="T218" i="1"/>
  <c r="W218" i="1" s="1"/>
  <c r="AX216" i="1"/>
  <c r="BA216" i="1" s="1"/>
  <c r="AD211" i="1"/>
  <c r="AG211" i="1" s="1"/>
  <c r="BC208" i="1"/>
  <c r="BF208" i="1" s="1"/>
  <c r="CA205" i="1"/>
  <c r="CD205" i="1" s="1"/>
  <c r="AS195" i="1"/>
  <c r="AV195" i="1" s="1"/>
  <c r="E195" i="1"/>
  <c r="H195" i="1" s="1"/>
  <c r="AX193" i="1"/>
  <c r="BA193" i="1" s="1"/>
  <c r="AS208" i="1"/>
  <c r="AV208" i="1" s="1"/>
  <c r="T183" i="1"/>
  <c r="W183" i="1" s="1"/>
  <c r="BC183" i="1"/>
  <c r="BF183" i="1" s="1"/>
  <c r="AX175" i="1"/>
  <c r="BA175" i="1" s="1"/>
  <c r="E175" i="1"/>
  <c r="H175" i="1" s="1"/>
  <c r="O170" i="1"/>
  <c r="R170" i="1" s="1"/>
  <c r="AI168" i="1"/>
  <c r="AL168" i="1" s="1"/>
  <c r="AX165" i="1"/>
  <c r="BA165" i="1" s="1"/>
  <c r="Y168" i="1"/>
  <c r="AB168" i="1" s="1"/>
  <c r="AD166" i="1"/>
  <c r="AG166" i="1" s="1"/>
  <c r="AD165" i="1"/>
  <c r="AG165" i="1" s="1"/>
  <c r="AS189" i="1"/>
  <c r="AV189" i="1" s="1"/>
  <c r="AS183" i="1"/>
  <c r="AV183" i="1" s="1"/>
  <c r="Y181" i="1"/>
  <c r="AB181" i="1" s="1"/>
  <c r="AS175" i="1"/>
  <c r="AV175" i="1" s="1"/>
  <c r="E174" i="1"/>
  <c r="H174" i="1" s="1"/>
  <c r="J172" i="1"/>
  <c r="M172" i="1" s="1"/>
  <c r="BC168" i="1"/>
  <c r="BF168" i="1" s="1"/>
  <c r="J168" i="1"/>
  <c r="M168" i="1" s="1"/>
  <c r="O166" i="1"/>
  <c r="R166" i="1" s="1"/>
  <c r="J197" i="1"/>
  <c r="M197" i="1" s="1"/>
  <c r="AI187" i="1"/>
  <c r="AL187" i="1" s="1"/>
  <c r="CA187" i="1"/>
  <c r="CD187" i="1" s="1"/>
  <c r="AD186" i="1"/>
  <c r="AG186" i="1" s="1"/>
  <c r="AS168" i="1"/>
  <c r="AV168" i="1" s="1"/>
  <c r="Y218" i="1"/>
  <c r="AB218" i="1" s="1"/>
  <c r="J182" i="1"/>
  <c r="M182" i="1" s="1"/>
  <c r="BC216" i="1"/>
  <c r="BF216" i="1" s="1"/>
  <c r="BC202" i="1"/>
  <c r="BF202" i="1" s="1"/>
  <c r="J194" i="1"/>
  <c r="M194" i="1" s="1"/>
  <c r="AD192" i="1"/>
  <c r="AG192" i="1" s="1"/>
  <c r="BC182" i="1"/>
  <c r="BF182" i="1" s="1"/>
  <c r="O217" i="1"/>
  <c r="R217" i="1" s="1"/>
  <c r="CA215" i="1"/>
  <c r="CD215" i="1" s="1"/>
  <c r="AN215" i="1"/>
  <c r="AQ215" i="1" s="1"/>
  <c r="AN210" i="1"/>
  <c r="AQ210" i="1" s="1"/>
  <c r="AI195" i="1"/>
  <c r="AL195" i="1" s="1"/>
  <c r="Y192" i="1"/>
  <c r="AB192" i="1" s="1"/>
  <c r="Y182" i="1"/>
  <c r="AB182" i="1" s="1"/>
  <c r="AN218" i="1"/>
  <c r="AQ218" i="1" s="1"/>
  <c r="BQ215" i="1"/>
  <c r="BT215" i="1" s="1"/>
  <c r="AD215" i="1"/>
  <c r="AG215" i="1" s="1"/>
  <c r="AS211" i="1"/>
  <c r="AV211" i="1" s="1"/>
  <c r="T210" i="1"/>
  <c r="W210" i="1" s="1"/>
  <c r="Y205" i="1"/>
  <c r="AB205" i="1" s="1"/>
  <c r="AD202" i="1"/>
  <c r="AG202" i="1" s="1"/>
  <c r="AD195" i="1"/>
  <c r="AG195" i="1" s="1"/>
  <c r="T192" i="1"/>
  <c r="W192" i="1" s="1"/>
  <c r="O182" i="1"/>
  <c r="R182" i="1" s="1"/>
  <c r="BC162" i="1"/>
  <c r="BF162" i="1" s="1"/>
  <c r="J162" i="1"/>
  <c r="M162" i="1" s="1"/>
  <c r="AS215" i="1"/>
  <c r="AV215" i="1" s="1"/>
  <c r="J196" i="1"/>
  <c r="M196" i="1" s="1"/>
  <c r="BH165" i="1"/>
  <c r="BK165" i="1" s="1"/>
  <c r="AI211" i="1"/>
  <c r="AL211" i="1" s="1"/>
  <c r="Y173" i="1"/>
  <c r="AB173" i="1" s="1"/>
  <c r="O218" i="1"/>
  <c r="R218" i="1" s="1"/>
  <c r="E215" i="1"/>
  <c r="H215" i="1" s="1"/>
  <c r="Y211" i="1"/>
  <c r="AB211" i="1" s="1"/>
  <c r="AI167" i="1"/>
  <c r="AL167" i="1" s="1"/>
  <c r="AX162" i="1"/>
  <c r="BA162" i="1" s="1"/>
  <c r="E162" i="1"/>
  <c r="H162" i="1" s="1"/>
  <c r="J219" i="1"/>
  <c r="M219" i="1" s="1"/>
  <c r="T165" i="1"/>
  <c r="W165" i="1" s="1"/>
  <c r="T215" i="1"/>
  <c r="W215" i="1" s="1"/>
  <c r="Y191" i="1"/>
  <c r="AB191" i="1" s="1"/>
  <c r="AN205" i="1"/>
  <c r="AQ205" i="1" s="1"/>
  <c r="BQ205" i="1"/>
  <c r="BT205" i="1" s="1"/>
  <c r="J205" i="1"/>
  <c r="M205" i="1" s="1"/>
  <c r="AD205" i="1"/>
  <c r="AG205" i="1" s="1"/>
  <c r="J192" i="1"/>
  <c r="M192" i="1" s="1"/>
  <c r="AN173" i="1"/>
  <c r="AQ173" i="1" s="1"/>
  <c r="O195" i="1" l="1"/>
  <c r="R195" i="1" s="1"/>
  <c r="BC197" i="1"/>
  <c r="BF197" i="1" s="1"/>
  <c r="Y184" i="1"/>
  <c r="AB184" i="1" s="1"/>
  <c r="AI186" i="1"/>
  <c r="AL186" i="1" s="1"/>
  <c r="AN208" i="1"/>
  <c r="AQ208" i="1" s="1"/>
  <c r="BJ111" i="1"/>
  <c r="AF122" i="1"/>
  <c r="AU123" i="1"/>
  <c r="Q87" i="1"/>
  <c r="AP112" i="1"/>
  <c r="AK95" i="1"/>
  <c r="L117" i="1"/>
  <c r="G91" i="1"/>
  <c r="AN197" i="1"/>
  <c r="AQ197" i="1" s="1"/>
  <c r="J216" i="1"/>
  <c r="M216" i="1" s="1"/>
  <c r="AS190" i="1"/>
  <c r="AV190" i="1" s="1"/>
  <c r="J186" i="1"/>
  <c r="M186" i="1" s="1"/>
  <c r="AX208" i="1"/>
  <c r="BA208" i="1" s="1"/>
  <c r="BV205" i="1"/>
  <c r="BY205" i="1" s="1"/>
  <c r="AD217" i="1"/>
  <c r="AG217" i="1" s="1"/>
  <c r="BS115" i="1"/>
  <c r="AP123" i="1"/>
  <c r="BE128" i="1"/>
  <c r="BS128" i="1"/>
  <c r="V129" i="1"/>
  <c r="V89" i="1"/>
  <c r="AU89" i="1"/>
  <c r="V91" i="1"/>
  <c r="G102" i="1"/>
  <c r="BH215" i="1"/>
  <c r="BK215" i="1" s="1"/>
  <c r="AP139" i="1"/>
  <c r="Q93" i="1"/>
  <c r="AK92" i="1"/>
  <c r="L105" i="1"/>
  <c r="AZ123" i="1"/>
  <c r="E202" i="1"/>
  <c r="H202" i="1" s="1"/>
  <c r="BE88" i="1"/>
  <c r="BE132" i="1"/>
  <c r="L90" i="1"/>
  <c r="AF140" i="1"/>
  <c r="BX106" i="1"/>
  <c r="Q97" i="1"/>
  <c r="AU138" i="1"/>
  <c r="AI201" i="1"/>
  <c r="AL201" i="1" s="1"/>
  <c r="BC174" i="1"/>
  <c r="BF174" i="1" s="1"/>
  <c r="CA206" i="1"/>
  <c r="CD206" i="1" s="1"/>
  <c r="BH209" i="1"/>
  <c r="BK209" i="1" s="1"/>
  <c r="BJ94" i="1"/>
  <c r="AF110" i="1"/>
  <c r="Q138" i="1"/>
  <c r="AK109" i="1"/>
  <c r="CC124" i="1"/>
  <c r="AA96" i="1"/>
  <c r="AU88" i="1"/>
  <c r="BS127" i="1"/>
  <c r="Q116" i="1"/>
  <c r="AA138" i="1"/>
  <c r="BJ116" i="1"/>
  <c r="V135" i="1"/>
  <c r="BJ99" i="1"/>
  <c r="AZ105" i="1"/>
  <c r="AK138" i="1"/>
  <c r="BS93" i="1"/>
  <c r="AF127" i="1"/>
  <c r="L124" i="1"/>
  <c r="BJ114" i="1"/>
  <c r="G140" i="1"/>
  <c r="E218" i="1"/>
  <c r="V124" i="1"/>
  <c r="J183" i="1"/>
  <c r="M183" i="1" s="1"/>
  <c r="AI196" i="1"/>
  <c r="AL196" i="1" s="1"/>
  <c r="BX107" i="1"/>
  <c r="L107" i="1"/>
  <c r="BX111" i="1"/>
  <c r="CC122" i="1"/>
  <c r="E192" i="1"/>
  <c r="H192" i="1" s="1"/>
  <c r="F197" i="1"/>
  <c r="G197" i="1" s="1"/>
  <c r="BJ138" i="1"/>
  <c r="AP116" i="1"/>
  <c r="BS118" i="1"/>
  <c r="BE140" i="1"/>
  <c r="V99" i="1"/>
  <c r="G99" i="1"/>
  <c r="BS140" i="1"/>
  <c r="G137" i="1"/>
  <c r="AP137" i="1"/>
  <c r="G135" i="1"/>
  <c r="BJ124" i="1"/>
  <c r="BJ117" i="1"/>
  <c r="O173" i="1"/>
  <c r="R173" i="1" s="1"/>
  <c r="J202" i="1"/>
  <c r="M202" i="1" s="1"/>
  <c r="BH211" i="1"/>
  <c r="BK211" i="1" s="1"/>
  <c r="J218" i="1"/>
  <c r="M218" i="1" s="1"/>
  <c r="AS167" i="1"/>
  <c r="AV167" i="1" s="1"/>
  <c r="J195" i="1"/>
  <c r="M195" i="1" s="1"/>
  <c r="CA168" i="1"/>
  <c r="CD168" i="1" s="1"/>
  <c r="T202" i="1"/>
  <c r="W202" i="1" s="1"/>
  <c r="BH192" i="1"/>
  <c r="BK192" i="1" s="1"/>
  <c r="T175" i="1"/>
  <c r="W175" i="1" s="1"/>
  <c r="AU120" i="1"/>
  <c r="L123" i="1"/>
  <c r="CC123" i="1"/>
  <c r="BE94" i="1"/>
  <c r="AA87" i="1"/>
  <c r="BS102" i="1"/>
  <c r="CC110" i="1"/>
  <c r="AX183" i="1"/>
  <c r="BA183" i="1" s="1"/>
  <c r="AP90" i="1"/>
  <c r="L118" i="1"/>
  <c r="AZ114" i="1"/>
  <c r="AF99" i="1"/>
  <c r="AU99" i="1"/>
  <c r="BS135" i="1"/>
  <c r="AP124" i="1"/>
  <c r="O213" i="1"/>
  <c r="R213" i="1" s="1"/>
  <c r="AN169" i="1"/>
  <c r="AQ169" i="1" s="1"/>
  <c r="AD169" i="1"/>
  <c r="AG169" i="1" s="1"/>
  <c r="T205" i="1"/>
  <c r="W205" i="1" s="1"/>
  <c r="T169" i="1"/>
  <c r="W169" i="1" s="1"/>
  <c r="BQ188" i="1"/>
  <c r="BT188" i="1" s="1"/>
  <c r="BQ183" i="1"/>
  <c r="BT183" i="1" s="1"/>
  <c r="Y216" i="1"/>
  <c r="AB216" i="1" s="1"/>
  <c r="O194" i="1"/>
  <c r="R194" i="1" s="1"/>
  <c r="BQ171" i="1"/>
  <c r="BT171" i="1" s="1"/>
  <c r="AF97" i="1"/>
  <c r="G86" i="1"/>
  <c r="CC91" i="1"/>
  <c r="AF102" i="1"/>
  <c r="V138" i="1"/>
  <c r="V109" i="1"/>
  <c r="BS137" i="1"/>
  <c r="BX124" i="1"/>
  <c r="Q114" i="1"/>
  <c r="L114" i="1"/>
  <c r="CC137" i="1"/>
  <c r="CC135" i="1"/>
  <c r="BS85" i="1"/>
  <c r="G85" i="1"/>
  <c r="G136" i="1"/>
  <c r="Q126" i="1"/>
  <c r="G113" i="1"/>
  <c r="BE116" i="1"/>
  <c r="V118" i="1"/>
  <c r="V126" i="1"/>
  <c r="BE126" i="1"/>
  <c r="AK90" i="1"/>
  <c r="AF118" i="1"/>
  <c r="AK120" i="1"/>
  <c r="AI198" i="1"/>
  <c r="AL198" i="1" s="1"/>
  <c r="AA122" i="1"/>
  <c r="Y200" i="1"/>
  <c r="AB200" i="1" s="1"/>
  <c r="BE122" i="1"/>
  <c r="BC200" i="1"/>
  <c r="BF200" i="1" s="1"/>
  <c r="G125" i="1"/>
  <c r="E203" i="1"/>
  <c r="H203" i="1" s="1"/>
  <c r="AU128" i="1"/>
  <c r="AS206" i="1"/>
  <c r="AV206" i="1" s="1"/>
  <c r="CC85" i="1"/>
  <c r="CA163" i="1"/>
  <c r="CD163" i="1" s="1"/>
  <c r="BS94" i="1"/>
  <c r="BQ172" i="1"/>
  <c r="BT172" i="1" s="1"/>
  <c r="AK88" i="1"/>
  <c r="AI166" i="1"/>
  <c r="AL166" i="1" s="1"/>
  <c r="BJ88" i="1"/>
  <c r="BH166" i="1"/>
  <c r="BK166" i="1" s="1"/>
  <c r="AK91" i="1"/>
  <c r="AI169" i="1"/>
  <c r="AL169" i="1" s="1"/>
  <c r="AA91" i="1"/>
  <c r="Y169" i="1"/>
  <c r="AB169" i="1" s="1"/>
  <c r="BJ91" i="1"/>
  <c r="BH169" i="1"/>
  <c r="BK169" i="1" s="1"/>
  <c r="L102" i="1"/>
  <c r="J180" i="1"/>
  <c r="M180" i="1" s="1"/>
  <c r="CC102" i="1"/>
  <c r="CA180" i="1"/>
  <c r="CD180" i="1" s="1"/>
  <c r="L110" i="1"/>
  <c r="J188" i="1"/>
  <c r="M188" i="1" s="1"/>
  <c r="CD192" i="1"/>
  <c r="CB192" i="1"/>
  <c r="L115" i="1"/>
  <c r="J193" i="1"/>
  <c r="M193" i="1" s="1"/>
  <c r="BH219" i="1"/>
  <c r="BK219" i="1" s="1"/>
  <c r="BY194" i="1"/>
  <c r="BW194" i="1"/>
  <c r="BX194" i="1" s="1"/>
  <c r="H211" i="1"/>
  <c r="F211" i="1"/>
  <c r="G211" i="1" s="1"/>
  <c r="BJ90" i="1"/>
  <c r="BH168" i="1"/>
  <c r="BK168" i="1" s="1"/>
  <c r="AP138" i="1"/>
  <c r="AN216" i="1"/>
  <c r="AQ216" i="1" s="1"/>
  <c r="CC118" i="1"/>
  <c r="CA196" i="1"/>
  <c r="CD196" i="1" s="1"/>
  <c r="Q118" i="1"/>
  <c r="O196" i="1"/>
  <c r="R196" i="1" s="1"/>
  <c r="CC96" i="1"/>
  <c r="CA174" i="1"/>
  <c r="CD174" i="1" s="1"/>
  <c r="Q133" i="1"/>
  <c r="O211" i="1"/>
  <c r="R211" i="1" s="1"/>
  <c r="CC133" i="1"/>
  <c r="CA211" i="1"/>
  <c r="CD211" i="1" s="1"/>
  <c r="L131" i="1"/>
  <c r="J209" i="1"/>
  <c r="M209" i="1" s="1"/>
  <c r="CC131" i="1"/>
  <c r="CA209" i="1"/>
  <c r="CD209" i="1" s="1"/>
  <c r="AK131" i="1"/>
  <c r="AI209" i="1"/>
  <c r="AL209" i="1" s="1"/>
  <c r="BS126" i="1"/>
  <c r="BQ204" i="1"/>
  <c r="BT204" i="1" s="1"/>
  <c r="CC126" i="1"/>
  <c r="CA204" i="1"/>
  <c r="CD204" i="1" s="1"/>
  <c r="V113" i="1"/>
  <c r="T191" i="1"/>
  <c r="W191" i="1" s="1"/>
  <c r="Q113" i="1"/>
  <c r="O191" i="1"/>
  <c r="R191" i="1" s="1"/>
  <c r="AK113" i="1"/>
  <c r="AI191" i="1"/>
  <c r="AL191" i="1" s="1"/>
  <c r="BS117" i="1"/>
  <c r="V117" i="1"/>
  <c r="T195" i="1"/>
  <c r="W195" i="1" s="1"/>
  <c r="CC116" i="1"/>
  <c r="CA194" i="1"/>
  <c r="CD194" i="1" s="1"/>
  <c r="AU109" i="1"/>
  <c r="AS187" i="1"/>
  <c r="AV187" i="1" s="1"/>
  <c r="L109" i="1"/>
  <c r="J187" i="1"/>
  <c r="M187" i="1" s="1"/>
  <c r="BY191" i="1"/>
  <c r="BW191" i="1"/>
  <c r="BX118" i="1"/>
  <c r="BV196" i="1"/>
  <c r="BY196" i="1" s="1"/>
  <c r="AP107" i="1"/>
  <c r="Q107" i="1"/>
  <c r="AZ107" i="1"/>
  <c r="BJ107" i="1"/>
  <c r="AZ115" i="1"/>
  <c r="AK115" i="1"/>
  <c r="AP115" i="1"/>
  <c r="BE111" i="1"/>
  <c r="BS111" i="1"/>
  <c r="AU111" i="1"/>
  <c r="Q120" i="1"/>
  <c r="BE120" i="1"/>
  <c r="V120" i="1"/>
  <c r="BJ121" i="1"/>
  <c r="L121" i="1"/>
  <c r="AA121" i="1"/>
  <c r="AF121" i="1"/>
  <c r="BE121" i="1"/>
  <c r="AP122" i="1"/>
  <c r="AU122" i="1"/>
  <c r="AK122" i="1"/>
  <c r="BJ123" i="1"/>
  <c r="CC125" i="1"/>
  <c r="AP125" i="1"/>
  <c r="Q128" i="1"/>
  <c r="AZ128" i="1"/>
  <c r="BX128" i="1"/>
  <c r="CC129" i="1"/>
  <c r="BS129" i="1"/>
  <c r="Q129" i="1"/>
  <c r="AU129" i="1"/>
  <c r="CC136" i="1"/>
  <c r="BS136" i="1"/>
  <c r="Q136" i="1"/>
  <c r="AF141" i="1"/>
  <c r="L141" i="1"/>
  <c r="V141" i="1"/>
  <c r="O204" i="1"/>
  <c r="R204" i="1" s="1"/>
  <c r="BX85" i="1"/>
  <c r="BE85" i="1"/>
  <c r="AU85" i="1"/>
  <c r="Q85" i="1"/>
  <c r="AK97" i="1"/>
  <c r="Q94" i="1"/>
  <c r="AK94" i="1"/>
  <c r="AP94" i="1"/>
  <c r="V94" i="1"/>
  <c r="BJ89" i="1"/>
  <c r="AP89" i="1"/>
  <c r="AU86" i="1"/>
  <c r="L86" i="1"/>
  <c r="Q86" i="1"/>
  <c r="L97" i="1"/>
  <c r="BJ97" i="1"/>
  <c r="BS88" i="1"/>
  <c r="AK87" i="1"/>
  <c r="V88" i="1"/>
  <c r="BS91" i="1"/>
  <c r="Q91" i="1"/>
  <c r="L96" i="1"/>
  <c r="BJ102" i="1"/>
  <c r="AA102" i="1"/>
  <c r="BX102" i="1"/>
  <c r="AK102" i="1"/>
  <c r="V102" i="1"/>
  <c r="BX110" i="1"/>
  <c r="AU131" i="1"/>
  <c r="AF96" i="1"/>
  <c r="T204" i="1"/>
  <c r="AP118" i="1"/>
  <c r="G133" i="1"/>
  <c r="AP133" i="1"/>
  <c r="BS131" i="1"/>
  <c r="AF131" i="1"/>
  <c r="G126" i="1"/>
  <c r="L126" i="1"/>
  <c r="L113" i="1"/>
  <c r="G117" i="1"/>
  <c r="V116" i="1"/>
  <c r="AF116" i="1"/>
  <c r="G118" i="1"/>
  <c r="AK126" i="1"/>
  <c r="AA86" i="1"/>
  <c r="J199" i="1"/>
  <c r="M199" i="1" s="1"/>
  <c r="AD199" i="1"/>
  <c r="AG199" i="1" s="1"/>
  <c r="O193" i="1"/>
  <c r="R193" i="1" s="1"/>
  <c r="AN165" i="1"/>
  <c r="AQ165" i="1" s="1"/>
  <c r="AN166" i="1"/>
  <c r="AQ166" i="1" s="1"/>
  <c r="BV188" i="1"/>
  <c r="BY188" i="1" s="1"/>
  <c r="AN167" i="1"/>
  <c r="AQ167" i="1" s="1"/>
  <c r="E180" i="1"/>
  <c r="H180" i="1" s="1"/>
  <c r="J201" i="1"/>
  <c r="M201" i="1" s="1"/>
  <c r="BV199" i="1"/>
  <c r="BY199" i="1" s="1"/>
  <c r="AS200" i="1"/>
  <c r="AV200" i="1" s="1"/>
  <c r="AN175" i="1"/>
  <c r="AQ175" i="1" s="1"/>
  <c r="T180" i="1"/>
  <c r="W180" i="1" s="1"/>
  <c r="Y172" i="1"/>
  <c r="AB172" i="1" s="1"/>
  <c r="BC164" i="1"/>
  <c r="BF164" i="1" s="1"/>
  <c r="AI165" i="1"/>
  <c r="AL165" i="1" s="1"/>
  <c r="AI180" i="1"/>
  <c r="AL180" i="1" s="1"/>
  <c r="AI200" i="1"/>
  <c r="AL200" i="1" s="1"/>
  <c r="O206" i="1"/>
  <c r="R206" i="1" s="1"/>
  <c r="CC107" i="1"/>
  <c r="BE107" i="1"/>
  <c r="AA107" i="1"/>
  <c r="AA115" i="1"/>
  <c r="AU115" i="1"/>
  <c r="BJ115" i="1"/>
  <c r="AK111" i="1"/>
  <c r="Q111" i="1"/>
  <c r="BX120" i="1"/>
  <c r="AA120" i="1"/>
  <c r="BS120" i="1"/>
  <c r="AZ121" i="1"/>
  <c r="AU121" i="1"/>
  <c r="AK121" i="1"/>
  <c r="BX123" i="1"/>
  <c r="G123" i="1"/>
  <c r="V123" i="1"/>
  <c r="AA123" i="1"/>
  <c r="AK125" i="1"/>
  <c r="L125" i="1"/>
  <c r="AU125" i="1"/>
  <c r="Q125" i="1"/>
  <c r="V128" i="1"/>
  <c r="L128" i="1"/>
  <c r="AA128" i="1"/>
  <c r="V136" i="1"/>
  <c r="L136" i="1"/>
  <c r="AZ136" i="1"/>
  <c r="AP141" i="1"/>
  <c r="AK85" i="1"/>
  <c r="AA85" i="1"/>
  <c r="BJ85" i="1"/>
  <c r="L85" i="1"/>
  <c r="CC97" i="1"/>
  <c r="BX97" i="1"/>
  <c r="G94" i="1"/>
  <c r="AF94" i="1"/>
  <c r="L94" i="1"/>
  <c r="AZ89" i="1"/>
  <c r="AK89" i="1"/>
  <c r="CC89" i="1"/>
  <c r="AF89" i="1"/>
  <c r="Q89" i="1"/>
  <c r="AA89" i="1"/>
  <c r="BJ86" i="1"/>
  <c r="AP86" i="1"/>
  <c r="AZ86" i="1"/>
  <c r="AK86" i="1"/>
  <c r="AU97" i="1"/>
  <c r="G87" i="1"/>
  <c r="L87" i="1"/>
  <c r="BE87" i="1"/>
  <c r="AA88" i="1"/>
  <c r="L88" i="1"/>
  <c r="AP102" i="1"/>
  <c r="BE102" i="1"/>
  <c r="AP110" i="1"/>
  <c r="BD196" i="1"/>
  <c r="BG196" i="1" s="1"/>
  <c r="BD204" i="1"/>
  <c r="BG204" i="1" s="1"/>
  <c r="BI215" i="1"/>
  <c r="BL215" i="1" s="1"/>
  <c r="AN189" i="1"/>
  <c r="AQ189" i="1" s="1"/>
  <c r="BC189" i="1"/>
  <c r="BF189" i="1" s="1"/>
  <c r="AS207" i="1"/>
  <c r="AV207" i="1" s="1"/>
  <c r="Q102" i="1"/>
  <c r="CB216" i="1"/>
  <c r="CE216" i="1" s="1"/>
  <c r="F216" i="1"/>
  <c r="G216" i="1" s="1"/>
  <c r="U168" i="1"/>
  <c r="X168" i="1" s="1"/>
  <c r="BI190" i="1"/>
  <c r="BL190" i="1" s="1"/>
  <c r="F205" i="1"/>
  <c r="I205" i="1" s="1"/>
  <c r="F168" i="1"/>
  <c r="G168" i="1" s="1"/>
  <c r="CB166" i="1"/>
  <c r="CC166" i="1" s="1"/>
  <c r="T193" i="1"/>
  <c r="W193" i="1" s="1"/>
  <c r="AN198" i="1"/>
  <c r="AQ198" i="1" s="1"/>
  <c r="AD207" i="1"/>
  <c r="AG207" i="1" s="1"/>
  <c r="O198" i="1"/>
  <c r="R198" i="1" s="1"/>
  <c r="CA198" i="1"/>
  <c r="CD198" i="1" s="1"/>
  <c r="CA201" i="1"/>
  <c r="CD201" i="1" s="1"/>
  <c r="BR170" i="1"/>
  <c r="BU170" i="1" s="1"/>
  <c r="BQ167" i="1"/>
  <c r="BT167" i="1" s="1"/>
  <c r="AN163" i="1"/>
  <c r="AQ163" i="1" s="1"/>
  <c r="BC193" i="1"/>
  <c r="BF193" i="1" s="1"/>
  <c r="AI203" i="1"/>
  <c r="AL203" i="1" s="1"/>
  <c r="BW215" i="1"/>
  <c r="BZ215" i="1" s="1"/>
  <c r="F194" i="1"/>
  <c r="I194" i="1" s="1"/>
  <c r="BV189" i="1"/>
  <c r="BY189" i="1" s="1"/>
  <c r="BC180" i="1"/>
  <c r="BF180" i="1" s="1"/>
  <c r="AD185" i="1"/>
  <c r="AG185" i="1" s="1"/>
  <c r="BQ200" i="1"/>
  <c r="BT200" i="1" s="1"/>
  <c r="Y207" i="1"/>
  <c r="AB207" i="1" s="1"/>
  <c r="CA164" i="1"/>
  <c r="CD164" i="1" s="1"/>
  <c r="F209" i="1"/>
  <c r="I209" i="1" s="1"/>
  <c r="F186" i="1"/>
  <c r="I186" i="1" s="1"/>
  <c r="G205" i="1"/>
  <c r="AH197" i="1"/>
  <c r="AF197" i="1"/>
  <c r="G208" i="1"/>
  <c r="I208" i="1"/>
  <c r="I211" i="1"/>
  <c r="BZ191" i="1"/>
  <c r="BX191" i="1"/>
  <c r="CE192" i="1"/>
  <c r="CC192" i="1"/>
  <c r="AM213" i="1"/>
  <c r="AK213" i="1"/>
  <c r="BE196" i="1"/>
  <c r="I187" i="1"/>
  <c r="G187" i="1"/>
  <c r="BW182" i="1"/>
  <c r="BY182" i="1"/>
  <c r="AI189" i="1"/>
  <c r="AL189" i="1" s="1"/>
  <c r="AK215" i="1"/>
  <c r="AM215" i="1"/>
  <c r="BC175" i="1"/>
  <c r="BF175" i="1" s="1"/>
  <c r="CB204" i="1"/>
  <c r="AD198" i="1"/>
  <c r="AG198" i="1" s="1"/>
  <c r="T185" i="1"/>
  <c r="W185" i="1" s="1"/>
  <c r="I173" i="1"/>
  <c r="G173" i="1"/>
  <c r="I168" i="1"/>
  <c r="BR205" i="1"/>
  <c r="AJ199" i="1"/>
  <c r="AJ167" i="1"/>
  <c r="Z173" i="1"/>
  <c r="BI165" i="1"/>
  <c r="U214" i="1"/>
  <c r="U192" i="1"/>
  <c r="U210" i="1"/>
  <c r="AO218" i="1"/>
  <c r="Z198" i="1"/>
  <c r="AO215" i="1"/>
  <c r="BD182" i="1"/>
  <c r="K195" i="1"/>
  <c r="BD216" i="1"/>
  <c r="AT168" i="1"/>
  <c r="AJ187" i="1"/>
  <c r="BD168" i="1"/>
  <c r="AT175" i="1"/>
  <c r="AE165" i="1"/>
  <c r="P170" i="1"/>
  <c r="AY175" i="1"/>
  <c r="BD183" i="1"/>
  <c r="CB205" i="1"/>
  <c r="U218" i="1"/>
  <c r="BI194" i="1"/>
  <c r="AJ208" i="1"/>
  <c r="P216" i="1"/>
  <c r="AO167" i="1"/>
  <c r="AY174" i="1"/>
  <c r="Z177" i="1"/>
  <c r="AO181" i="1"/>
  <c r="BI191" i="1"/>
  <c r="U173" i="1"/>
  <c r="AJ205" i="1"/>
  <c r="Z201" i="1"/>
  <c r="Z190" i="1"/>
  <c r="U219" i="1"/>
  <c r="U186" i="1"/>
  <c r="AE196" i="1"/>
  <c r="AO196" i="1"/>
  <c r="BD215" i="1"/>
  <c r="AY182" i="1"/>
  <c r="Z167" i="1"/>
  <c r="BD194" i="1"/>
  <c r="K216" i="1"/>
  <c r="AJ169" i="1"/>
  <c r="BR187" i="1"/>
  <c r="CB197" i="1"/>
  <c r="AJ166" i="1"/>
  <c r="U175" i="1"/>
  <c r="K166" i="1"/>
  <c r="P168" i="1"/>
  <c r="BI172" i="1"/>
  <c r="AO188" i="1"/>
  <c r="BW197" i="1"/>
  <c r="AJ181" i="1"/>
  <c r="AO183" i="1"/>
  <c r="U195" i="1"/>
  <c r="P207" i="1"/>
  <c r="K211" i="1"/>
  <c r="AT218" i="1"/>
  <c r="U182" i="1"/>
  <c r="BR191" i="1"/>
  <c r="AJ194" i="1"/>
  <c r="AY206" i="1"/>
  <c r="AO216" i="1"/>
  <c r="K177" i="1"/>
  <c r="F171" i="1"/>
  <c r="BR173" i="1"/>
  <c r="AO176" i="1"/>
  <c r="AE176" i="1"/>
  <c r="K180" i="1"/>
  <c r="BW181" i="1"/>
  <c r="Z163" i="1"/>
  <c r="P180" i="1"/>
  <c r="K184" i="1"/>
  <c r="BR186" i="1"/>
  <c r="BR190" i="1"/>
  <c r="BR196" i="1"/>
  <c r="Z186" i="1"/>
  <c r="AY190" i="1"/>
  <c r="K208" i="1"/>
  <c r="Z210" i="1"/>
  <c r="AJ216" i="1"/>
  <c r="K209" i="1"/>
  <c r="AJ217" i="1"/>
  <c r="U213" i="1"/>
  <c r="P197" i="1"/>
  <c r="BI183" i="1"/>
  <c r="P191" i="1"/>
  <c r="AT194" i="1"/>
  <c r="Z217" i="1"/>
  <c r="AT191" i="1"/>
  <c r="BI219" i="1"/>
  <c r="AE174" i="1"/>
  <c r="AJ163" i="1"/>
  <c r="F177" i="1"/>
  <c r="BW176" i="1"/>
  <c r="CB186" i="1"/>
  <c r="AJ196" i="1"/>
  <c r="BW205" i="1"/>
  <c r="CB208" i="1"/>
  <c r="K213" i="1"/>
  <c r="BI208" i="1"/>
  <c r="CB211" i="1"/>
  <c r="BI209" i="1"/>
  <c r="F184" i="1"/>
  <c r="P204" i="1"/>
  <c r="BR176" i="1"/>
  <c r="BW210" i="1"/>
  <c r="BD213" i="1"/>
  <c r="AT167" i="1"/>
  <c r="Z181" i="1"/>
  <c r="BD217" i="1"/>
  <c r="P205" i="1"/>
  <c r="BD205" i="1"/>
  <c r="AE183" i="1"/>
  <c r="AT166" i="1"/>
  <c r="BD174" i="1"/>
  <c r="Z197" i="1"/>
  <c r="BR183" i="1"/>
  <c r="BD184" i="1"/>
  <c r="CB182" i="1"/>
  <c r="Z194" i="1"/>
  <c r="BI182" i="1"/>
  <c r="AJ192" i="1"/>
  <c r="BR194" i="1"/>
  <c r="CB206" i="1"/>
  <c r="F217" i="1"/>
  <c r="Z176" i="1"/>
  <c r="CB163" i="1"/>
  <c r="U174" i="1"/>
  <c r="AT181" i="1"/>
  <c r="BI177" i="1"/>
  <c r="AY181" i="1"/>
  <c r="CB180" i="1"/>
  <c r="CB184" i="1"/>
  <c r="K191" i="1"/>
  <c r="BW186" i="1"/>
  <c r="AT186" i="1"/>
  <c r="F196" i="1"/>
  <c r="P202" i="1"/>
  <c r="AE208" i="1"/>
  <c r="AT210" i="1"/>
  <c r="CB217" i="1"/>
  <c r="AE209" i="1"/>
  <c r="BR209" i="1"/>
  <c r="BR216" i="1"/>
  <c r="BD197" i="1"/>
  <c r="Z184" i="1"/>
  <c r="CB191" i="1"/>
  <c r="P206" i="1"/>
  <c r="BD209" i="1"/>
  <c r="F213" i="1"/>
  <c r="BD192" i="1"/>
  <c r="BR177" i="1"/>
  <c r="K171" i="1"/>
  <c r="P184" i="1"/>
  <c r="Z180" i="1"/>
  <c r="U187" i="1"/>
  <c r="U190" i="1"/>
  <c r="U208" i="1"/>
  <c r="AO209" i="1"/>
  <c r="K217" i="1"/>
  <c r="P210" i="1"/>
  <c r="BR217" i="1"/>
  <c r="CB213" i="1"/>
  <c r="BR219" i="1"/>
  <c r="BR195" i="1"/>
  <c r="BD181" i="1"/>
  <c r="AT173" i="1"/>
  <c r="F204" i="1"/>
  <c r="AE173" i="1"/>
  <c r="F182" i="1"/>
  <c r="K192" i="1"/>
  <c r="U215" i="1"/>
  <c r="P195" i="1"/>
  <c r="AT211" i="1"/>
  <c r="Z182" i="1"/>
  <c r="CB215" i="1"/>
  <c r="AE192" i="1"/>
  <c r="K182" i="1"/>
  <c r="K197" i="1"/>
  <c r="F169" i="1"/>
  <c r="AJ168" i="1"/>
  <c r="AO180" i="1"/>
  <c r="AY193" i="1"/>
  <c r="P219" i="1"/>
  <c r="AE210" i="1"/>
  <c r="P176" i="1"/>
  <c r="CB181" i="1"/>
  <c r="AO187" i="1"/>
  <c r="BI173" i="1"/>
  <c r="AY173" i="1"/>
  <c r="P211" i="1"/>
  <c r="AT182" i="1"/>
  <c r="AE216" i="1"/>
  <c r="AE182" i="1"/>
  <c r="BI195" i="1"/>
  <c r="Z183" i="1"/>
  <c r="F183" i="1"/>
  <c r="BR188" i="1"/>
  <c r="P208" i="1"/>
  <c r="AO205" i="1"/>
  <c r="F215" i="1"/>
  <c r="AT215" i="1"/>
  <c r="AE215" i="1"/>
  <c r="P217" i="1"/>
  <c r="Z218" i="1"/>
  <c r="K172" i="1"/>
  <c r="BR168" i="1"/>
  <c r="F203" i="1"/>
  <c r="BR167" i="1"/>
  <c r="AO163" i="1"/>
  <c r="AY201" i="1"/>
  <c r="Z215" i="1"/>
  <c r="P173" i="1"/>
  <c r="AT192" i="1"/>
  <c r="Z209" i="1"/>
  <c r="BW218" i="1"/>
  <c r="AO194" i="1"/>
  <c r="P215" i="1"/>
  <c r="BI192" i="1"/>
  <c r="K202" i="1"/>
  <c r="AJ182" i="1"/>
  <c r="AJ174" i="1"/>
  <c r="BI186" i="1"/>
  <c r="AE188" i="1"/>
  <c r="U169" i="1"/>
  <c r="CB183" i="1"/>
  <c r="AO168" i="1"/>
  <c r="K165" i="1"/>
  <c r="K169" i="1"/>
  <c r="BR175" i="1"/>
  <c r="U189" i="1"/>
  <c r="BR197" i="1"/>
  <c r="AJ183" i="1"/>
  <c r="AT184" i="1"/>
  <c r="BD190" i="1"/>
  <c r="Z195" i="1"/>
  <c r="P209" i="1"/>
  <c r="AO214" i="1"/>
  <c r="K212" i="1"/>
  <c r="F190" i="1"/>
  <c r="U193" i="1"/>
  <c r="Z200" i="1"/>
  <c r="AO211" i="1"/>
  <c r="U177" i="1"/>
  <c r="U164" i="1"/>
  <c r="AO174" i="1"/>
  <c r="CB164" i="1"/>
  <c r="AJ177" i="1"/>
  <c r="AJ184" i="1"/>
  <c r="AE181" i="1"/>
  <c r="AE167" i="1"/>
  <c r="AY184" i="1"/>
  <c r="AE187" i="1"/>
  <c r="AE191" i="1"/>
  <c r="BW190" i="1"/>
  <c r="K190" i="1"/>
  <c r="Z196" i="1"/>
  <c r="AJ202" i="1"/>
  <c r="AY208" i="1"/>
  <c r="BR213" i="1"/>
  <c r="BR202" i="1"/>
  <c r="AY209" i="1"/>
  <c r="AJ218" i="1"/>
  <c r="U217" i="1"/>
  <c r="P181" i="1"/>
  <c r="AO195" i="1"/>
  <c r="AT207" i="1"/>
  <c r="BD210" i="1"/>
  <c r="AO182" i="1"/>
  <c r="P194" i="1"/>
  <c r="K176" i="1"/>
  <c r="BD176" i="1"/>
  <c r="F176" i="1"/>
  <c r="BI181" i="1"/>
  <c r="AO184" i="1"/>
  <c r="AO191" i="1"/>
  <c r="BR192" i="1"/>
  <c r="AO190" i="1"/>
  <c r="AT202" i="1"/>
  <c r="BW209" i="1"/>
  <c r="CB210" i="1"/>
  <c r="AY217" i="1"/>
  <c r="AJ210" i="1"/>
  <c r="BW217" i="1"/>
  <c r="P187" i="1"/>
  <c r="AJ170" i="1"/>
  <c r="CB173" i="1"/>
  <c r="K173" i="1"/>
  <c r="AY183" i="1"/>
  <c r="BR218" i="1"/>
  <c r="BR212" i="1"/>
  <c r="K170" i="1"/>
  <c r="AO173" i="1"/>
  <c r="Z193" i="1"/>
  <c r="Z211" i="1"/>
  <c r="K196" i="1"/>
  <c r="AE195" i="1"/>
  <c r="AO202" i="1"/>
  <c r="AJ198" i="1"/>
  <c r="BI175" i="1"/>
  <c r="P166" i="1"/>
  <c r="AE166" i="1"/>
  <c r="BR172" i="1"/>
  <c r="U183" i="1"/>
  <c r="BD208" i="1"/>
  <c r="AT198" i="1"/>
  <c r="P171" i="1"/>
  <c r="BR165" i="1"/>
  <c r="BI184" i="1"/>
  <c r="AT199" i="1"/>
  <c r="AY192" i="1"/>
  <c r="Z208" i="1"/>
  <c r="AT217" i="1"/>
  <c r="AT187" i="1"/>
  <c r="AE168" i="1"/>
  <c r="AY166" i="1"/>
  <c r="AO219" i="1"/>
  <c r="AE205" i="1"/>
  <c r="U165" i="1"/>
  <c r="AJ190" i="1"/>
  <c r="AE199" i="1"/>
  <c r="AJ173" i="1"/>
  <c r="AE202" i="1"/>
  <c r="Z192" i="1"/>
  <c r="Z206" i="1"/>
  <c r="BD202" i="1"/>
  <c r="AE186" i="1"/>
  <c r="BD166" i="1"/>
  <c r="AT183" i="1"/>
  <c r="Z168" i="1"/>
  <c r="P174" i="1"/>
  <c r="BW188" i="1"/>
  <c r="F195" i="1"/>
  <c r="AE211" i="1"/>
  <c r="U211" i="1"/>
  <c r="AE218" i="1"/>
  <c r="BD171" i="1"/>
  <c r="U176" i="1"/>
  <c r="U184" i="1"/>
  <c r="CB190" i="1"/>
  <c r="Z202" i="1"/>
  <c r="P175" i="1"/>
  <c r="BD214" i="1"/>
  <c r="BR214" i="1"/>
  <c r="K205" i="1"/>
  <c r="Z191" i="1"/>
  <c r="K219" i="1"/>
  <c r="P218" i="1"/>
  <c r="AJ211" i="1"/>
  <c r="P182" i="1"/>
  <c r="Z205" i="1"/>
  <c r="BR215" i="1"/>
  <c r="AJ195" i="1"/>
  <c r="AO210" i="1"/>
  <c r="BD218" i="1"/>
  <c r="K194" i="1"/>
  <c r="P169" i="1"/>
  <c r="CB187" i="1"/>
  <c r="K168" i="1"/>
  <c r="F174" i="1"/>
  <c r="AT189" i="1"/>
  <c r="AY165" i="1"/>
  <c r="F175" i="1"/>
  <c r="AO197" i="1"/>
  <c r="AT208" i="1"/>
  <c r="AT195" i="1"/>
  <c r="AY216" i="1"/>
  <c r="P192" i="1"/>
  <c r="AE206" i="1"/>
  <c r="P213" i="1"/>
  <c r="AO177" i="1"/>
  <c r="CB171" i="1"/>
  <c r="AT176" i="1"/>
  <c r="BI176" i="1"/>
  <c r="AT165" i="1"/>
  <c r="BR184" i="1"/>
  <c r="CB207" i="1"/>
  <c r="U205" i="1"/>
  <c r="AO192" i="1"/>
  <c r="Z187" i="1"/>
  <c r="AY215" i="1"/>
  <c r="BW199" i="1"/>
  <c r="U194" i="1"/>
  <c r="U216" i="1"/>
  <c r="BD173" i="1"/>
  <c r="AE194" i="1"/>
  <c r="K215" i="1"/>
  <c r="BW173" i="1"/>
  <c r="CB195" i="1"/>
  <c r="AT216" i="1"/>
  <c r="BW168" i="1"/>
  <c r="BW175" i="1"/>
  <c r="AO186" i="1"/>
  <c r="AO189" i="1"/>
  <c r="Z172" i="1"/>
  <c r="AT174" i="1"/>
  <c r="K186" i="1"/>
  <c r="Z174" i="1"/>
  <c r="BI169" i="1"/>
  <c r="K183" i="1"/>
  <c r="AJ197" i="1"/>
  <c r="U197" i="1"/>
  <c r="BW183" i="1"/>
  <c r="BR185" i="1"/>
  <c r="BD191" i="1"/>
  <c r="AJ204" i="1"/>
  <c r="K210" i="1"/>
  <c r="Z216" i="1"/>
  <c r="BW216" i="1"/>
  <c r="F191" i="1"/>
  <c r="BH193" i="1"/>
  <c r="BK193" i="1" s="1"/>
  <c r="AT203" i="1"/>
  <c r="P212" i="1"/>
  <c r="BI218" i="1"/>
  <c r="BD164" i="1"/>
  <c r="AO164" i="1"/>
  <c r="BI174" i="1"/>
  <c r="U171" i="1"/>
  <c r="P177" i="1"/>
  <c r="AJ176" i="1"/>
  <c r="K181" i="1"/>
  <c r="AE184" i="1"/>
  <c r="BH185" i="1"/>
  <c r="BK185" i="1" s="1"/>
  <c r="BI187" i="1"/>
  <c r="AY191" i="1"/>
  <c r="AE190" i="1"/>
  <c r="BI202" i="1"/>
  <c r="F210" i="1"/>
  <c r="AY214" i="1"/>
  <c r="BR208" i="1"/>
  <c r="BR210" i="1"/>
  <c r="AE207" i="1"/>
  <c r="AO217" i="1"/>
  <c r="P183" i="1"/>
  <c r="P190" i="1"/>
  <c r="U196" i="1"/>
  <c r="AT209" i="1"/>
  <c r="BR211" i="1"/>
  <c r="BR182" i="1"/>
  <c r="AJ209" i="1"/>
  <c r="AJ164" i="1"/>
  <c r="BR181" i="1"/>
  <c r="AT177" i="1"/>
  <c r="U181" i="1"/>
  <c r="BW184" i="1"/>
  <c r="BW192" i="1"/>
  <c r="P186" i="1"/>
  <c r="P196" i="1"/>
  <c r="K204" i="1"/>
  <c r="CB202" i="1"/>
  <c r="AJ212" i="1"/>
  <c r="AO208" i="1"/>
  <c r="BI210" i="1"/>
  <c r="U209" i="1"/>
  <c r="BI217" i="1"/>
  <c r="AE177" i="1"/>
  <c r="BW202" i="1"/>
  <c r="BD165" i="1"/>
  <c r="BW174" i="1"/>
  <c r="AJ171" i="1"/>
  <c r="BD186" i="1"/>
  <c r="BI216" i="1"/>
  <c r="BW208" i="1"/>
  <c r="F181" i="1"/>
  <c r="AN201" i="1"/>
  <c r="AQ201" i="1" s="1"/>
  <c r="AX207" i="1"/>
  <c r="BA207" i="1" s="1"/>
  <c r="AI207" i="1"/>
  <c r="AL207" i="1" s="1"/>
  <c r="BC185" i="1"/>
  <c r="BF185" i="1" s="1"/>
  <c r="BH200" i="1"/>
  <c r="BK200" i="1" s="1"/>
  <c r="BH203" i="1"/>
  <c r="BK203" i="1" s="1"/>
  <c r="BV207" i="1"/>
  <c r="BY207" i="1" s="1"/>
  <c r="AX189" i="1"/>
  <c r="BA189" i="1" s="1"/>
  <c r="BQ198" i="1"/>
  <c r="BT198" i="1" s="1"/>
  <c r="BQ199" i="1"/>
  <c r="BT199" i="1" s="1"/>
  <c r="J207" i="1"/>
  <c r="M207" i="1" s="1"/>
  <c r="CA185" i="1"/>
  <c r="CD185" i="1" s="1"/>
  <c r="J198" i="1"/>
  <c r="M198" i="1" s="1"/>
  <c r="E185" i="1"/>
  <c r="H185" i="1" s="1"/>
  <c r="O189" i="1"/>
  <c r="R189" i="1" s="1"/>
  <c r="J206" i="1"/>
  <c r="M206" i="1" s="1"/>
  <c r="BV201" i="1"/>
  <c r="BY201" i="1" s="1"/>
  <c r="E201" i="1"/>
  <c r="H201" i="1" s="1"/>
  <c r="E214" i="1"/>
  <c r="H214" i="1" s="1"/>
  <c r="BH207" i="1"/>
  <c r="BK207" i="1" s="1"/>
  <c r="CA188" i="1"/>
  <c r="CD188" i="1" s="1"/>
  <c r="AD189" i="1"/>
  <c r="AG189" i="1" s="1"/>
  <c r="AN206" i="1"/>
  <c r="AQ206" i="1" s="1"/>
  <c r="BC199" i="1"/>
  <c r="BF199" i="1" s="1"/>
  <c r="AD214" i="1"/>
  <c r="AG214" i="1" s="1"/>
  <c r="AS219" i="1"/>
  <c r="AV219" i="1" s="1"/>
  <c r="BC172" i="1"/>
  <c r="BF172" i="1" s="1"/>
  <c r="AD193" i="1"/>
  <c r="AG193" i="1" s="1"/>
  <c r="BH206" i="1"/>
  <c r="BK206" i="1" s="1"/>
  <c r="AS201" i="1"/>
  <c r="AV201" i="1" s="1"/>
  <c r="AS164" i="1"/>
  <c r="AV164" i="1" s="1"/>
  <c r="BQ164" i="1"/>
  <c r="BT164" i="1" s="1"/>
  <c r="J189" i="1"/>
  <c r="M189" i="1" s="1"/>
  <c r="BC163" i="1"/>
  <c r="BF163" i="1" s="1"/>
  <c r="O200" i="1"/>
  <c r="R200" i="1" s="1"/>
  <c r="O199" i="1"/>
  <c r="R199" i="1" s="1"/>
  <c r="AI193" i="1"/>
  <c r="AL193" i="1" s="1"/>
  <c r="BQ163" i="1"/>
  <c r="BT163" i="1" s="1"/>
  <c r="J174" i="1"/>
  <c r="M174" i="1" s="1"/>
  <c r="AD200" i="1"/>
  <c r="AG200" i="1" s="1"/>
  <c r="E166" i="1"/>
  <c r="H166" i="1" s="1"/>
  <c r="BV165" i="1"/>
  <c r="BY165" i="1" s="1"/>
  <c r="BH180" i="1"/>
  <c r="BK180" i="1" s="1"/>
  <c r="CA203" i="1"/>
  <c r="CD203" i="1" s="1"/>
  <c r="BC207" i="1"/>
  <c r="BF207" i="1" s="1"/>
  <c r="AN203" i="1"/>
  <c r="AQ203" i="1" s="1"/>
  <c r="Y199" i="1"/>
  <c r="AB199" i="1" s="1"/>
  <c r="E167" i="1"/>
  <c r="H167" i="1" s="1"/>
  <c r="J175" i="1"/>
  <c r="M175" i="1" s="1"/>
  <c r="BV180" i="1"/>
  <c r="BY180" i="1" s="1"/>
  <c r="BH189" i="1"/>
  <c r="BK189" i="1" s="1"/>
  <c r="AN193" i="1"/>
  <c r="AQ193" i="1" s="1"/>
  <c r="Y165" i="1"/>
  <c r="AB165" i="1" s="1"/>
  <c r="AD219" i="1"/>
  <c r="AG219" i="1" s="1"/>
  <c r="BQ166" i="1"/>
  <c r="BT166" i="1" s="1"/>
  <c r="T166" i="1"/>
  <c r="W166" i="1" s="1"/>
  <c r="Y175" i="1"/>
  <c r="AB175" i="1" s="1"/>
  <c r="CA165" i="1"/>
  <c r="CD165" i="1" s="1"/>
  <c r="O164" i="1"/>
  <c r="R164" i="1" s="1"/>
  <c r="AN185" i="1"/>
  <c r="AQ185" i="1" s="1"/>
  <c r="BH201" i="1"/>
  <c r="BK201" i="1" s="1"/>
  <c r="AN200" i="1"/>
  <c r="AQ200" i="1" s="1"/>
  <c r="T198" i="1"/>
  <c r="W198" i="1" s="1"/>
  <c r="BQ207" i="1"/>
  <c r="BT207" i="1" s="1"/>
  <c r="O214" i="1"/>
  <c r="R214" i="1" s="1"/>
  <c r="T172" i="1"/>
  <c r="W172" i="1" s="1"/>
  <c r="BH199" i="1"/>
  <c r="BK199" i="1" s="1"/>
  <c r="AI172" i="1"/>
  <c r="AL172" i="1" s="1"/>
  <c r="BV206" i="1"/>
  <c r="BY206" i="1" s="1"/>
  <c r="BQ169" i="1"/>
  <c r="BT169" i="1" s="1"/>
  <c r="BC167" i="1"/>
  <c r="BF167" i="1" s="1"/>
  <c r="BC198" i="1"/>
  <c r="BF198" i="1" s="1"/>
  <c r="CA214" i="1"/>
  <c r="CD214" i="1" s="1"/>
  <c r="Y164" i="1"/>
  <c r="AB164" i="1" s="1"/>
  <c r="BV167" i="1"/>
  <c r="BY167" i="1" s="1"/>
  <c r="T200" i="1"/>
  <c r="W200" i="1" s="1"/>
  <c r="AD203" i="1"/>
  <c r="AG203" i="1" s="1"/>
  <c r="O185" i="1"/>
  <c r="R185" i="1" s="1"/>
  <c r="AS163" i="1"/>
  <c r="AV163" i="1" s="1"/>
  <c r="BQ180" i="1"/>
  <c r="BT180" i="1" s="1"/>
  <c r="AD201" i="1"/>
  <c r="AG201" i="1" s="1"/>
  <c r="Y214" i="1"/>
  <c r="AB214" i="1" s="1"/>
  <c r="AN207" i="1"/>
  <c r="AQ207" i="1" s="1"/>
  <c r="BQ189" i="1"/>
  <c r="BT189" i="1" s="1"/>
  <c r="BV166" i="1"/>
  <c r="BY166" i="1" s="1"/>
  <c r="BV185" i="1"/>
  <c r="BY185" i="1" s="1"/>
  <c r="J214" i="1"/>
  <c r="M214" i="1" s="1"/>
  <c r="AI206" i="1"/>
  <c r="AL206" i="1" s="1"/>
  <c r="BQ174" i="1"/>
  <c r="BT174" i="1" s="1"/>
  <c r="BV198" i="1"/>
  <c r="BY198" i="1" s="1"/>
  <c r="J200" i="1"/>
  <c r="M200" i="1" s="1"/>
  <c r="AX199" i="1"/>
  <c r="BA199" i="1" s="1"/>
  <c r="AD180" i="1"/>
  <c r="AG180" i="1" s="1"/>
  <c r="CA175" i="1"/>
  <c r="CD175" i="1" s="1"/>
  <c r="BC201" i="1"/>
  <c r="BF201" i="1" s="1"/>
  <c r="T199" i="1"/>
  <c r="W199" i="1" s="1"/>
  <c r="BQ193" i="1"/>
  <c r="BT193" i="1" s="1"/>
  <c r="Y185" i="1"/>
  <c r="AB185" i="1" s="1"/>
  <c r="BQ206" i="1"/>
  <c r="BT206" i="1" s="1"/>
  <c r="AX180" i="1"/>
  <c r="BA180" i="1" s="1"/>
  <c r="AX198" i="1"/>
  <c r="BA198" i="1" s="1"/>
  <c r="AN199" i="1"/>
  <c r="AQ199" i="1" s="1"/>
  <c r="CA193" i="1"/>
  <c r="CD193" i="1" s="1"/>
  <c r="T206" i="1"/>
  <c r="W206" i="1" s="1"/>
  <c r="E198" i="1"/>
  <c r="H198" i="1" s="1"/>
  <c r="AX167" i="1"/>
  <c r="BA167" i="1" s="1"/>
  <c r="O165" i="1"/>
  <c r="R165" i="1" s="1"/>
  <c r="CA200" i="1"/>
  <c r="CD200" i="1" s="1"/>
  <c r="J203" i="1"/>
  <c r="M203" i="1" s="1"/>
  <c r="BC206" i="1"/>
  <c r="BF206" i="1" s="1"/>
  <c r="AS193" i="1"/>
  <c r="AV193" i="1" s="1"/>
  <c r="O203" i="1"/>
  <c r="R203" i="1" s="1"/>
  <c r="Y219" i="1"/>
  <c r="AB219" i="1" s="1"/>
  <c r="T201" i="1"/>
  <c r="W201" i="1" s="1"/>
  <c r="J185" i="1"/>
  <c r="M185" i="1" s="1"/>
  <c r="AX200" i="1"/>
  <c r="BA200" i="1" s="1"/>
  <c r="T207" i="1"/>
  <c r="W207" i="1" s="1"/>
  <c r="AS185" i="1"/>
  <c r="AV185" i="1" s="1"/>
  <c r="CA169" i="1"/>
  <c r="CD169" i="1" s="1"/>
  <c r="Q110" i="1"/>
  <c r="O188" i="1"/>
  <c r="R188" i="1" s="1"/>
  <c r="G110" i="1"/>
  <c r="E188" i="1"/>
  <c r="H188" i="1" s="1"/>
  <c r="BE110" i="1"/>
  <c r="BC188" i="1"/>
  <c r="BF188" i="1" s="1"/>
  <c r="V110" i="1"/>
  <c r="T188" i="1"/>
  <c r="W188" i="1" s="1"/>
  <c r="AK110" i="1"/>
  <c r="AI188" i="1"/>
  <c r="AL188" i="1" s="1"/>
  <c r="AA110" i="1"/>
  <c r="Y188" i="1"/>
  <c r="AB188" i="1" s="1"/>
  <c r="AX185" i="1"/>
  <c r="BA185" i="1" s="1"/>
  <c r="Y166" i="1"/>
  <c r="AB166" i="1" s="1"/>
  <c r="E163" i="1"/>
  <c r="H163" i="1" s="1"/>
  <c r="CA172" i="1"/>
  <c r="CD172" i="1" s="1"/>
  <c r="J163" i="1"/>
  <c r="M163" i="1" s="1"/>
  <c r="AX164" i="1"/>
  <c r="BA164" i="1" s="1"/>
  <c r="AD172" i="1"/>
  <c r="AG172" i="1" s="1"/>
  <c r="CA167" i="1"/>
  <c r="CD167" i="1" s="1"/>
  <c r="T163" i="1"/>
  <c r="W163" i="1" s="1"/>
  <c r="E164" i="1"/>
  <c r="H164" i="1" s="1"/>
  <c r="E165" i="1"/>
  <c r="H165" i="1" s="1"/>
  <c r="AX172" i="1"/>
  <c r="BA172" i="1" s="1"/>
  <c r="O167" i="1"/>
  <c r="R167" i="1" s="1"/>
  <c r="AS169" i="1"/>
  <c r="AV169" i="1" s="1"/>
  <c r="BH164" i="1"/>
  <c r="BK164" i="1" s="1"/>
  <c r="AN172" i="1"/>
  <c r="AQ172" i="1" s="1"/>
  <c r="BV163" i="1"/>
  <c r="BY163" i="1" s="1"/>
  <c r="O172" i="1"/>
  <c r="R172" i="1" s="1"/>
  <c r="AD163" i="1"/>
  <c r="AG163" i="1" s="1"/>
  <c r="J167" i="1"/>
  <c r="M167" i="1" s="1"/>
  <c r="E172" i="1"/>
  <c r="H172" i="1" s="1"/>
  <c r="BV164" i="1"/>
  <c r="BY164" i="1" s="1"/>
  <c r="BV172" i="1"/>
  <c r="BY172" i="1" s="1"/>
  <c r="AI175" i="1"/>
  <c r="AL175" i="1" s="1"/>
  <c r="O163" i="1"/>
  <c r="R163" i="1" s="1"/>
  <c r="T167" i="1"/>
  <c r="W167" i="1" s="1"/>
  <c r="AD164" i="1"/>
  <c r="AG164" i="1" s="1"/>
  <c r="AD175" i="1"/>
  <c r="AG175" i="1" s="1"/>
  <c r="BH167" i="1"/>
  <c r="BK167" i="1" s="1"/>
  <c r="J164" i="1"/>
  <c r="M164" i="1" s="1"/>
  <c r="AX163" i="1"/>
  <c r="BA163" i="1" s="1"/>
  <c r="BH163" i="1"/>
  <c r="BK163" i="1" s="1"/>
  <c r="G141" i="1"/>
  <c r="E219" i="1"/>
  <c r="H219" i="1" s="1"/>
  <c r="AK141" i="1"/>
  <c r="AI219" i="1"/>
  <c r="AL219" i="1" s="1"/>
  <c r="BX136" i="1"/>
  <c r="BV214" i="1"/>
  <c r="BY214" i="1" s="1"/>
  <c r="BJ136" i="1"/>
  <c r="BH214" i="1"/>
  <c r="BK214" i="1" s="1"/>
  <c r="AK136" i="1"/>
  <c r="AI214" i="1"/>
  <c r="AL214" i="1" s="1"/>
  <c r="G129" i="1"/>
  <c r="E207" i="1"/>
  <c r="H207" i="1" s="1"/>
  <c r="G128" i="1"/>
  <c r="E206" i="1"/>
  <c r="H206" i="1" s="1"/>
  <c r="BS125" i="1"/>
  <c r="BQ203" i="1"/>
  <c r="BT203" i="1" s="1"/>
  <c r="T203" i="1"/>
  <c r="W203" i="1" s="1"/>
  <c r="Y203" i="1"/>
  <c r="AB203" i="1" s="1"/>
  <c r="Q123" i="1"/>
  <c r="O201" i="1"/>
  <c r="R201" i="1" s="1"/>
  <c r="BS123" i="1"/>
  <c r="BQ201" i="1"/>
  <c r="BT201" i="1" s="1"/>
  <c r="G122" i="1"/>
  <c r="E200" i="1"/>
  <c r="H200" i="1" s="1"/>
  <c r="BX122" i="1"/>
  <c r="BV200" i="1"/>
  <c r="BY200" i="1" s="1"/>
  <c r="G121" i="1"/>
  <c r="E199" i="1"/>
  <c r="H199" i="1" s="1"/>
  <c r="CC121" i="1"/>
  <c r="CA199" i="1"/>
  <c r="CD199" i="1" s="1"/>
  <c r="BJ120" i="1"/>
  <c r="BH198" i="1"/>
  <c r="BK198" i="1" s="1"/>
  <c r="G111" i="1"/>
  <c r="E189" i="1"/>
  <c r="H189" i="1" s="1"/>
  <c r="AA111" i="1"/>
  <c r="Y189" i="1"/>
  <c r="AB189" i="1" s="1"/>
  <c r="CC111" i="1"/>
  <c r="CA189" i="1"/>
  <c r="CD189" i="1" s="1"/>
  <c r="G115" i="1"/>
  <c r="E193" i="1"/>
  <c r="H193" i="1" s="1"/>
  <c r="BX115" i="1"/>
  <c r="BV193" i="1"/>
  <c r="BY193" i="1" s="1"/>
  <c r="AK107" i="1"/>
  <c r="AI185" i="1"/>
  <c r="AL185" i="1" s="1"/>
  <c r="BQ164" i="7"/>
  <c r="AO169" i="1" l="1"/>
  <c r="BR204" i="1"/>
  <c r="BI168" i="1"/>
  <c r="CB174" i="1"/>
  <c r="CE174" i="1" s="1"/>
  <c r="AO175" i="1"/>
  <c r="F180" i="1"/>
  <c r="AO165" i="1"/>
  <c r="U191" i="1"/>
  <c r="X191" i="1" s="1"/>
  <c r="AJ191" i="1"/>
  <c r="F192" i="1"/>
  <c r="F202" i="1"/>
  <c r="AJ186" i="1"/>
  <c r="AK186" i="1" s="1"/>
  <c r="BZ194" i="1"/>
  <c r="CB209" i="1"/>
  <c r="CE209" i="1" s="1"/>
  <c r="AE217" i="1"/>
  <c r="AJ201" i="1"/>
  <c r="AM201" i="1" s="1"/>
  <c r="AT190" i="1"/>
  <c r="CB168" i="1"/>
  <c r="BR171" i="1"/>
  <c r="CB196" i="1"/>
  <c r="CE196" i="1" s="1"/>
  <c r="AJ165" i="1"/>
  <c r="BI211" i="1"/>
  <c r="CB198" i="1"/>
  <c r="CC216" i="1"/>
  <c r="AE169" i="1"/>
  <c r="AT206" i="1"/>
  <c r="BD200" i="1"/>
  <c r="Z169" i="1"/>
  <c r="AA169" i="1" s="1"/>
  <c r="CB194" i="1"/>
  <c r="K187" i="1"/>
  <c r="K193" i="1"/>
  <c r="AO166" i="1"/>
  <c r="AP166" i="1" s="1"/>
  <c r="H218" i="1"/>
  <c r="F218" i="1"/>
  <c r="K218" i="1"/>
  <c r="I197" i="1"/>
  <c r="BW196" i="1"/>
  <c r="BI166" i="1"/>
  <c r="U202" i="1"/>
  <c r="K188" i="1"/>
  <c r="L188" i="1" s="1"/>
  <c r="BD189" i="1"/>
  <c r="BJ190" i="1"/>
  <c r="AJ200" i="1"/>
  <c r="BE204" i="1"/>
  <c r="CC209" i="1"/>
  <c r="BJ215" i="1"/>
  <c r="I216" i="1"/>
  <c r="W204" i="1"/>
  <c r="U204" i="1"/>
  <c r="AJ180" i="1"/>
  <c r="AK180" i="1" s="1"/>
  <c r="K201" i="1"/>
  <c r="N201" i="1" s="1"/>
  <c r="P193" i="1"/>
  <c r="Q193" i="1" s="1"/>
  <c r="AJ189" i="1"/>
  <c r="AK189" i="1" s="1"/>
  <c r="U185" i="1"/>
  <c r="X185" i="1" s="1"/>
  <c r="U180" i="1"/>
  <c r="V180" i="1" s="1"/>
  <c r="AT200" i="1"/>
  <c r="AU200" i="1" s="1"/>
  <c r="K199" i="1"/>
  <c r="N199" i="1" s="1"/>
  <c r="CE166" i="1"/>
  <c r="G186" i="1"/>
  <c r="G194" i="1"/>
  <c r="BS170" i="1"/>
  <c r="AE185" i="1"/>
  <c r="AH185" i="1" s="1"/>
  <c r="G209" i="1"/>
  <c r="P198" i="1"/>
  <c r="Q198" i="1" s="1"/>
  <c r="BR200" i="1"/>
  <c r="BS200" i="1" s="1"/>
  <c r="V168" i="1"/>
  <c r="BD175" i="1"/>
  <c r="BG175" i="1" s="1"/>
  <c r="AO198" i="1"/>
  <c r="AR198" i="1" s="1"/>
  <c r="BD193" i="1"/>
  <c r="BG193" i="1" s="1"/>
  <c r="CB201" i="1"/>
  <c r="CC201" i="1" s="1"/>
  <c r="BW189" i="1"/>
  <c r="BZ189" i="1" s="1"/>
  <c r="Z207" i="1"/>
  <c r="AC207" i="1" s="1"/>
  <c r="BR164" i="7"/>
  <c r="BT164" i="7"/>
  <c r="BX215" i="1"/>
  <c r="AJ203" i="1"/>
  <c r="AK203" i="1" s="1"/>
  <c r="AE198" i="1"/>
  <c r="AH198" i="1" s="1"/>
  <c r="BD180" i="1"/>
  <c r="BG180" i="1" s="1"/>
  <c r="I181" i="1"/>
  <c r="G181" i="1"/>
  <c r="BL210" i="1"/>
  <c r="BJ210" i="1"/>
  <c r="L204" i="1"/>
  <c r="N204" i="1"/>
  <c r="BZ184" i="1"/>
  <c r="BX184" i="1"/>
  <c r="AW209" i="1"/>
  <c r="AU209" i="1"/>
  <c r="AR217" i="1"/>
  <c r="AP217" i="1"/>
  <c r="BB214" i="1"/>
  <c r="AZ214" i="1"/>
  <c r="AH190" i="1"/>
  <c r="AF190" i="1"/>
  <c r="AU203" i="1"/>
  <c r="AW203" i="1"/>
  <c r="AA216" i="1"/>
  <c r="AC216" i="1"/>
  <c r="BU185" i="1"/>
  <c r="BS185" i="1"/>
  <c r="N183" i="1"/>
  <c r="L183" i="1"/>
  <c r="N186" i="1"/>
  <c r="L186" i="1"/>
  <c r="AR186" i="1"/>
  <c r="AP186" i="1"/>
  <c r="L215" i="1"/>
  <c r="N215" i="1"/>
  <c r="X194" i="1"/>
  <c r="V194" i="1"/>
  <c r="AA187" i="1"/>
  <c r="AC187" i="1"/>
  <c r="S213" i="1"/>
  <c r="Q213" i="1"/>
  <c r="AU195" i="1"/>
  <c r="AW195" i="1"/>
  <c r="AW206" i="1"/>
  <c r="AU206" i="1"/>
  <c r="AK195" i="1"/>
  <c r="AM195" i="1"/>
  <c r="BS214" i="1"/>
  <c r="BU214" i="1"/>
  <c r="AC202" i="1"/>
  <c r="AA202" i="1"/>
  <c r="AF211" i="1"/>
  <c r="AH211" i="1"/>
  <c r="AH186" i="1"/>
  <c r="AF186" i="1"/>
  <c r="AA192" i="1"/>
  <c r="AC192" i="1"/>
  <c r="AM190" i="1"/>
  <c r="AK190" i="1"/>
  <c r="AP219" i="1"/>
  <c r="AR219" i="1"/>
  <c r="AW217" i="1"/>
  <c r="AU217" i="1"/>
  <c r="X202" i="1"/>
  <c r="V202" i="1"/>
  <c r="BJ184" i="1"/>
  <c r="BL184" i="1"/>
  <c r="BE208" i="1"/>
  <c r="BG208" i="1"/>
  <c r="AF195" i="1"/>
  <c r="AH195" i="1"/>
  <c r="AZ183" i="1"/>
  <c r="BB183" i="1"/>
  <c r="Q187" i="1"/>
  <c r="S187" i="1"/>
  <c r="AM210" i="1"/>
  <c r="AK210" i="1"/>
  <c r="AW202" i="1"/>
  <c r="AU202" i="1"/>
  <c r="AP184" i="1"/>
  <c r="AR184" i="1"/>
  <c r="AU207" i="1"/>
  <c r="AW207" i="1"/>
  <c r="X217" i="1"/>
  <c r="V217" i="1"/>
  <c r="BS213" i="1"/>
  <c r="BU213" i="1"/>
  <c r="N190" i="1"/>
  <c r="L190" i="1"/>
  <c r="V185" i="1"/>
  <c r="AK184" i="1"/>
  <c r="AM184" i="1"/>
  <c r="AA200" i="1"/>
  <c r="AC200" i="1"/>
  <c r="AR214" i="1"/>
  <c r="AP214" i="1"/>
  <c r="AU184" i="1"/>
  <c r="AW184" i="1"/>
  <c r="CE183" i="1"/>
  <c r="CC183" i="1"/>
  <c r="BL186" i="1"/>
  <c r="BJ186" i="1"/>
  <c r="BJ192" i="1"/>
  <c r="BL192" i="1"/>
  <c r="AC209" i="1"/>
  <c r="AA209" i="1"/>
  <c r="AK191" i="1"/>
  <c r="AM191" i="1"/>
  <c r="AF215" i="1"/>
  <c r="AH215" i="1"/>
  <c r="S208" i="1"/>
  <c r="Q208" i="1"/>
  <c r="AH216" i="1"/>
  <c r="AF216" i="1"/>
  <c r="CC181" i="1"/>
  <c r="CE181" i="1"/>
  <c r="BB193" i="1"/>
  <c r="AZ193" i="1"/>
  <c r="L197" i="1"/>
  <c r="N197" i="1"/>
  <c r="AC182" i="1"/>
  <c r="AA182" i="1"/>
  <c r="BG181" i="1"/>
  <c r="BE181" i="1"/>
  <c r="BS217" i="1"/>
  <c r="BU217" i="1"/>
  <c r="V208" i="1"/>
  <c r="X208" i="1"/>
  <c r="V187" i="1"/>
  <c r="X187" i="1"/>
  <c r="BG209" i="1"/>
  <c r="BE209" i="1"/>
  <c r="BG197" i="1"/>
  <c r="BE197" i="1"/>
  <c r="CC217" i="1"/>
  <c r="CE217" i="1"/>
  <c r="G196" i="1"/>
  <c r="I196" i="1"/>
  <c r="N187" i="1"/>
  <c r="L187" i="1"/>
  <c r="BB181" i="1"/>
  <c r="AZ181" i="1"/>
  <c r="CC206" i="1"/>
  <c r="CE206" i="1"/>
  <c r="BJ211" i="1"/>
  <c r="BL211" i="1"/>
  <c r="BS183" i="1"/>
  <c r="BU183" i="1"/>
  <c r="AF183" i="1"/>
  <c r="AH183" i="1"/>
  <c r="AC181" i="1"/>
  <c r="AA181" i="1"/>
  <c r="BX210" i="1"/>
  <c r="BZ210" i="1"/>
  <c r="BL209" i="1"/>
  <c r="BJ209" i="1"/>
  <c r="CE208" i="1"/>
  <c r="CC208" i="1"/>
  <c r="CC198" i="1"/>
  <c r="CE198" i="1"/>
  <c r="AC217" i="1"/>
  <c r="AA217" i="1"/>
  <c r="BJ183" i="1"/>
  <c r="BL183" i="1"/>
  <c r="N209" i="1"/>
  <c r="L209" i="1"/>
  <c r="AK200" i="1"/>
  <c r="AM200" i="1"/>
  <c r="BU190" i="1"/>
  <c r="BS190" i="1"/>
  <c r="AP216" i="1"/>
  <c r="AR216" i="1"/>
  <c r="X182" i="1"/>
  <c r="V182" i="1"/>
  <c r="V195" i="1"/>
  <c r="X195" i="1"/>
  <c r="BX197" i="1"/>
  <c r="BZ197" i="1"/>
  <c r="CC197" i="1"/>
  <c r="CE197" i="1"/>
  <c r="N216" i="1"/>
  <c r="L216" i="1"/>
  <c r="BB182" i="1"/>
  <c r="AZ182" i="1"/>
  <c r="AC190" i="1"/>
  <c r="AA190" i="1"/>
  <c r="G180" i="1"/>
  <c r="I180" i="1"/>
  <c r="X218" i="1"/>
  <c r="V218" i="1"/>
  <c r="AP215" i="1"/>
  <c r="AR215" i="1"/>
  <c r="V192" i="1"/>
  <c r="X192" i="1"/>
  <c r="BS205" i="1"/>
  <c r="BU205" i="1"/>
  <c r="BZ208" i="1"/>
  <c r="BX208" i="1"/>
  <c r="BL217" i="1"/>
  <c r="BJ217" i="1"/>
  <c r="AP208" i="1"/>
  <c r="AR208" i="1"/>
  <c r="Q196" i="1"/>
  <c r="S196" i="1"/>
  <c r="X181" i="1"/>
  <c r="V181" i="1"/>
  <c r="AM209" i="1"/>
  <c r="AK209" i="1"/>
  <c r="V196" i="1"/>
  <c r="X196" i="1"/>
  <c r="AF207" i="1"/>
  <c r="AH207" i="1"/>
  <c r="I210" i="1"/>
  <c r="G210" i="1"/>
  <c r="BZ196" i="1"/>
  <c r="BX196" i="1"/>
  <c r="AF184" i="1"/>
  <c r="AH184" i="1"/>
  <c r="N210" i="1"/>
  <c r="L210" i="1"/>
  <c r="BZ183" i="1"/>
  <c r="BX183" i="1"/>
  <c r="AU216" i="1"/>
  <c r="AW216" i="1"/>
  <c r="AH194" i="1"/>
  <c r="AF194" i="1"/>
  <c r="BZ199" i="1"/>
  <c r="BX199" i="1"/>
  <c r="AP192" i="1"/>
  <c r="AR192" i="1"/>
  <c r="V191" i="1"/>
  <c r="AH206" i="1"/>
  <c r="AF206" i="1"/>
  <c r="AU208" i="1"/>
  <c r="AW208" i="1"/>
  <c r="N194" i="1"/>
  <c r="L194" i="1"/>
  <c r="BU215" i="1"/>
  <c r="BS215" i="1"/>
  <c r="L219" i="1"/>
  <c r="N219" i="1"/>
  <c r="BG214" i="1"/>
  <c r="BE214" i="1"/>
  <c r="CC190" i="1"/>
  <c r="CE190" i="1"/>
  <c r="AH218" i="1"/>
  <c r="AF218" i="1"/>
  <c r="I195" i="1"/>
  <c r="G195" i="1"/>
  <c r="AU183" i="1"/>
  <c r="AW183" i="1"/>
  <c r="BG202" i="1"/>
  <c r="BE202" i="1"/>
  <c r="AH202" i="1"/>
  <c r="AF202" i="1"/>
  <c r="AA208" i="1"/>
  <c r="AC208" i="1"/>
  <c r="AU199" i="1"/>
  <c r="AW199" i="1"/>
  <c r="V183" i="1"/>
  <c r="X183" i="1"/>
  <c r="L196" i="1"/>
  <c r="N196" i="1"/>
  <c r="BB217" i="1"/>
  <c r="AZ217" i="1"/>
  <c r="AR190" i="1"/>
  <c r="AP190" i="1"/>
  <c r="BL181" i="1"/>
  <c r="BJ181" i="1"/>
  <c r="Q194" i="1"/>
  <c r="S194" i="1"/>
  <c r="AP195" i="1"/>
  <c r="AR195" i="1"/>
  <c r="AM218" i="1"/>
  <c r="AK218" i="1"/>
  <c r="AZ208" i="1"/>
  <c r="BB208" i="1"/>
  <c r="BX190" i="1"/>
  <c r="BZ190" i="1"/>
  <c r="AZ184" i="1"/>
  <c r="BB184" i="1"/>
  <c r="X193" i="1"/>
  <c r="V193" i="1"/>
  <c r="S209" i="1"/>
  <c r="Q209" i="1"/>
  <c r="AK183" i="1"/>
  <c r="AM183" i="1"/>
  <c r="Q215" i="1"/>
  <c r="S215" i="1"/>
  <c r="AU192" i="1"/>
  <c r="AW192" i="1"/>
  <c r="AU215" i="1"/>
  <c r="AW215" i="1"/>
  <c r="BU188" i="1"/>
  <c r="BS188" i="1"/>
  <c r="AA183" i="1"/>
  <c r="AC183" i="1"/>
  <c r="AW182" i="1"/>
  <c r="AU182" i="1"/>
  <c r="AP180" i="1"/>
  <c r="AR180" i="1"/>
  <c r="N182" i="1"/>
  <c r="L182" i="1"/>
  <c r="AU211" i="1"/>
  <c r="AW211" i="1"/>
  <c r="V215" i="1"/>
  <c r="X215" i="1"/>
  <c r="G204" i="1"/>
  <c r="I204" i="1"/>
  <c r="BU195" i="1"/>
  <c r="BS195" i="1"/>
  <c r="S210" i="1"/>
  <c r="Q210" i="1"/>
  <c r="AF198" i="1"/>
  <c r="AA180" i="1"/>
  <c r="AC180" i="1"/>
  <c r="S206" i="1"/>
  <c r="Q206" i="1"/>
  <c r="BU216" i="1"/>
  <c r="BS216" i="1"/>
  <c r="AW210" i="1"/>
  <c r="AU210" i="1"/>
  <c r="AW186" i="1"/>
  <c r="AU186" i="1"/>
  <c r="CE184" i="1"/>
  <c r="CC184" i="1"/>
  <c r="BE180" i="1"/>
  <c r="BS194" i="1"/>
  <c r="BU194" i="1"/>
  <c r="AC194" i="1"/>
  <c r="AA194" i="1"/>
  <c r="AC197" i="1"/>
  <c r="AA197" i="1"/>
  <c r="BG205" i="1"/>
  <c r="BE205" i="1"/>
  <c r="CE211" i="1"/>
  <c r="CC211" i="1"/>
  <c r="BX205" i="1"/>
  <c r="BZ205" i="1"/>
  <c r="CC186" i="1"/>
  <c r="CE186" i="1"/>
  <c r="AW194" i="1"/>
  <c r="AU194" i="1"/>
  <c r="S197" i="1"/>
  <c r="Q197" i="1"/>
  <c r="AK216" i="1"/>
  <c r="AM216" i="1"/>
  <c r="BB190" i="1"/>
  <c r="AZ190" i="1"/>
  <c r="BU186" i="1"/>
  <c r="BS186" i="1"/>
  <c r="BX181" i="1"/>
  <c r="BZ181" i="1"/>
  <c r="BB206" i="1"/>
  <c r="AZ206" i="1"/>
  <c r="AW218" i="1"/>
  <c r="AU218" i="1"/>
  <c r="BG189" i="1"/>
  <c r="BE189" i="1"/>
  <c r="AP188" i="1"/>
  <c r="AR188" i="1"/>
  <c r="BU187" i="1"/>
  <c r="BS187" i="1"/>
  <c r="BG194" i="1"/>
  <c r="BE194" i="1"/>
  <c r="BE215" i="1"/>
  <c r="BG215" i="1"/>
  <c r="AF196" i="1"/>
  <c r="AH196" i="1"/>
  <c r="AR181" i="1"/>
  <c r="AP181" i="1"/>
  <c r="Q216" i="1"/>
  <c r="S216" i="1"/>
  <c r="CC205" i="1"/>
  <c r="CE205" i="1"/>
  <c r="BE216" i="1"/>
  <c r="BG216" i="1"/>
  <c r="AC198" i="1"/>
  <c r="AA198" i="1"/>
  <c r="BJ216" i="1"/>
  <c r="BL216" i="1"/>
  <c r="AH217" i="1"/>
  <c r="AF217" i="1"/>
  <c r="AM212" i="1"/>
  <c r="AK212" i="1"/>
  <c r="S186" i="1"/>
  <c r="Q186" i="1"/>
  <c r="BU182" i="1"/>
  <c r="BS182" i="1"/>
  <c r="S190" i="1"/>
  <c r="Q190" i="1"/>
  <c r="BU210" i="1"/>
  <c r="BS210" i="1"/>
  <c r="BL202" i="1"/>
  <c r="BJ202" i="1"/>
  <c r="AZ191" i="1"/>
  <c r="BB191" i="1"/>
  <c r="AM180" i="1"/>
  <c r="BL218" i="1"/>
  <c r="BJ218" i="1"/>
  <c r="I191" i="1"/>
  <c r="G191" i="1"/>
  <c r="AM204" i="1"/>
  <c r="AK204" i="1"/>
  <c r="X197" i="1"/>
  <c r="V197" i="1"/>
  <c r="CE195" i="1"/>
  <c r="CC195" i="1"/>
  <c r="AZ215" i="1"/>
  <c r="BB215" i="1"/>
  <c r="X205" i="1"/>
  <c r="V205" i="1"/>
  <c r="BS184" i="1"/>
  <c r="BU184" i="1"/>
  <c r="S192" i="1"/>
  <c r="Q192" i="1"/>
  <c r="AR197" i="1"/>
  <c r="AP197" i="1"/>
  <c r="AW189" i="1"/>
  <c r="AU189" i="1"/>
  <c r="CE187" i="1"/>
  <c r="CC187" i="1"/>
  <c r="BG218" i="1"/>
  <c r="BE218" i="1"/>
  <c r="AC205" i="1"/>
  <c r="AA205" i="1"/>
  <c r="AK211" i="1"/>
  <c r="AM211" i="1"/>
  <c r="AA191" i="1"/>
  <c r="AC191" i="1"/>
  <c r="V184" i="1"/>
  <c r="X184" i="1"/>
  <c r="V211" i="1"/>
  <c r="X211" i="1"/>
  <c r="BZ188" i="1"/>
  <c r="BX188" i="1"/>
  <c r="AZ192" i="1"/>
  <c r="BB192" i="1"/>
  <c r="AK198" i="1"/>
  <c r="AM198" i="1"/>
  <c r="AA211" i="1"/>
  <c r="AC211" i="1"/>
  <c r="BS212" i="1"/>
  <c r="BU212" i="1"/>
  <c r="BX217" i="1"/>
  <c r="BZ217" i="1"/>
  <c r="CC210" i="1"/>
  <c r="CE210" i="1"/>
  <c r="BS192" i="1"/>
  <c r="BU192" i="1"/>
  <c r="AR182" i="1"/>
  <c r="AP182" i="1"/>
  <c r="AM189" i="1"/>
  <c r="BB209" i="1"/>
  <c r="AZ209" i="1"/>
  <c r="AK202" i="1"/>
  <c r="AM202" i="1"/>
  <c r="AF191" i="1"/>
  <c r="AH191" i="1"/>
  <c r="L218" i="1"/>
  <c r="N218" i="1"/>
  <c r="I190" i="1"/>
  <c r="G190" i="1"/>
  <c r="AA195" i="1"/>
  <c r="AC195" i="1"/>
  <c r="BS197" i="1"/>
  <c r="BU197" i="1"/>
  <c r="AK182" i="1"/>
  <c r="AM182" i="1"/>
  <c r="AR194" i="1"/>
  <c r="AP194" i="1"/>
  <c r="I203" i="1"/>
  <c r="G203" i="1"/>
  <c r="AC218" i="1"/>
  <c r="AA218" i="1"/>
  <c r="I215" i="1"/>
  <c r="G215" i="1"/>
  <c r="BJ195" i="1"/>
  <c r="BL195" i="1"/>
  <c r="Q211" i="1"/>
  <c r="S211" i="1"/>
  <c r="AH210" i="1"/>
  <c r="AF210" i="1"/>
  <c r="AF192" i="1"/>
  <c r="AH192" i="1"/>
  <c r="Q195" i="1"/>
  <c r="S195" i="1"/>
  <c r="L192" i="1"/>
  <c r="N192" i="1"/>
  <c r="BU219" i="1"/>
  <c r="BS219" i="1"/>
  <c r="N217" i="1"/>
  <c r="L217" i="1"/>
  <c r="X190" i="1"/>
  <c r="V190" i="1"/>
  <c r="S184" i="1"/>
  <c r="Q184" i="1"/>
  <c r="BE192" i="1"/>
  <c r="BG192" i="1"/>
  <c r="CE191" i="1"/>
  <c r="CC191" i="1"/>
  <c r="BS209" i="1"/>
  <c r="BU209" i="1"/>
  <c r="AF208" i="1"/>
  <c r="AH208" i="1"/>
  <c r="BX186" i="1"/>
  <c r="BZ186" i="1"/>
  <c r="CE180" i="1"/>
  <c r="CC180" i="1"/>
  <c r="AM192" i="1"/>
  <c r="AK192" i="1"/>
  <c r="CC182" i="1"/>
  <c r="CE182" i="1"/>
  <c r="S205" i="1"/>
  <c r="Q205" i="1"/>
  <c r="BG213" i="1"/>
  <c r="BE213" i="1"/>
  <c r="S204" i="1"/>
  <c r="Q204" i="1"/>
  <c r="BJ208" i="1"/>
  <c r="BL208" i="1"/>
  <c r="AM196" i="1"/>
  <c r="AK196" i="1"/>
  <c r="BJ219" i="1"/>
  <c r="BL219" i="1"/>
  <c r="X213" i="1"/>
  <c r="V213" i="1"/>
  <c r="AC210" i="1"/>
  <c r="AA210" i="1"/>
  <c r="AC186" i="1"/>
  <c r="AA186" i="1"/>
  <c r="L184" i="1"/>
  <c r="N184" i="1"/>
  <c r="L180" i="1"/>
  <c r="N180" i="1"/>
  <c r="AM194" i="1"/>
  <c r="AK194" i="1"/>
  <c r="L211" i="1"/>
  <c r="N211" i="1"/>
  <c r="AP183" i="1"/>
  <c r="AR183" i="1"/>
  <c r="AP196" i="1"/>
  <c r="AR196" i="1"/>
  <c r="X186" i="1"/>
  <c r="V186" i="1"/>
  <c r="AC201" i="1"/>
  <c r="AA201" i="1"/>
  <c r="BJ191" i="1"/>
  <c r="BL191" i="1"/>
  <c r="AM208" i="1"/>
  <c r="AK208" i="1"/>
  <c r="L193" i="1"/>
  <c r="N193" i="1"/>
  <c r="N195" i="1"/>
  <c r="L195" i="1"/>
  <c r="AR218" i="1"/>
  <c r="AP218" i="1"/>
  <c r="X214" i="1"/>
  <c r="V214" i="1"/>
  <c r="AK199" i="1"/>
  <c r="AM199" i="1"/>
  <c r="BG186" i="1"/>
  <c r="BE186" i="1"/>
  <c r="BX202" i="1"/>
  <c r="BZ202" i="1"/>
  <c r="X209" i="1"/>
  <c r="V209" i="1"/>
  <c r="CC202" i="1"/>
  <c r="CE202" i="1"/>
  <c r="BZ192" i="1"/>
  <c r="BX192" i="1"/>
  <c r="BU181" i="1"/>
  <c r="BS181" i="1"/>
  <c r="BU211" i="1"/>
  <c r="BS211" i="1"/>
  <c r="Q183" i="1"/>
  <c r="S183" i="1"/>
  <c r="BS208" i="1"/>
  <c r="BU208" i="1"/>
  <c r="BJ187" i="1"/>
  <c r="BL187" i="1"/>
  <c r="L181" i="1"/>
  <c r="N181" i="1"/>
  <c r="Q212" i="1"/>
  <c r="S212" i="1"/>
  <c r="BZ216" i="1"/>
  <c r="BX216" i="1"/>
  <c r="BE191" i="1"/>
  <c r="BG191" i="1"/>
  <c r="AM197" i="1"/>
  <c r="AK197" i="1"/>
  <c r="AR189" i="1"/>
  <c r="AP189" i="1"/>
  <c r="AM203" i="1"/>
  <c r="V216" i="1"/>
  <c r="X216" i="1"/>
  <c r="CE207" i="1"/>
  <c r="CC207" i="1"/>
  <c r="AZ216" i="1"/>
  <c r="BB216" i="1"/>
  <c r="AR210" i="1"/>
  <c r="AP210" i="1"/>
  <c r="Q182" i="1"/>
  <c r="S182" i="1"/>
  <c r="S218" i="1"/>
  <c r="Q218" i="1"/>
  <c r="N205" i="1"/>
  <c r="L205" i="1"/>
  <c r="AW190" i="1"/>
  <c r="AU190" i="1"/>
  <c r="AC206" i="1"/>
  <c r="AA206" i="1"/>
  <c r="AF199" i="1"/>
  <c r="AH199" i="1"/>
  <c r="AH205" i="1"/>
  <c r="AF205" i="1"/>
  <c r="AU187" i="1"/>
  <c r="AW187" i="1"/>
  <c r="BE200" i="1"/>
  <c r="BG200" i="1"/>
  <c r="AW198" i="1"/>
  <c r="AU198" i="1"/>
  <c r="AR202" i="1"/>
  <c r="AP202" i="1"/>
  <c r="AC193" i="1"/>
  <c r="AA193" i="1"/>
  <c r="BS218" i="1"/>
  <c r="BU218" i="1"/>
  <c r="BU204" i="1"/>
  <c r="BS204" i="1"/>
  <c r="BX209" i="1"/>
  <c r="BZ209" i="1"/>
  <c r="AP191" i="1"/>
  <c r="AR191" i="1"/>
  <c r="BG210" i="1"/>
  <c r="BE210" i="1"/>
  <c r="S181" i="1"/>
  <c r="Q181" i="1"/>
  <c r="BU202" i="1"/>
  <c r="BS202" i="1"/>
  <c r="AA196" i="1"/>
  <c r="AC196" i="1"/>
  <c r="AF187" i="1"/>
  <c r="AH187" i="1"/>
  <c r="AH181" i="1"/>
  <c r="AF181" i="1"/>
  <c r="AP211" i="1"/>
  <c r="AR211" i="1"/>
  <c r="N212" i="1"/>
  <c r="L212" i="1"/>
  <c r="BG190" i="1"/>
  <c r="BE190" i="1"/>
  <c r="X189" i="1"/>
  <c r="V189" i="1"/>
  <c r="AF188" i="1"/>
  <c r="AH188" i="1"/>
  <c r="L202" i="1"/>
  <c r="N202" i="1"/>
  <c r="BX218" i="1"/>
  <c r="BZ218" i="1"/>
  <c r="AA215" i="1"/>
  <c r="AC215" i="1"/>
  <c r="BB201" i="1"/>
  <c r="AZ201" i="1"/>
  <c r="CC194" i="1"/>
  <c r="CE194" i="1"/>
  <c r="S217" i="1"/>
  <c r="Q217" i="1"/>
  <c r="AR205" i="1"/>
  <c r="AP205" i="1"/>
  <c r="I183" i="1"/>
  <c r="G183" i="1"/>
  <c r="AH182" i="1"/>
  <c r="AF182" i="1"/>
  <c r="AP187" i="1"/>
  <c r="AR187" i="1"/>
  <c r="Q219" i="1"/>
  <c r="S219" i="1"/>
  <c r="CE215" i="1"/>
  <c r="CC215" i="1"/>
  <c r="I182" i="1"/>
  <c r="G182" i="1"/>
  <c r="G192" i="1"/>
  <c r="I192" i="1"/>
  <c r="CC213" i="1"/>
  <c r="CE213" i="1"/>
  <c r="AR209" i="1"/>
  <c r="AP209" i="1"/>
  <c r="CE201" i="1"/>
  <c r="G213" i="1"/>
  <c r="I213" i="1"/>
  <c r="AA184" i="1"/>
  <c r="AC184" i="1"/>
  <c r="AH209" i="1"/>
  <c r="AF209" i="1"/>
  <c r="S202" i="1"/>
  <c r="Q202" i="1"/>
  <c r="N191" i="1"/>
  <c r="L191" i="1"/>
  <c r="AW181" i="1"/>
  <c r="AU181" i="1"/>
  <c r="G217" i="1"/>
  <c r="I217" i="1"/>
  <c r="BL182" i="1"/>
  <c r="BJ182" i="1"/>
  <c r="BE184" i="1"/>
  <c r="BG184" i="1"/>
  <c r="BG217" i="1"/>
  <c r="BE217" i="1"/>
  <c r="I202" i="1"/>
  <c r="G202" i="1"/>
  <c r="G184" i="1"/>
  <c r="I184" i="1"/>
  <c r="N213" i="1"/>
  <c r="L213" i="1"/>
  <c r="AM186" i="1"/>
  <c r="AU191" i="1"/>
  <c r="AW191" i="1"/>
  <c r="Q191" i="1"/>
  <c r="S191" i="1"/>
  <c r="AM217" i="1"/>
  <c r="AK217" i="1"/>
  <c r="N208" i="1"/>
  <c r="L208" i="1"/>
  <c r="BS196" i="1"/>
  <c r="BU196" i="1"/>
  <c r="Q180" i="1"/>
  <c r="S180" i="1"/>
  <c r="BU191" i="1"/>
  <c r="BS191" i="1"/>
  <c r="Q207" i="1"/>
  <c r="S207" i="1"/>
  <c r="AM181" i="1"/>
  <c r="AK181" i="1"/>
  <c r="V219" i="1"/>
  <c r="X219" i="1"/>
  <c r="AM205" i="1"/>
  <c r="AK205" i="1"/>
  <c r="AF185" i="1"/>
  <c r="BL194" i="1"/>
  <c r="BJ194" i="1"/>
  <c r="BE183" i="1"/>
  <c r="BG183" i="1"/>
  <c r="AK187" i="1"/>
  <c r="AM187" i="1"/>
  <c r="BG182" i="1"/>
  <c r="BE182" i="1"/>
  <c r="X210" i="1"/>
  <c r="V210" i="1"/>
  <c r="CE204" i="1"/>
  <c r="CC204" i="1"/>
  <c r="BX182" i="1"/>
  <c r="BZ182" i="1"/>
  <c r="AK171" i="1"/>
  <c r="AM171" i="1"/>
  <c r="AM164" i="1"/>
  <c r="AK164" i="1"/>
  <c r="V171" i="1"/>
  <c r="X171" i="1"/>
  <c r="BX175" i="1"/>
  <c r="BZ175" i="1"/>
  <c r="BJ176" i="1"/>
  <c r="BL176" i="1"/>
  <c r="BB165" i="1"/>
  <c r="AZ165" i="1"/>
  <c r="N168" i="1"/>
  <c r="L168" i="1"/>
  <c r="S169" i="1"/>
  <c r="Q169" i="1"/>
  <c r="BE171" i="1"/>
  <c r="BG171" i="1"/>
  <c r="Q166" i="1"/>
  <c r="S166" i="1"/>
  <c r="AK170" i="1"/>
  <c r="AM170" i="1"/>
  <c r="G176" i="1"/>
  <c r="I176" i="1"/>
  <c r="AP174" i="1"/>
  <c r="AR174" i="1"/>
  <c r="N169" i="1"/>
  <c r="L169" i="1"/>
  <c r="S173" i="1"/>
  <c r="Q173" i="1"/>
  <c r="N172" i="1"/>
  <c r="L172" i="1"/>
  <c r="BL173" i="1"/>
  <c r="BJ173" i="1"/>
  <c r="AM168" i="1"/>
  <c r="AK168" i="1"/>
  <c r="CC174" i="1"/>
  <c r="AM165" i="1"/>
  <c r="AK165" i="1"/>
  <c r="V174" i="1"/>
  <c r="X174" i="1"/>
  <c r="BS176" i="1"/>
  <c r="BU176" i="1"/>
  <c r="AF174" i="1"/>
  <c r="AH174" i="1"/>
  <c r="BU173" i="1"/>
  <c r="BS173" i="1"/>
  <c r="S168" i="1"/>
  <c r="Q168" i="1"/>
  <c r="V175" i="1"/>
  <c r="X175" i="1"/>
  <c r="AA167" i="1"/>
  <c r="AC167" i="1"/>
  <c r="AC177" i="1"/>
  <c r="AA177" i="1"/>
  <c r="AH165" i="1"/>
  <c r="AF165" i="1"/>
  <c r="AK167" i="1"/>
  <c r="AM167" i="1"/>
  <c r="AW177" i="1"/>
  <c r="AU177" i="1"/>
  <c r="BL174" i="1"/>
  <c r="BJ174" i="1"/>
  <c r="BL169" i="1"/>
  <c r="BJ169" i="1"/>
  <c r="BX168" i="1"/>
  <c r="BZ168" i="1"/>
  <c r="AW176" i="1"/>
  <c r="AU176" i="1"/>
  <c r="AR169" i="1"/>
  <c r="AP169" i="1"/>
  <c r="Q174" i="1"/>
  <c r="S174" i="1"/>
  <c r="BG166" i="1"/>
  <c r="BE166" i="1"/>
  <c r="X165" i="1"/>
  <c r="V165" i="1"/>
  <c r="BJ175" i="1"/>
  <c r="BL175" i="1"/>
  <c r="BE176" i="1"/>
  <c r="BG176" i="1"/>
  <c r="AF167" i="1"/>
  <c r="AH167" i="1"/>
  <c r="X164" i="1"/>
  <c r="V164" i="1"/>
  <c r="N165" i="1"/>
  <c r="L165" i="1"/>
  <c r="AP163" i="1"/>
  <c r="AR163" i="1"/>
  <c r="BJ168" i="1"/>
  <c r="BL168" i="1"/>
  <c r="I169" i="1"/>
  <c r="G169" i="1"/>
  <c r="BU177" i="1"/>
  <c r="BS177" i="1"/>
  <c r="BL177" i="1"/>
  <c r="BJ177" i="1"/>
  <c r="CC163" i="1"/>
  <c r="CE163" i="1"/>
  <c r="BG174" i="1"/>
  <c r="BE174" i="1"/>
  <c r="AU167" i="1"/>
  <c r="AW167" i="1"/>
  <c r="BX176" i="1"/>
  <c r="BZ176" i="1"/>
  <c r="AA163" i="1"/>
  <c r="AC163" i="1"/>
  <c r="I171" i="1"/>
  <c r="G171" i="1"/>
  <c r="L166" i="1"/>
  <c r="N166" i="1"/>
  <c r="AK166" i="1"/>
  <c r="AM166" i="1"/>
  <c r="BE175" i="1"/>
  <c r="X173" i="1"/>
  <c r="V173" i="1"/>
  <c r="BB174" i="1"/>
  <c r="AZ174" i="1"/>
  <c r="AZ175" i="1"/>
  <c r="BB175" i="1"/>
  <c r="AU175" i="1"/>
  <c r="AW175" i="1"/>
  <c r="BZ174" i="1"/>
  <c r="BX174" i="1"/>
  <c r="AH177" i="1"/>
  <c r="AF177" i="1"/>
  <c r="AM176" i="1"/>
  <c r="AK176" i="1"/>
  <c r="AR164" i="1"/>
  <c r="AP164" i="1"/>
  <c r="BL166" i="1"/>
  <c r="BJ166" i="1"/>
  <c r="AW174" i="1"/>
  <c r="AU174" i="1"/>
  <c r="BZ173" i="1"/>
  <c r="BX173" i="1"/>
  <c r="CC171" i="1"/>
  <c r="CE171" i="1"/>
  <c r="G175" i="1"/>
  <c r="I175" i="1"/>
  <c r="AC168" i="1"/>
  <c r="AA168" i="1"/>
  <c r="CC168" i="1"/>
  <c r="CE168" i="1"/>
  <c r="AZ166" i="1"/>
  <c r="BB166" i="1"/>
  <c r="BU165" i="1"/>
  <c r="BS165" i="1"/>
  <c r="BS172" i="1"/>
  <c r="BU172" i="1"/>
  <c r="AR173" i="1"/>
  <c r="AP173" i="1"/>
  <c r="L173" i="1"/>
  <c r="N173" i="1"/>
  <c r="N176" i="1"/>
  <c r="L176" i="1"/>
  <c r="AM177" i="1"/>
  <c r="AK177" i="1"/>
  <c r="X177" i="1"/>
  <c r="V177" i="1"/>
  <c r="AR168" i="1"/>
  <c r="AP168" i="1"/>
  <c r="X169" i="1"/>
  <c r="V169" i="1"/>
  <c r="BS167" i="1"/>
  <c r="BU167" i="1"/>
  <c r="BB173" i="1"/>
  <c r="AZ173" i="1"/>
  <c r="AW173" i="1"/>
  <c r="AU173" i="1"/>
  <c r="AC176" i="1"/>
  <c r="AA176" i="1"/>
  <c r="AU166" i="1"/>
  <c r="AW166" i="1"/>
  <c r="I177" i="1"/>
  <c r="G177" i="1"/>
  <c r="AH176" i="1"/>
  <c r="AF176" i="1"/>
  <c r="L177" i="1"/>
  <c r="N177" i="1"/>
  <c r="AP175" i="1"/>
  <c r="AR175" i="1"/>
  <c r="AP167" i="1"/>
  <c r="AR167" i="1"/>
  <c r="Q170" i="1"/>
  <c r="S170" i="1"/>
  <c r="BE168" i="1"/>
  <c r="BG168" i="1"/>
  <c r="AW168" i="1"/>
  <c r="AU168" i="1"/>
  <c r="BL165" i="1"/>
  <c r="BJ165" i="1"/>
  <c r="BG165" i="1"/>
  <c r="BE165" i="1"/>
  <c r="S177" i="1"/>
  <c r="Q177" i="1"/>
  <c r="BE164" i="1"/>
  <c r="BG164" i="1"/>
  <c r="AA174" i="1"/>
  <c r="AC174" i="1"/>
  <c r="AC172" i="1"/>
  <c r="AA172" i="1"/>
  <c r="BG173" i="1"/>
  <c r="BE173" i="1"/>
  <c r="AW165" i="1"/>
  <c r="AU165" i="1"/>
  <c r="AR177" i="1"/>
  <c r="AP177" i="1"/>
  <c r="AH169" i="1"/>
  <c r="AF169" i="1"/>
  <c r="G174" i="1"/>
  <c r="I174" i="1"/>
  <c r="Q175" i="1"/>
  <c r="S175" i="1"/>
  <c r="X176" i="1"/>
  <c r="V176" i="1"/>
  <c r="AM173" i="1"/>
  <c r="AK173" i="1"/>
  <c r="AH168" i="1"/>
  <c r="AF168" i="1"/>
  <c r="Q171" i="1"/>
  <c r="S171" i="1"/>
  <c r="AF166" i="1"/>
  <c r="AH166" i="1"/>
  <c r="L170" i="1"/>
  <c r="N170" i="1"/>
  <c r="CE173" i="1"/>
  <c r="CC173" i="1"/>
  <c r="BS171" i="1"/>
  <c r="BU171" i="1"/>
  <c r="CC164" i="1"/>
  <c r="CE164" i="1"/>
  <c r="BS175" i="1"/>
  <c r="BU175" i="1"/>
  <c r="AK174" i="1"/>
  <c r="AM174" i="1"/>
  <c r="BS168" i="1"/>
  <c r="BU168" i="1"/>
  <c r="S176" i="1"/>
  <c r="Q176" i="1"/>
  <c r="AH173" i="1"/>
  <c r="AF173" i="1"/>
  <c r="N171" i="1"/>
  <c r="L171" i="1"/>
  <c r="AK163" i="1"/>
  <c r="AM163" i="1"/>
  <c r="AR176" i="1"/>
  <c r="AP176" i="1"/>
  <c r="BJ172" i="1"/>
  <c r="BL172" i="1"/>
  <c r="AM169" i="1"/>
  <c r="AK169" i="1"/>
  <c r="AR165" i="1"/>
  <c r="AP165" i="1"/>
  <c r="AC173" i="1"/>
  <c r="AA173" i="1"/>
  <c r="F193" i="1"/>
  <c r="F199" i="1"/>
  <c r="BR203" i="1"/>
  <c r="AJ219" i="1"/>
  <c r="AJ175" i="1"/>
  <c r="AY172" i="1"/>
  <c r="U188" i="1"/>
  <c r="K185" i="1"/>
  <c r="CB193" i="1"/>
  <c r="K214" i="1"/>
  <c r="BW167" i="1"/>
  <c r="U198" i="1"/>
  <c r="Z199" i="1"/>
  <c r="P200" i="1"/>
  <c r="BD172" i="1"/>
  <c r="F214" i="1"/>
  <c r="BW207" i="1"/>
  <c r="AE164" i="1"/>
  <c r="BI164" i="1"/>
  <c r="BD206" i="1"/>
  <c r="AO199" i="1"/>
  <c r="CB175" i="1"/>
  <c r="BW185" i="1"/>
  <c r="Z164" i="1"/>
  <c r="U172" i="1"/>
  <c r="CB165" i="1"/>
  <c r="BW180" i="1"/>
  <c r="BR163" i="1"/>
  <c r="AT201" i="1"/>
  <c r="AE189" i="1"/>
  <c r="BR199" i="1"/>
  <c r="CB189" i="1"/>
  <c r="F189" i="1"/>
  <c r="BW200" i="1"/>
  <c r="BR201" i="1"/>
  <c r="F206" i="1"/>
  <c r="AJ214" i="1"/>
  <c r="F219" i="1"/>
  <c r="K164" i="1"/>
  <c r="BW164" i="1"/>
  <c r="P172" i="1"/>
  <c r="F164" i="1"/>
  <c r="Z166" i="1"/>
  <c r="P188" i="1"/>
  <c r="Z219" i="1"/>
  <c r="F198" i="1"/>
  <c r="BR193" i="1"/>
  <c r="BR174" i="1"/>
  <c r="BW166" i="1"/>
  <c r="AE203" i="1"/>
  <c r="CB214" i="1"/>
  <c r="P214" i="1"/>
  <c r="Z175" i="1"/>
  <c r="K175" i="1"/>
  <c r="F166" i="1"/>
  <c r="G166" i="1" s="1"/>
  <c r="AJ193" i="1"/>
  <c r="BI206" i="1"/>
  <c r="AE214" i="1"/>
  <c r="BW201" i="1"/>
  <c r="BR198" i="1"/>
  <c r="AO201" i="1"/>
  <c r="U203" i="1"/>
  <c r="BI167" i="1"/>
  <c r="P163" i="1"/>
  <c r="F172" i="1"/>
  <c r="BW163" i="1"/>
  <c r="P167" i="1"/>
  <c r="U163" i="1"/>
  <c r="K163" i="1"/>
  <c r="AY185" i="1"/>
  <c r="AY200" i="1"/>
  <c r="P203" i="1"/>
  <c r="CB200" i="1"/>
  <c r="U206" i="1"/>
  <c r="AY180" i="1"/>
  <c r="U199" i="1"/>
  <c r="AY199" i="1"/>
  <c r="AJ206" i="1"/>
  <c r="BR189" i="1"/>
  <c r="BR180" i="1"/>
  <c r="U200" i="1"/>
  <c r="BD198" i="1"/>
  <c r="AJ172" i="1"/>
  <c r="BR207" i="1"/>
  <c r="AO185" i="1"/>
  <c r="U166" i="1"/>
  <c r="AO193" i="1"/>
  <c r="F167" i="1"/>
  <c r="CB203" i="1"/>
  <c r="AE200" i="1"/>
  <c r="P199" i="1"/>
  <c r="BR164" i="1"/>
  <c r="AE193" i="1"/>
  <c r="BD199" i="1"/>
  <c r="BI207" i="1"/>
  <c r="K206" i="1"/>
  <c r="CB185" i="1"/>
  <c r="AY189" i="1"/>
  <c r="BD185" i="1"/>
  <c r="BI185" i="1"/>
  <c r="CB172" i="1"/>
  <c r="BR166" i="1"/>
  <c r="BI193" i="1"/>
  <c r="AJ185" i="1"/>
  <c r="BI198" i="1"/>
  <c r="P201" i="1"/>
  <c r="F207" i="1"/>
  <c r="BI163" i="1"/>
  <c r="AO172" i="1"/>
  <c r="Z188" i="1"/>
  <c r="CB169" i="1"/>
  <c r="P165" i="1"/>
  <c r="BD201" i="1"/>
  <c r="AO207" i="1"/>
  <c r="BD167" i="1"/>
  <c r="BI199" i="1"/>
  <c r="BI189" i="1"/>
  <c r="K174" i="1"/>
  <c r="AO206" i="1"/>
  <c r="K207" i="1"/>
  <c r="F165" i="1"/>
  <c r="U201" i="1"/>
  <c r="P185" i="1"/>
  <c r="BW165" i="1"/>
  <c r="BI203" i="1"/>
  <c r="Z189" i="1"/>
  <c r="F200" i="1"/>
  <c r="BI214" i="1"/>
  <c r="AE175" i="1"/>
  <c r="K167" i="1"/>
  <c r="CB167" i="1"/>
  <c r="F188" i="1"/>
  <c r="AT193" i="1"/>
  <c r="BR206" i="1"/>
  <c r="K200" i="1"/>
  <c r="AT163" i="1"/>
  <c r="P164" i="1"/>
  <c r="BI180" i="1"/>
  <c r="AT164" i="1"/>
  <c r="P189" i="1"/>
  <c r="AJ207" i="1"/>
  <c r="AY163" i="1"/>
  <c r="BW172" i="1"/>
  <c r="AE163" i="1"/>
  <c r="AE172" i="1"/>
  <c r="F163" i="1"/>
  <c r="AT185" i="1"/>
  <c r="AY167" i="1"/>
  <c r="Z185" i="1"/>
  <c r="BW198" i="1"/>
  <c r="Z214" i="1"/>
  <c r="BR169" i="1"/>
  <c r="AO200" i="1"/>
  <c r="AE219" i="1"/>
  <c r="AO203" i="1"/>
  <c r="BD163" i="1"/>
  <c r="AT219" i="1"/>
  <c r="F201" i="1"/>
  <c r="F185" i="1"/>
  <c r="AY207" i="1"/>
  <c r="BW193" i="1"/>
  <c r="CB199" i="1"/>
  <c r="Z203" i="1"/>
  <c r="BW214" i="1"/>
  <c r="U167" i="1"/>
  <c r="AT169" i="1"/>
  <c r="AY164" i="1"/>
  <c r="AJ188" i="1"/>
  <c r="BD188" i="1"/>
  <c r="U207" i="1"/>
  <c r="K203" i="1"/>
  <c r="AY198" i="1"/>
  <c r="AE180" i="1"/>
  <c r="AE201" i="1"/>
  <c r="BW206" i="1"/>
  <c r="BI201" i="1"/>
  <c r="Z165" i="1"/>
  <c r="BD207" i="1"/>
  <c r="K189" i="1"/>
  <c r="CB188" i="1"/>
  <c r="K198" i="1"/>
  <c r="BI200" i="1"/>
  <c r="BM84" i="7"/>
  <c r="BH219" i="7"/>
  <c r="BQ217" i="7"/>
  <c r="BC215" i="7"/>
  <c r="BQ214" i="7"/>
  <c r="AI214" i="7"/>
  <c r="BH200" i="7"/>
  <c r="O199" i="7"/>
  <c r="BC198" i="7"/>
  <c r="AX195" i="7"/>
  <c r="AI194" i="7"/>
  <c r="Y193" i="7"/>
  <c r="J190" i="7"/>
  <c r="BC187" i="7"/>
  <c r="AI184" i="7"/>
  <c r="BH183" i="7"/>
  <c r="AX182" i="7"/>
  <c r="AS179" i="7"/>
  <c r="AI176" i="7"/>
  <c r="AS175" i="7"/>
  <c r="BH174" i="7"/>
  <c r="O173" i="7"/>
  <c r="BH169" i="7"/>
  <c r="AX168" i="7"/>
  <c r="BC167" i="7"/>
  <c r="BO164" i="7" l="1"/>
  <c r="BN164" i="7" s="1"/>
  <c r="AC169" i="1"/>
  <c r="AW200" i="1"/>
  <c r="N188" i="1"/>
  <c r="CC196" i="1"/>
  <c r="AK201" i="1"/>
  <c r="AR166" i="1"/>
  <c r="S198" i="1"/>
  <c r="S193" i="1"/>
  <c r="AA207" i="1"/>
  <c r="I218" i="1"/>
  <c r="G218" i="1"/>
  <c r="AP198" i="1"/>
  <c r="BE193" i="1"/>
  <c r="X204" i="1"/>
  <c r="V204" i="1"/>
  <c r="L199" i="1"/>
  <c r="BU200" i="1"/>
  <c r="X180" i="1"/>
  <c r="L201" i="1"/>
  <c r="BX189" i="1"/>
  <c r="AY168" i="7"/>
  <c r="BA168" i="7"/>
  <c r="P173" i="7"/>
  <c r="R173" i="7"/>
  <c r="AT179" i="7"/>
  <c r="AV179" i="7"/>
  <c r="BD187" i="7"/>
  <c r="BF187" i="7"/>
  <c r="AY195" i="7"/>
  <c r="BA195" i="7"/>
  <c r="AJ214" i="7"/>
  <c r="AL214" i="7"/>
  <c r="BI219" i="7"/>
  <c r="BK219" i="7"/>
  <c r="AT175" i="7"/>
  <c r="AV175" i="7"/>
  <c r="BD167" i="7"/>
  <c r="BF167" i="7"/>
  <c r="BI174" i="7"/>
  <c r="BK174" i="7"/>
  <c r="AY182" i="7"/>
  <c r="BA182" i="7"/>
  <c r="K190" i="7"/>
  <c r="M190" i="7"/>
  <c r="BD198" i="7"/>
  <c r="BF198" i="7"/>
  <c r="BR214" i="7"/>
  <c r="BT214" i="7"/>
  <c r="Z193" i="7"/>
  <c r="AB193" i="7"/>
  <c r="BD215" i="7"/>
  <c r="BF215" i="7"/>
  <c r="BI183" i="7"/>
  <c r="BK183" i="7"/>
  <c r="P199" i="7"/>
  <c r="R199" i="7"/>
  <c r="BI169" i="7"/>
  <c r="BK169" i="7"/>
  <c r="AJ176" i="7"/>
  <c r="AL176" i="7"/>
  <c r="AJ184" i="7"/>
  <c r="AL184" i="7"/>
  <c r="AJ194" i="7"/>
  <c r="AL194" i="7"/>
  <c r="BI200" i="7"/>
  <c r="BK200" i="7"/>
  <c r="BR217" i="7"/>
  <c r="BT217" i="7"/>
  <c r="BU164" i="7"/>
  <c r="BS164" i="7"/>
  <c r="BE188" i="1"/>
  <c r="BG188" i="1"/>
  <c r="BJ200" i="1"/>
  <c r="BL200" i="1"/>
  <c r="BE207" i="1"/>
  <c r="BG207" i="1"/>
  <c r="AH201" i="1"/>
  <c r="AF201" i="1"/>
  <c r="V207" i="1"/>
  <c r="X207" i="1"/>
  <c r="CE199" i="1"/>
  <c r="CC199" i="1"/>
  <c r="G201" i="1"/>
  <c r="I201" i="1"/>
  <c r="AF219" i="1"/>
  <c r="AH219" i="1"/>
  <c r="BX198" i="1"/>
  <c r="BZ198" i="1"/>
  <c r="BJ180" i="1"/>
  <c r="BL180" i="1"/>
  <c r="BU206" i="1"/>
  <c r="BS206" i="1"/>
  <c r="AC189" i="1"/>
  <c r="AA189" i="1"/>
  <c r="X201" i="1"/>
  <c r="V201" i="1"/>
  <c r="AP207" i="1"/>
  <c r="AR207" i="1"/>
  <c r="AA188" i="1"/>
  <c r="AC188" i="1"/>
  <c r="S201" i="1"/>
  <c r="Q201" i="1"/>
  <c r="BB189" i="1"/>
  <c r="AZ189" i="1"/>
  <c r="BE199" i="1"/>
  <c r="BG199" i="1"/>
  <c r="AF200" i="1"/>
  <c r="AH200" i="1"/>
  <c r="BG198" i="1"/>
  <c r="BE198" i="1"/>
  <c r="AM206" i="1"/>
  <c r="AK206" i="1"/>
  <c r="X206" i="1"/>
  <c r="V206" i="1"/>
  <c r="BB185" i="1"/>
  <c r="AZ185" i="1"/>
  <c r="V203" i="1"/>
  <c r="X203" i="1"/>
  <c r="AH214" i="1"/>
  <c r="AF214" i="1"/>
  <c r="AF203" i="1"/>
  <c r="AH203" i="1"/>
  <c r="I198" i="1"/>
  <c r="G198" i="1"/>
  <c r="I219" i="1"/>
  <c r="G219" i="1"/>
  <c r="BZ200" i="1"/>
  <c r="BX200" i="1"/>
  <c r="AH189" i="1"/>
  <c r="AF189" i="1"/>
  <c r="S200" i="1"/>
  <c r="Q200" i="1"/>
  <c r="N214" i="1"/>
  <c r="L214" i="1"/>
  <c r="I199" i="1"/>
  <c r="G199" i="1"/>
  <c r="CC185" i="1"/>
  <c r="CE185" i="1"/>
  <c r="AR201" i="1"/>
  <c r="AP201" i="1"/>
  <c r="I189" i="1"/>
  <c r="G189" i="1"/>
  <c r="BZ207" i="1"/>
  <c r="BX207" i="1"/>
  <c r="AF180" i="1"/>
  <c r="AH180" i="1"/>
  <c r="BX193" i="1"/>
  <c r="BZ193" i="1"/>
  <c r="AP200" i="1"/>
  <c r="AR200" i="1"/>
  <c r="AK207" i="1"/>
  <c r="AM207" i="1"/>
  <c r="BG201" i="1"/>
  <c r="BE201" i="1"/>
  <c r="CE203" i="1"/>
  <c r="CC203" i="1"/>
  <c r="V200" i="1"/>
  <c r="X200" i="1"/>
  <c r="CE200" i="1"/>
  <c r="CC200" i="1"/>
  <c r="AA219" i="1"/>
  <c r="AC219" i="1"/>
  <c r="AK214" i="1"/>
  <c r="AM214" i="1"/>
  <c r="I193" i="1"/>
  <c r="G193" i="1"/>
  <c r="BL201" i="1"/>
  <c r="BJ201" i="1"/>
  <c r="BX214" i="1"/>
  <c r="BZ214" i="1"/>
  <c r="G188" i="1"/>
  <c r="I188" i="1"/>
  <c r="L207" i="1"/>
  <c r="N207" i="1"/>
  <c r="L206" i="1"/>
  <c r="N206" i="1"/>
  <c r="BU207" i="1"/>
  <c r="BS207" i="1"/>
  <c r="Q203" i="1"/>
  <c r="S203" i="1"/>
  <c r="BU198" i="1"/>
  <c r="BS198" i="1"/>
  <c r="I206" i="1"/>
  <c r="G206" i="1"/>
  <c r="I214" i="1"/>
  <c r="G214" i="1"/>
  <c r="X198" i="1"/>
  <c r="V198" i="1"/>
  <c r="AK219" i="1"/>
  <c r="AM219" i="1"/>
  <c r="N198" i="1"/>
  <c r="L198" i="1"/>
  <c r="AU219" i="1"/>
  <c r="AW219" i="1"/>
  <c r="AC185" i="1"/>
  <c r="AA185" i="1"/>
  <c r="AW193" i="1"/>
  <c r="AU193" i="1"/>
  <c r="BJ203" i="1"/>
  <c r="BL203" i="1"/>
  <c r="BL189" i="1"/>
  <c r="BJ189" i="1"/>
  <c r="BL198" i="1"/>
  <c r="BJ198" i="1"/>
  <c r="AH193" i="1"/>
  <c r="AF193" i="1"/>
  <c r="AR185" i="1"/>
  <c r="AP185" i="1"/>
  <c r="AZ199" i="1"/>
  <c r="BB199" i="1"/>
  <c r="BL206" i="1"/>
  <c r="BJ206" i="1"/>
  <c r="AW201" i="1"/>
  <c r="AU201" i="1"/>
  <c r="AP199" i="1"/>
  <c r="AR199" i="1"/>
  <c r="AA199" i="1"/>
  <c r="AC199" i="1"/>
  <c r="CC193" i="1"/>
  <c r="CE193" i="1"/>
  <c r="CE188" i="1"/>
  <c r="CC188" i="1"/>
  <c r="BB198" i="1"/>
  <c r="AZ198" i="1"/>
  <c r="AM188" i="1"/>
  <c r="AK188" i="1"/>
  <c r="AZ207" i="1"/>
  <c r="BB207" i="1"/>
  <c r="S189" i="1"/>
  <c r="Q189" i="1"/>
  <c r="BL214" i="1"/>
  <c r="BJ214" i="1"/>
  <c r="BJ199" i="1"/>
  <c r="BL199" i="1"/>
  <c r="AM185" i="1"/>
  <c r="AK185" i="1"/>
  <c r="BL185" i="1"/>
  <c r="BJ185" i="1"/>
  <c r="BS180" i="1"/>
  <c r="BU180" i="1"/>
  <c r="V199" i="1"/>
  <c r="X199" i="1"/>
  <c r="AM193" i="1"/>
  <c r="AK193" i="1"/>
  <c r="S214" i="1"/>
  <c r="Q214" i="1"/>
  <c r="S188" i="1"/>
  <c r="Q188" i="1"/>
  <c r="CC189" i="1"/>
  <c r="CE189" i="1"/>
  <c r="BG206" i="1"/>
  <c r="BE206" i="1"/>
  <c r="L185" i="1"/>
  <c r="N185" i="1"/>
  <c r="L189" i="1"/>
  <c r="N189" i="1"/>
  <c r="BX206" i="1"/>
  <c r="BZ206" i="1"/>
  <c r="L203" i="1"/>
  <c r="N203" i="1"/>
  <c r="AA203" i="1"/>
  <c r="AC203" i="1"/>
  <c r="G185" i="1"/>
  <c r="I185" i="1"/>
  <c r="AP203" i="1"/>
  <c r="AR203" i="1"/>
  <c r="AC214" i="1"/>
  <c r="AA214" i="1"/>
  <c r="AW185" i="1"/>
  <c r="AU185" i="1"/>
  <c r="N200" i="1"/>
  <c r="L200" i="1"/>
  <c r="G200" i="1"/>
  <c r="I200" i="1"/>
  <c r="S185" i="1"/>
  <c r="Q185" i="1"/>
  <c r="AR206" i="1"/>
  <c r="AP206" i="1"/>
  <c r="I207" i="1"/>
  <c r="G207" i="1"/>
  <c r="BL193" i="1"/>
  <c r="BJ193" i="1"/>
  <c r="BG185" i="1"/>
  <c r="BE185" i="1"/>
  <c r="BJ207" i="1"/>
  <c r="BL207" i="1"/>
  <c r="Q199" i="1"/>
  <c r="S199" i="1"/>
  <c r="AR193" i="1"/>
  <c r="AP193" i="1"/>
  <c r="BS189" i="1"/>
  <c r="BU189" i="1"/>
  <c r="AZ180" i="1"/>
  <c r="BB180" i="1"/>
  <c r="AZ200" i="1"/>
  <c r="BB200" i="1"/>
  <c r="BX201" i="1"/>
  <c r="BZ201" i="1"/>
  <c r="CC214" i="1"/>
  <c r="CE214" i="1"/>
  <c r="BS193" i="1"/>
  <c r="BU193" i="1"/>
  <c r="BS201" i="1"/>
  <c r="BU201" i="1"/>
  <c r="BU199" i="1"/>
  <c r="BS199" i="1"/>
  <c r="BZ180" i="1"/>
  <c r="BX180" i="1"/>
  <c r="BX185" i="1"/>
  <c r="BZ185" i="1"/>
  <c r="V188" i="1"/>
  <c r="X188" i="1"/>
  <c r="BU203" i="1"/>
  <c r="BS203" i="1"/>
  <c r="AC165" i="1"/>
  <c r="AA165" i="1"/>
  <c r="AW169" i="1"/>
  <c r="AU169" i="1"/>
  <c r="AZ167" i="1"/>
  <c r="BB167" i="1"/>
  <c r="AH172" i="1"/>
  <c r="AF172" i="1"/>
  <c r="N167" i="1"/>
  <c r="L167" i="1"/>
  <c r="BZ165" i="1"/>
  <c r="BX165" i="1"/>
  <c r="Q165" i="1"/>
  <c r="S165" i="1"/>
  <c r="AR172" i="1"/>
  <c r="AP172" i="1"/>
  <c r="BU166" i="1"/>
  <c r="BS166" i="1"/>
  <c r="BS164" i="1"/>
  <c r="BU164" i="1"/>
  <c r="S167" i="1"/>
  <c r="Q167" i="1"/>
  <c r="BJ167" i="1"/>
  <c r="BL167" i="1"/>
  <c r="AA166" i="1"/>
  <c r="AC166" i="1"/>
  <c r="N164" i="1"/>
  <c r="L164" i="1"/>
  <c r="CE165" i="1"/>
  <c r="CC165" i="1"/>
  <c r="V167" i="1"/>
  <c r="X167" i="1"/>
  <c r="BU169" i="1"/>
  <c r="BS169" i="1"/>
  <c r="AF163" i="1"/>
  <c r="AH163" i="1"/>
  <c r="S164" i="1"/>
  <c r="Q164" i="1"/>
  <c r="AF175" i="1"/>
  <c r="AH175" i="1"/>
  <c r="I165" i="1"/>
  <c r="G165" i="1"/>
  <c r="CE169" i="1"/>
  <c r="CC169" i="1"/>
  <c r="BJ163" i="1"/>
  <c r="BL163" i="1"/>
  <c r="CC172" i="1"/>
  <c r="CE172" i="1"/>
  <c r="BX163" i="1"/>
  <c r="BZ163" i="1"/>
  <c r="I166" i="1"/>
  <c r="G164" i="1"/>
  <c r="I164" i="1"/>
  <c r="BS163" i="1"/>
  <c r="BU163" i="1"/>
  <c r="X172" i="1"/>
  <c r="V172" i="1"/>
  <c r="CC175" i="1"/>
  <c r="CE175" i="1"/>
  <c r="BX167" i="1"/>
  <c r="BZ167" i="1"/>
  <c r="BE163" i="1"/>
  <c r="BG163" i="1"/>
  <c r="BX172" i="1"/>
  <c r="BZ172" i="1"/>
  <c r="AU164" i="1"/>
  <c r="AW164" i="1"/>
  <c r="AU163" i="1"/>
  <c r="AW163" i="1"/>
  <c r="L174" i="1"/>
  <c r="N174" i="1"/>
  <c r="V166" i="1"/>
  <c r="X166" i="1"/>
  <c r="N163" i="1"/>
  <c r="L163" i="1"/>
  <c r="I172" i="1"/>
  <c r="G172" i="1"/>
  <c r="L175" i="1"/>
  <c r="N175" i="1"/>
  <c r="BZ166" i="1"/>
  <c r="BX166" i="1"/>
  <c r="S172" i="1"/>
  <c r="Q172" i="1"/>
  <c r="AC164" i="1"/>
  <c r="AA164" i="1"/>
  <c r="BJ164" i="1"/>
  <c r="BL164" i="1"/>
  <c r="BE172" i="1"/>
  <c r="BG172" i="1"/>
  <c r="AZ172" i="1"/>
  <c r="BB172" i="1"/>
  <c r="AZ164" i="1"/>
  <c r="BB164" i="1"/>
  <c r="I163" i="1"/>
  <c r="G163" i="1"/>
  <c r="AZ163" i="1"/>
  <c r="BB163" i="1"/>
  <c r="CC167" i="1"/>
  <c r="CE167" i="1"/>
  <c r="BE167" i="1"/>
  <c r="BG167" i="1"/>
  <c r="G167" i="1"/>
  <c r="I167" i="1"/>
  <c r="AM172" i="1"/>
  <c r="AK172" i="1"/>
  <c r="V163" i="1"/>
  <c r="X163" i="1"/>
  <c r="S163" i="1"/>
  <c r="Q163" i="1"/>
  <c r="AA175" i="1"/>
  <c r="AC175" i="1"/>
  <c r="BU174" i="1"/>
  <c r="BS174" i="1"/>
  <c r="BX164" i="1"/>
  <c r="BZ164" i="1"/>
  <c r="AH164" i="1"/>
  <c r="AF164" i="1"/>
  <c r="AK175" i="1"/>
  <c r="AM175" i="1"/>
  <c r="AN171" i="7"/>
  <c r="BH170" i="7"/>
  <c r="CA177" i="7"/>
  <c r="BH178" i="7"/>
  <c r="CA185" i="7"/>
  <c r="BV186" i="7"/>
  <c r="BV188" i="7"/>
  <c r="CA197" i="7"/>
  <c r="BQ205" i="7"/>
  <c r="BQ221" i="7"/>
  <c r="J164" i="7"/>
  <c r="BV164" i="7"/>
  <c r="BH164" i="7"/>
  <c r="BV191" i="7"/>
  <c r="AS196" i="7"/>
  <c r="BV201" i="7"/>
  <c r="BV202" i="7"/>
  <c r="BV203" i="7"/>
  <c r="AI204" i="7"/>
  <c r="CA207" i="7"/>
  <c r="AS216" i="7"/>
  <c r="CA218" i="7"/>
  <c r="BV220" i="7"/>
  <c r="CA164" i="7"/>
  <c r="BM96" i="7"/>
  <c r="BO176" i="7" s="1"/>
  <c r="BN176" i="7" s="1"/>
  <c r="BM88" i="7"/>
  <c r="BO168" i="7" s="1"/>
  <c r="BN168" i="7" s="1"/>
  <c r="BM102" i="7"/>
  <c r="BO182" i="7" s="1"/>
  <c r="BN182" i="7" s="1"/>
  <c r="BC173" i="7"/>
  <c r="BM98" i="7"/>
  <c r="BO178" i="7" s="1"/>
  <c r="BN178" i="7" s="1"/>
  <c r="O172" i="7"/>
  <c r="Y186" i="7"/>
  <c r="E183" i="7"/>
  <c r="E200" i="7"/>
  <c r="E202" i="7"/>
  <c r="AS183" i="7"/>
  <c r="AS185" i="7"/>
  <c r="AD198" i="7"/>
  <c r="E217" i="7"/>
  <c r="BC217" i="7"/>
  <c r="J191" i="7"/>
  <c r="AX191" i="7"/>
  <c r="J203" i="7"/>
  <c r="AD217" i="7"/>
  <c r="Y183" i="7"/>
  <c r="AI183" i="7"/>
  <c r="T186" i="7"/>
  <c r="O191" i="7"/>
  <c r="AD191" i="7"/>
  <c r="O177" i="7"/>
  <c r="AI169" i="7"/>
  <c r="Y177" i="7"/>
  <c r="O185" i="7"/>
  <c r="AI186" i="7"/>
  <c r="BH186" i="7"/>
  <c r="T195" i="7"/>
  <c r="Y203" i="7"/>
  <c r="J207" i="7"/>
  <c r="T216" i="7"/>
  <c r="AN217" i="7"/>
  <c r="T177" i="7"/>
  <c r="AX177" i="7"/>
  <c r="BM86" i="7"/>
  <c r="BO166" i="7" s="1"/>
  <c r="BN166" i="7" s="1"/>
  <c r="J177" i="7"/>
  <c r="AI177" i="7"/>
  <c r="T206" i="7"/>
  <c r="J216" i="7"/>
  <c r="Y216" i="7"/>
  <c r="BM106" i="7"/>
  <c r="BO186" i="7" s="1"/>
  <c r="BN186" i="7" s="1"/>
  <c r="O202" i="7"/>
  <c r="Y182" i="7"/>
  <c r="J172" i="7"/>
  <c r="T182" i="7"/>
  <c r="O184" i="7"/>
  <c r="O194" i="7"/>
  <c r="Y199" i="7"/>
  <c r="J199" i="7"/>
  <c r="AI199" i="7"/>
  <c r="T199" i="7"/>
  <c r="E199" i="7"/>
  <c r="BC199" i="7"/>
  <c r="AD199" i="7"/>
  <c r="E175" i="7"/>
  <c r="E182" i="7"/>
  <c r="AD187" i="7"/>
  <c r="Y184" i="7"/>
  <c r="BM112" i="7"/>
  <c r="BO192" i="7" s="1"/>
  <c r="BN192" i="7" s="1"/>
  <c r="O182" i="7"/>
  <c r="AD182" i="7"/>
  <c r="E184" i="7"/>
  <c r="BM104" i="7"/>
  <c r="BO184" i="7" s="1"/>
  <c r="BN184" i="7" s="1"/>
  <c r="BM108" i="7"/>
  <c r="BO188" i="7" s="1"/>
  <c r="BN188" i="7" s="1"/>
  <c r="Y194" i="7"/>
  <c r="J186" i="7"/>
  <c r="AI191" i="7"/>
  <c r="BC191" i="7"/>
  <c r="Y201" i="7"/>
  <c r="E206" i="7"/>
  <c r="E207" i="7"/>
  <c r="Y207" i="7"/>
  <c r="BC207" i="7"/>
  <c r="O214" i="7"/>
  <c r="E215" i="7"/>
  <c r="BC218" i="7"/>
  <c r="AI207" i="7"/>
  <c r="BM130" i="7"/>
  <c r="BO210" i="7" s="1"/>
  <c r="BN210" i="7" s="1"/>
  <c r="O215" i="7"/>
  <c r="BM136" i="7"/>
  <c r="BO216" i="7" s="1"/>
  <c r="BN216" i="7" s="1"/>
  <c r="E218" i="7"/>
  <c r="AI195" i="7"/>
  <c r="AN198" i="7"/>
  <c r="J202" i="7"/>
  <c r="T202" i="7"/>
  <c r="BM122" i="7"/>
  <c r="BO202" i="7" s="1"/>
  <c r="BN202" i="7" s="1"/>
  <c r="BM140" i="7"/>
  <c r="BO220" i="7" s="1"/>
  <c r="BN220" i="7" s="1"/>
  <c r="E167" i="7"/>
  <c r="AI168" i="7"/>
  <c r="BC169" i="7"/>
  <c r="BM90" i="7"/>
  <c r="BO170" i="7" s="1"/>
  <c r="BN170" i="7" s="1"/>
  <c r="BM92" i="7"/>
  <c r="BO172" i="7" s="1"/>
  <c r="BN172" i="7" s="1"/>
  <c r="BM94" i="7"/>
  <c r="BO174" i="7" s="1"/>
  <c r="BN174" i="7" s="1"/>
  <c r="E176" i="7"/>
  <c r="T190" i="7"/>
  <c r="BM114" i="7"/>
  <c r="BO194" i="7" s="1"/>
  <c r="BN194" i="7" s="1"/>
  <c r="AN166" i="7"/>
  <c r="AN167" i="7"/>
  <c r="E168" i="7"/>
  <c r="AN176" i="7"/>
  <c r="T176" i="7"/>
  <c r="BM111" i="7"/>
  <c r="BO191" i="7" s="1"/>
  <c r="BN191" i="7" s="1"/>
  <c r="AD166" i="7"/>
  <c r="AS168" i="7"/>
  <c r="J174" i="7"/>
  <c r="AD192" i="7"/>
  <c r="J192" i="7"/>
  <c r="E192" i="7"/>
  <c r="BM110" i="7"/>
  <c r="BO190" i="7" s="1"/>
  <c r="BN190" i="7" s="1"/>
  <c r="O193" i="7"/>
  <c r="E186" i="7"/>
  <c r="AI200" i="7"/>
  <c r="E201" i="7"/>
  <c r="AS219" i="7"/>
  <c r="Y195" i="7"/>
  <c r="BM119" i="7"/>
  <c r="BO199" i="7" s="1"/>
  <c r="BN199" i="7" s="1"/>
  <c r="AI201" i="7"/>
  <c r="O203" i="7"/>
  <c r="BM126" i="7"/>
  <c r="BO206" i="7" s="1"/>
  <c r="BN206" i="7" s="1"/>
  <c r="O219" i="7"/>
  <c r="E203" i="7"/>
  <c r="BM129" i="7"/>
  <c r="BO209" i="7" s="1"/>
  <c r="BN209" i="7" s="1"/>
  <c r="J194" i="7"/>
  <c r="AD194" i="7"/>
  <c r="AN194" i="7"/>
  <c r="T203" i="7"/>
  <c r="Y165" i="7"/>
  <c r="J168" i="7"/>
  <c r="T165" i="7"/>
  <c r="BM85" i="7"/>
  <c r="BO165" i="7" s="1"/>
  <c r="BN165" i="7" s="1"/>
  <c r="J169" i="7"/>
  <c r="BM89" i="7"/>
  <c r="BO169" i="7" s="1"/>
  <c r="BN169" i="7" s="1"/>
  <c r="BM91" i="7"/>
  <c r="BO171" i="7" s="1"/>
  <c r="BN171" i="7" s="1"/>
  <c r="BM93" i="7"/>
  <c r="BO173" i="7" s="1"/>
  <c r="BN173" i="7" s="1"/>
  <c r="AX175" i="7"/>
  <c r="BM95" i="7"/>
  <c r="BO175" i="7" s="1"/>
  <c r="BN175" i="7" s="1"/>
  <c r="AX183" i="7"/>
  <c r="BM103" i="7"/>
  <c r="BO183" i="7" s="1"/>
  <c r="BN183" i="7" s="1"/>
  <c r="BM109" i="7"/>
  <c r="BO189" i="7" s="1"/>
  <c r="BN189" i="7" s="1"/>
  <c r="E190" i="7"/>
  <c r="O190" i="7"/>
  <c r="O192" i="7"/>
  <c r="AN193" i="7"/>
  <c r="BM116" i="7"/>
  <c r="BO196" i="7" s="1"/>
  <c r="BN196" i="7" s="1"/>
  <c r="J184" i="7"/>
  <c r="BM107" i="7"/>
  <c r="BO187" i="7" s="1"/>
  <c r="BN187" i="7" s="1"/>
  <c r="BM117" i="7"/>
  <c r="BO197" i="7" s="1"/>
  <c r="BN197" i="7" s="1"/>
  <c r="BM87" i="7"/>
  <c r="BO167" i="7" s="1"/>
  <c r="BN167" i="7" s="1"/>
  <c r="BM97" i="7"/>
  <c r="BO177" i="7" s="1"/>
  <c r="BN177" i="7" s="1"/>
  <c r="BM99" i="7"/>
  <c r="BO179" i="7" s="1"/>
  <c r="BN179" i="7" s="1"/>
  <c r="BM105" i="7"/>
  <c r="BO185" i="7" s="1"/>
  <c r="BN185" i="7" s="1"/>
  <c r="AI192" i="7"/>
  <c r="BM115" i="7"/>
  <c r="BO195" i="7" s="1"/>
  <c r="BN195" i="7" s="1"/>
  <c r="O166" i="7"/>
  <c r="BM113" i="7"/>
  <c r="BO193" i="7" s="1"/>
  <c r="BN193" i="7" s="1"/>
  <c r="J201" i="7"/>
  <c r="T201" i="7"/>
  <c r="BM121" i="7"/>
  <c r="BO201" i="7" s="1"/>
  <c r="BN201" i="7" s="1"/>
  <c r="BM123" i="7"/>
  <c r="BO203" i="7" s="1"/>
  <c r="BN203" i="7" s="1"/>
  <c r="E198" i="7"/>
  <c r="BM118" i="7"/>
  <c r="BO198" i="7" s="1"/>
  <c r="BN198" i="7" s="1"/>
  <c r="J200" i="7"/>
  <c r="BM120" i="7"/>
  <c r="BO200" i="7" s="1"/>
  <c r="BN200" i="7" s="1"/>
  <c r="BM124" i="7"/>
  <c r="BO204" i="7" s="1"/>
  <c r="BN204" i="7" s="1"/>
  <c r="BM125" i="7"/>
  <c r="BO205" i="7" s="1"/>
  <c r="BN205" i="7" s="1"/>
  <c r="BM127" i="7"/>
  <c r="BO207" i="7" s="1"/>
  <c r="BN207" i="7" s="1"/>
  <c r="BM131" i="7"/>
  <c r="BO211" i="7" s="1"/>
  <c r="BN211" i="7" s="1"/>
  <c r="BM133" i="7"/>
  <c r="BO213" i="7" s="1"/>
  <c r="BN213" i="7" s="1"/>
  <c r="BM137" i="7"/>
  <c r="BO217" i="7" s="1"/>
  <c r="BN217" i="7" s="1"/>
  <c r="BM141" i="7"/>
  <c r="BO221" i="7" s="1"/>
  <c r="BN221" i="7" s="1"/>
  <c r="BM128" i="7"/>
  <c r="BO208" i="7" s="1"/>
  <c r="BN208" i="7" s="1"/>
  <c r="BM132" i="7"/>
  <c r="BO212" i="7" s="1"/>
  <c r="BN212" i="7" s="1"/>
  <c r="J214" i="7"/>
  <c r="BM134" i="7"/>
  <c r="BO214" i="7" s="1"/>
  <c r="BN214" i="7" s="1"/>
  <c r="AD218" i="7"/>
  <c r="BM138" i="7"/>
  <c r="BO218" i="7" s="1"/>
  <c r="BN218" i="7" s="1"/>
  <c r="BM135" i="7"/>
  <c r="BO215" i="7" s="1"/>
  <c r="BN215" i="7" s="1"/>
  <c r="T219" i="7"/>
  <c r="AX219" i="7"/>
  <c r="BM139" i="7"/>
  <c r="BO219" i="7" s="1"/>
  <c r="BN219" i="7" s="1"/>
  <c r="AY219" i="7" l="1"/>
  <c r="BA219" i="7"/>
  <c r="P166" i="7"/>
  <c r="R166" i="7"/>
  <c r="U203" i="7"/>
  <c r="W203" i="7"/>
  <c r="AT219" i="7"/>
  <c r="AV219" i="7"/>
  <c r="P214" i="7"/>
  <c r="R214" i="7"/>
  <c r="K214" i="7"/>
  <c r="M214" i="7"/>
  <c r="U201" i="7"/>
  <c r="W201" i="7"/>
  <c r="F198" i="7"/>
  <c r="H198" i="7"/>
  <c r="K201" i="7"/>
  <c r="M201" i="7"/>
  <c r="AJ192" i="7"/>
  <c r="AL192" i="7"/>
  <c r="F190" i="7"/>
  <c r="H190" i="7"/>
  <c r="K168" i="7"/>
  <c r="M168" i="7"/>
  <c r="AE194" i="7"/>
  <c r="AG194" i="7"/>
  <c r="P219" i="7"/>
  <c r="R219" i="7"/>
  <c r="AJ200" i="7"/>
  <c r="AL200" i="7"/>
  <c r="F192" i="7"/>
  <c r="H192" i="7"/>
  <c r="AT168" i="7"/>
  <c r="AV168" i="7"/>
  <c r="AO176" i="7"/>
  <c r="AQ176" i="7"/>
  <c r="F167" i="7"/>
  <c r="H167" i="7"/>
  <c r="K202" i="7"/>
  <c r="M202" i="7"/>
  <c r="BD218" i="7"/>
  <c r="BF218" i="7"/>
  <c r="Z207" i="7"/>
  <c r="AB207" i="7"/>
  <c r="BD191" i="7"/>
  <c r="BF191" i="7"/>
  <c r="P182" i="7"/>
  <c r="R182" i="7"/>
  <c r="F182" i="7"/>
  <c r="H182" i="7"/>
  <c r="F199" i="7"/>
  <c r="H199" i="7"/>
  <c r="Z199" i="7"/>
  <c r="AB199" i="7"/>
  <c r="K172" i="7"/>
  <c r="M172" i="7"/>
  <c r="Z216" i="7"/>
  <c r="AB216" i="7"/>
  <c r="K177" i="7"/>
  <c r="M177" i="7"/>
  <c r="AO217" i="7"/>
  <c r="AQ217" i="7"/>
  <c r="U195" i="7"/>
  <c r="W195" i="7"/>
  <c r="Z177" i="7"/>
  <c r="AB177" i="7"/>
  <c r="P191" i="7"/>
  <c r="R191" i="7"/>
  <c r="AE217" i="7"/>
  <c r="AG217" i="7"/>
  <c r="BD217" i="7"/>
  <c r="BF217" i="7"/>
  <c r="AT183" i="7"/>
  <c r="AV183" i="7"/>
  <c r="Z186" i="7"/>
  <c r="AB186" i="7"/>
  <c r="BW220" i="7"/>
  <c r="BY220" i="7"/>
  <c r="AJ204" i="7"/>
  <c r="AL204" i="7"/>
  <c r="AT196" i="7"/>
  <c r="AV196" i="7"/>
  <c r="K164" i="7"/>
  <c r="M164" i="7"/>
  <c r="BW188" i="7"/>
  <c r="BY188" i="7"/>
  <c r="CB177" i="7"/>
  <c r="CD177" i="7"/>
  <c r="AE218" i="7"/>
  <c r="AG218" i="7"/>
  <c r="AO193" i="7"/>
  <c r="AQ193" i="7"/>
  <c r="AY175" i="7"/>
  <c r="BA175" i="7"/>
  <c r="K169" i="7"/>
  <c r="M169" i="7"/>
  <c r="Z165" i="7"/>
  <c r="AB165" i="7"/>
  <c r="K194" i="7"/>
  <c r="M194" i="7"/>
  <c r="Z195" i="7"/>
  <c r="AB195" i="7"/>
  <c r="F186" i="7"/>
  <c r="H186" i="7"/>
  <c r="K192" i="7"/>
  <c r="M192" i="7"/>
  <c r="AE166" i="7"/>
  <c r="AG166" i="7"/>
  <c r="F168" i="7"/>
  <c r="H168" i="7"/>
  <c r="U190" i="7"/>
  <c r="W190" i="7"/>
  <c r="AO198" i="7"/>
  <c r="AQ198" i="7"/>
  <c r="P215" i="7"/>
  <c r="R215" i="7"/>
  <c r="F215" i="7"/>
  <c r="H215" i="7"/>
  <c r="F207" i="7"/>
  <c r="H207" i="7"/>
  <c r="AJ191" i="7"/>
  <c r="AL191" i="7"/>
  <c r="F175" i="7"/>
  <c r="H175" i="7"/>
  <c r="U199" i="7"/>
  <c r="W199" i="7"/>
  <c r="P194" i="7"/>
  <c r="R194" i="7"/>
  <c r="Z182" i="7"/>
  <c r="AB182" i="7"/>
  <c r="K216" i="7"/>
  <c r="M216" i="7"/>
  <c r="U216" i="7"/>
  <c r="W216" i="7"/>
  <c r="BI186" i="7"/>
  <c r="BK186" i="7"/>
  <c r="AJ169" i="7"/>
  <c r="AL169" i="7"/>
  <c r="U186" i="7"/>
  <c r="W186" i="7"/>
  <c r="K203" i="7"/>
  <c r="M203" i="7"/>
  <c r="F217" i="7"/>
  <c r="H217" i="7"/>
  <c r="F202" i="7"/>
  <c r="H202" i="7"/>
  <c r="P172" i="7"/>
  <c r="R172" i="7"/>
  <c r="CB218" i="7"/>
  <c r="CD218" i="7"/>
  <c r="BW203" i="7"/>
  <c r="BY203" i="7"/>
  <c r="BW191" i="7"/>
  <c r="BY191" i="7"/>
  <c r="BR221" i="7"/>
  <c r="BT221" i="7"/>
  <c r="BW186" i="7"/>
  <c r="BY186" i="7"/>
  <c r="BI170" i="7"/>
  <c r="BK170" i="7"/>
  <c r="BS217" i="7"/>
  <c r="BU217" i="7"/>
  <c r="AK194" i="7"/>
  <c r="AM194" i="7"/>
  <c r="AK176" i="7"/>
  <c r="AM176" i="7"/>
  <c r="Q199" i="7"/>
  <c r="S199" i="7"/>
  <c r="BE215" i="7"/>
  <c r="BG215" i="7"/>
  <c r="BU214" i="7"/>
  <c r="BS214" i="7"/>
  <c r="L190" i="7"/>
  <c r="N190" i="7"/>
  <c r="BJ174" i="7"/>
  <c r="BL174" i="7"/>
  <c r="AW175" i="7"/>
  <c r="AU175" i="7"/>
  <c r="AK214" i="7"/>
  <c r="AM214" i="7"/>
  <c r="BE187" i="7"/>
  <c r="BG187" i="7"/>
  <c r="S173" i="7"/>
  <c r="Q173" i="7"/>
  <c r="P193" i="7"/>
  <c r="R193" i="7"/>
  <c r="F176" i="7"/>
  <c r="H176" i="7"/>
  <c r="AJ195" i="7"/>
  <c r="AL195" i="7"/>
  <c r="F206" i="7"/>
  <c r="H206" i="7"/>
  <c r="K186" i="7"/>
  <c r="M186" i="7"/>
  <c r="F184" i="7"/>
  <c r="H184" i="7"/>
  <c r="Z184" i="7"/>
  <c r="AB184" i="7"/>
  <c r="AE199" i="7"/>
  <c r="AG199" i="7"/>
  <c r="AJ199" i="7"/>
  <c r="AL199" i="7"/>
  <c r="P184" i="7"/>
  <c r="R184" i="7"/>
  <c r="P202" i="7"/>
  <c r="R202" i="7"/>
  <c r="U206" i="7"/>
  <c r="W206" i="7"/>
  <c r="AY177" i="7"/>
  <c r="BA177" i="7"/>
  <c r="K207" i="7"/>
  <c r="M207" i="7"/>
  <c r="AJ186" i="7"/>
  <c r="AL186" i="7"/>
  <c r="P177" i="7"/>
  <c r="R177" i="7"/>
  <c r="AJ183" i="7"/>
  <c r="AL183" i="7"/>
  <c r="AY191" i="7"/>
  <c r="BA191" i="7"/>
  <c r="AE198" i="7"/>
  <c r="AG198" i="7"/>
  <c r="F200" i="7"/>
  <c r="H200" i="7"/>
  <c r="AT216" i="7"/>
  <c r="AV216" i="7"/>
  <c r="BW202" i="7"/>
  <c r="BY202" i="7"/>
  <c r="BI164" i="7"/>
  <c r="BK164" i="7"/>
  <c r="BR205" i="7"/>
  <c r="BT205" i="7"/>
  <c r="CB185" i="7"/>
  <c r="CD185" i="7"/>
  <c r="AO171" i="7"/>
  <c r="AQ171" i="7"/>
  <c r="U219" i="7"/>
  <c r="W219" i="7"/>
  <c r="K200" i="7"/>
  <c r="M200" i="7"/>
  <c r="P192" i="7"/>
  <c r="R192" i="7"/>
  <c r="P203" i="7"/>
  <c r="R203" i="7"/>
  <c r="AE192" i="7"/>
  <c r="AG192" i="7"/>
  <c r="AO167" i="7"/>
  <c r="AQ167" i="7"/>
  <c r="BD169" i="7"/>
  <c r="BF169" i="7"/>
  <c r="K184" i="7"/>
  <c r="M184" i="7"/>
  <c r="P190" i="7"/>
  <c r="R190" i="7"/>
  <c r="AY183" i="7"/>
  <c r="BA183" i="7"/>
  <c r="U165" i="7"/>
  <c r="W165" i="7"/>
  <c r="AO194" i="7"/>
  <c r="AQ194" i="7"/>
  <c r="F203" i="7"/>
  <c r="H203" i="7"/>
  <c r="AJ201" i="7"/>
  <c r="AL201" i="7"/>
  <c r="F201" i="7"/>
  <c r="H201" i="7"/>
  <c r="K174" i="7"/>
  <c r="M174" i="7"/>
  <c r="U176" i="7"/>
  <c r="W176" i="7"/>
  <c r="AO166" i="7"/>
  <c r="AQ166" i="7"/>
  <c r="AJ168" i="7"/>
  <c r="AL168" i="7"/>
  <c r="U202" i="7"/>
  <c r="W202" i="7"/>
  <c r="F218" i="7"/>
  <c r="H218" i="7"/>
  <c r="AJ207" i="7"/>
  <c r="AL207" i="7"/>
  <c r="BD207" i="7"/>
  <c r="BF207" i="7"/>
  <c r="Z201" i="7"/>
  <c r="AB201" i="7"/>
  <c r="Z194" i="7"/>
  <c r="AB194" i="7"/>
  <c r="AE182" i="7"/>
  <c r="AG182" i="7"/>
  <c r="AE187" i="7"/>
  <c r="AG187" i="7"/>
  <c r="BD199" i="7"/>
  <c r="BF199" i="7"/>
  <c r="K199" i="7"/>
  <c r="M199" i="7"/>
  <c r="U182" i="7"/>
  <c r="W182" i="7"/>
  <c r="AJ177" i="7"/>
  <c r="AL177" i="7"/>
  <c r="U177" i="7"/>
  <c r="W177" i="7"/>
  <c r="Z203" i="7"/>
  <c r="AB203" i="7"/>
  <c r="P185" i="7"/>
  <c r="R185" i="7"/>
  <c r="AE191" i="7"/>
  <c r="AG191" i="7"/>
  <c r="Z183" i="7"/>
  <c r="AB183" i="7"/>
  <c r="K191" i="7"/>
  <c r="M191" i="7"/>
  <c r="AT185" i="7"/>
  <c r="AV185" i="7"/>
  <c r="F183" i="7"/>
  <c r="H183" i="7"/>
  <c r="BD173" i="7"/>
  <c r="BF173" i="7"/>
  <c r="CB164" i="7"/>
  <c r="CD164" i="7"/>
  <c r="CB207" i="7"/>
  <c r="CD207" i="7"/>
  <c r="BW201" i="7"/>
  <c r="BY201" i="7"/>
  <c r="BW164" i="7"/>
  <c r="BY164" i="7"/>
  <c r="CB197" i="7"/>
  <c r="CD197" i="7"/>
  <c r="BI178" i="7"/>
  <c r="BK178" i="7"/>
  <c r="BJ200" i="7"/>
  <c r="BL200" i="7"/>
  <c r="AM184" i="7"/>
  <c r="AK184" i="7"/>
  <c r="BJ169" i="7"/>
  <c r="BL169" i="7"/>
  <c r="BJ183" i="7"/>
  <c r="BL183" i="7"/>
  <c r="AA193" i="7"/>
  <c r="AC193" i="7"/>
  <c r="BG198" i="7"/>
  <c r="BE198" i="7"/>
  <c r="AZ182" i="7"/>
  <c r="BB182" i="7"/>
  <c r="BG167" i="7"/>
  <c r="BE167" i="7"/>
  <c r="BJ219" i="7"/>
  <c r="BL219" i="7"/>
  <c r="AZ195" i="7"/>
  <c r="BB195" i="7"/>
  <c r="AW179" i="7"/>
  <c r="AU179" i="7"/>
  <c r="AZ168" i="7"/>
  <c r="BB168" i="7"/>
  <c r="T215" i="7"/>
  <c r="BH218" i="7"/>
  <c r="T218" i="7"/>
  <c r="CA215" i="7"/>
  <c r="BV218" i="7"/>
  <c r="AI215" i="7"/>
  <c r="CA204" i="7"/>
  <c r="J205" i="7"/>
  <c r="AN204" i="7"/>
  <c r="BV198" i="7"/>
  <c r="CA201" i="7"/>
  <c r="BQ198" i="7"/>
  <c r="J196" i="7"/>
  <c r="BH196" i="7"/>
  <c r="CA189" i="7"/>
  <c r="AI189" i="7"/>
  <c r="AD178" i="7"/>
  <c r="AI174" i="7"/>
  <c r="T168" i="7"/>
  <c r="AI164" i="7"/>
  <c r="AN164" i="7"/>
  <c r="T192" i="7"/>
  <c r="BV168" i="7"/>
  <c r="AD219" i="7"/>
  <c r="J219" i="7"/>
  <c r="J215" i="7"/>
  <c r="AX218" i="7"/>
  <c r="J218" i="7"/>
  <c r="BQ207" i="7"/>
  <c r="BQ220" i="7"/>
  <c r="CA219" i="7"/>
  <c r="BQ215" i="7"/>
  <c r="Y205" i="7"/>
  <c r="AD204" i="7"/>
  <c r="J204" i="7"/>
  <c r="AX200" i="7"/>
  <c r="AD200" i="7"/>
  <c r="AI198" i="7"/>
  <c r="O198" i="7"/>
  <c r="AI205" i="7"/>
  <c r="BV204" i="7"/>
  <c r="BH204" i="7"/>
  <c r="BV200" i="7"/>
  <c r="Y204" i="7"/>
  <c r="E204" i="7"/>
  <c r="BQ201" i="7"/>
  <c r="BH205" i="7"/>
  <c r="O205" i="7"/>
  <c r="AS204" i="7"/>
  <c r="BH201" i="7"/>
  <c r="AN201" i="7"/>
  <c r="CA200" i="7"/>
  <c r="CA198" i="7"/>
  <c r="CA196" i="7"/>
  <c r="T196" i="7"/>
  <c r="AN196" i="7"/>
  <c r="BV192" i="7"/>
  <c r="CA192" i="7"/>
  <c r="E189" i="7"/>
  <c r="Y189" i="7"/>
  <c r="AS189" i="7"/>
  <c r="AN178" i="7"/>
  <c r="T178" i="7"/>
  <c r="AX174" i="7"/>
  <c r="Y174" i="7"/>
  <c r="E174" i="7"/>
  <c r="AS166" i="7"/>
  <c r="Y166" i="7"/>
  <c r="E166" i="7"/>
  <c r="E164" i="7"/>
  <c r="T164" i="7"/>
  <c r="BQ188" i="7"/>
  <c r="BQ184" i="7"/>
  <c r="BV178" i="7"/>
  <c r="BQ176" i="7"/>
  <c r="BQ170" i="7"/>
  <c r="BQ166" i="7"/>
  <c r="AN189" i="7"/>
  <c r="BH188" i="7"/>
  <c r="AD188" i="7"/>
  <c r="J188" i="7"/>
  <c r="BH184" i="7"/>
  <c r="AN184" i="7"/>
  <c r="T184" i="7"/>
  <c r="AD164" i="7"/>
  <c r="CA193" i="7"/>
  <c r="T193" i="7"/>
  <c r="BH193" i="7"/>
  <c r="BC192" i="7"/>
  <c r="BC190" i="7"/>
  <c r="Y190" i="7"/>
  <c r="J189" i="7"/>
  <c r="AX187" i="7"/>
  <c r="CA186" i="7"/>
  <c r="BV184" i="7"/>
  <c r="AD183" i="7"/>
  <c r="J183" i="7"/>
  <c r="BQ182" i="7"/>
  <c r="BV176" i="7"/>
  <c r="AD175" i="7"/>
  <c r="J175" i="7"/>
  <c r="BQ174" i="7"/>
  <c r="T173" i="7"/>
  <c r="AS171" i="7"/>
  <c r="Y171" i="7"/>
  <c r="E171" i="7"/>
  <c r="AN169" i="7"/>
  <c r="T169" i="7"/>
  <c r="CA168" i="7"/>
  <c r="BV166" i="7"/>
  <c r="BH165" i="7"/>
  <c r="AN165" i="7"/>
  <c r="AS170" i="7"/>
  <c r="Y170" i="7"/>
  <c r="E170" i="7"/>
  <c r="BH168" i="7"/>
  <c r="AD168" i="7"/>
  <c r="AX164" i="7"/>
  <c r="O164" i="7"/>
  <c r="AS165" i="7"/>
  <c r="E165" i="7"/>
  <c r="J221" i="7"/>
  <c r="AS217" i="7"/>
  <c r="J217" i="7"/>
  <c r="BH203" i="7"/>
  <c r="O201" i="7"/>
  <c r="AI197" i="7"/>
  <c r="AD195" i="7"/>
  <c r="CA194" i="7"/>
  <c r="AX194" i="7"/>
  <c r="BQ203" i="7"/>
  <c r="AD203" i="7"/>
  <c r="BQ197" i="7"/>
  <c r="O197" i="7"/>
  <c r="AN203" i="7"/>
  <c r="BQ202" i="7"/>
  <c r="Y197" i="7"/>
  <c r="BV195" i="7"/>
  <c r="AN195" i="7"/>
  <c r="E195" i="7"/>
  <c r="Y221" i="7"/>
  <c r="AN220" i="7"/>
  <c r="O220" i="7"/>
  <c r="BV217" i="7"/>
  <c r="O217" i="7"/>
  <c r="AS201" i="7"/>
  <c r="BC200" i="7"/>
  <c r="O200" i="7"/>
  <c r="BC193" i="7"/>
  <c r="AD186" i="7"/>
  <c r="CA183" i="7"/>
  <c r="CA191" i="7"/>
  <c r="BC186" i="7"/>
  <c r="O186" i="7"/>
  <c r="Y192" i="7"/>
  <c r="AS192" i="7"/>
  <c r="BH192" i="7"/>
  <c r="O176" i="7"/>
  <c r="T170" i="7"/>
  <c r="AD170" i="7"/>
  <c r="Y168" i="7"/>
  <c r="CA165" i="7"/>
  <c r="J176" i="7"/>
  <c r="AD176" i="7"/>
  <c r="AX176" i="7"/>
  <c r="CA176" i="7"/>
  <c r="CA170" i="7"/>
  <c r="AD189" i="7"/>
  <c r="J171" i="7"/>
  <c r="CA167" i="7"/>
  <c r="AD190" i="7"/>
  <c r="BQ190" i="7"/>
  <c r="BV190" i="7"/>
  <c r="AI182" i="7"/>
  <c r="BV182" i="7"/>
  <c r="AD177" i="7"/>
  <c r="BQ177" i="7"/>
  <c r="BV175" i="7"/>
  <c r="AN170" i="7"/>
  <c r="BC168" i="7"/>
  <c r="O168" i="7"/>
  <c r="BH167" i="7"/>
  <c r="T167" i="7"/>
  <c r="Y169" i="7"/>
  <c r="AS167" i="7"/>
  <c r="BQ165" i="7"/>
  <c r="AS220" i="7"/>
  <c r="BV207" i="7"/>
  <c r="T207" i="7"/>
  <c r="O206" i="7"/>
  <c r="AX202" i="7"/>
  <c r="AD202" i="7"/>
  <c r="O196" i="7"/>
  <c r="BC220" i="7"/>
  <c r="AS218" i="7"/>
  <c r="O207" i="7"/>
  <c r="J206" i="7"/>
  <c r="AD220" i="7"/>
  <c r="CA216" i="7"/>
  <c r="BC206" i="7"/>
  <c r="BV196" i="7"/>
  <c r="BQ195" i="7"/>
  <c r="J195" i="7"/>
  <c r="E191" i="7"/>
  <c r="AN185" i="7"/>
  <c r="J185" i="7"/>
  <c r="BQ194" i="7"/>
  <c r="T187" i="7"/>
  <c r="AD171" i="7"/>
  <c r="O175" i="7"/>
  <c r="E193" i="7"/>
  <c r="AI193" i="7"/>
  <c r="O187" i="7"/>
  <c r="CA187" i="7"/>
  <c r="AN182" i="7"/>
  <c r="BH179" i="7"/>
  <c r="T179" i="7"/>
  <c r="CA175" i="7"/>
  <c r="BQ199" i="7"/>
  <c r="BC184" i="7"/>
  <c r="AI179" i="7"/>
  <c r="BQ175" i="7"/>
  <c r="AD174" i="7"/>
  <c r="CA169" i="7"/>
  <c r="AS184" i="7"/>
  <c r="BC216" i="7"/>
  <c r="E216" i="7"/>
  <c r="AI202" i="7"/>
  <c r="AI188" i="7"/>
  <c r="BV165" i="7"/>
  <c r="BH216" i="7"/>
  <c r="T198" i="7"/>
  <c r="E196" i="7"/>
  <c r="O188" i="7"/>
  <c r="BQ185" i="7"/>
  <c r="Y178" i="7"/>
  <c r="E173" i="7"/>
  <c r="J166" i="7"/>
  <c r="AN216" i="7"/>
  <c r="AI196" i="7"/>
  <c r="E194" i="7"/>
  <c r="E188" i="7"/>
  <c r="AD185" i="7"/>
  <c r="Y179" i="7"/>
  <c r="O178" i="7"/>
  <c r="BC177" i="7"/>
  <c r="AN177" i="7"/>
  <c r="E169" i="7"/>
  <c r="BC196" i="7"/>
  <c r="Y188" i="7"/>
  <c r="BH185" i="7"/>
  <c r="BV185" i="7"/>
  <c r="BC195" i="7"/>
  <c r="AX203" i="7"/>
  <c r="BQ183" i="7"/>
  <c r="AX216" i="7"/>
  <c r="AS202" i="7"/>
  <c r="E219" i="7"/>
  <c r="AN191" i="7"/>
  <c r="E178" i="7"/>
  <c r="T221" i="7"/>
  <c r="CA173" i="7"/>
  <c r="AI172" i="7"/>
  <c r="AX167" i="7"/>
  <c r="J179" i="7"/>
  <c r="AD221" i="7"/>
  <c r="AI173" i="7"/>
  <c r="AN219" i="7"/>
  <c r="BQ218" i="7"/>
  <c r="BV219" i="7"/>
  <c r="AN218" i="7"/>
  <c r="BQ219" i="7"/>
  <c r="AN205" i="7"/>
  <c r="BC204" i="7"/>
  <c r="T204" i="7"/>
  <c r="AN200" i="7"/>
  <c r="T200" i="7"/>
  <c r="Y198" i="7"/>
  <c r="O204" i="7"/>
  <c r="CA205" i="7"/>
  <c r="AD205" i="7"/>
  <c r="BQ204" i="7"/>
  <c r="AX201" i="7"/>
  <c r="AD201" i="7"/>
  <c r="BQ200" i="7"/>
  <c r="BQ196" i="7"/>
  <c r="AD196" i="7"/>
  <c r="BQ192" i="7"/>
  <c r="O189" i="7"/>
  <c r="BH189" i="7"/>
  <c r="J178" i="7"/>
  <c r="O174" i="7"/>
  <c r="AI166" i="7"/>
  <c r="BV174" i="7"/>
  <c r="CA166" i="7"/>
  <c r="BC164" i="7"/>
  <c r="BQ189" i="7"/>
  <c r="CA188" i="7"/>
  <c r="AN188" i="7"/>
  <c r="T188" i="7"/>
  <c r="AX184" i="7"/>
  <c r="AD184" i="7"/>
  <c r="J193" i="7"/>
  <c r="AD193" i="7"/>
  <c r="AX193" i="7"/>
  <c r="BV193" i="7"/>
  <c r="AN192" i="7"/>
  <c r="CA190" i="7"/>
  <c r="AI190" i="7"/>
  <c r="BV187" i="7"/>
  <c r="BH187" i="7"/>
  <c r="BQ186" i="7"/>
  <c r="AN183" i="7"/>
  <c r="T183" i="7"/>
  <c r="CA182" i="7"/>
  <c r="BQ178" i="7"/>
  <c r="AN175" i="7"/>
  <c r="T175" i="7"/>
  <c r="CA174" i="7"/>
  <c r="J173" i="7"/>
  <c r="BH171" i="7"/>
  <c r="AI171" i="7"/>
  <c r="O171" i="7"/>
  <c r="BV170" i="7"/>
  <c r="AX169" i="7"/>
  <c r="AD169" i="7"/>
  <c r="BQ168" i="7"/>
  <c r="AX165" i="7"/>
  <c r="AD165" i="7"/>
  <c r="BC170" i="7"/>
  <c r="AI170" i="7"/>
  <c r="O170" i="7"/>
  <c r="BV169" i="7"/>
  <c r="AN168" i="7"/>
  <c r="Y164" i="7"/>
  <c r="BC165" i="7"/>
  <c r="AI165" i="7"/>
  <c r="O165" i="7"/>
  <c r="AN221" i="7"/>
  <c r="BC219" i="7"/>
  <c r="Y217" i="7"/>
  <c r="CA206" i="7"/>
  <c r="AI203" i="7"/>
  <c r="BC201" i="7"/>
  <c r="BH197" i="7"/>
  <c r="T197" i="7"/>
  <c r="O195" i="7"/>
  <c r="BH194" i="7"/>
  <c r="T194" i="7"/>
  <c r="AS203" i="7"/>
  <c r="AD197" i="7"/>
  <c r="CA195" i="7"/>
  <c r="CA217" i="7"/>
  <c r="BC203" i="7"/>
  <c r="AS197" i="7"/>
  <c r="J197" i="7"/>
  <c r="BH195" i="7"/>
  <c r="BH221" i="7"/>
  <c r="BH220" i="7"/>
  <c r="Y220" i="7"/>
  <c r="E220" i="7"/>
  <c r="Y219" i="7"/>
  <c r="BH217" i="7"/>
  <c r="CA203" i="7"/>
  <c r="BQ193" i="7"/>
  <c r="AS186" i="7"/>
  <c r="AN186" i="7"/>
  <c r="BV183" i="7"/>
  <c r="AX192" i="7"/>
  <c r="BC176" i="7"/>
  <c r="AN174" i="7"/>
  <c r="BQ171" i="7"/>
  <c r="T166" i="7"/>
  <c r="BH176" i="7"/>
  <c r="T171" i="7"/>
  <c r="O167" i="7"/>
  <c r="T189" i="7"/>
  <c r="BC174" i="7"/>
  <c r="CA171" i="7"/>
  <c r="AN190" i="7"/>
  <c r="J182" i="7"/>
  <c r="BC182" i="7"/>
  <c r="E177" i="7"/>
  <c r="AS177" i="7"/>
  <c r="AS176" i="7"/>
  <c r="AI175" i="7"/>
  <c r="BH175" i="7"/>
  <c r="T174" i="7"/>
  <c r="J170" i="7"/>
  <c r="O169" i="7"/>
  <c r="BV167" i="7"/>
  <c r="AI167" i="7"/>
  <c r="AX166" i="7"/>
  <c r="BQ167" i="7"/>
  <c r="AD167" i="7"/>
  <c r="BH166" i="7"/>
  <c r="O218" i="7"/>
  <c r="AN207" i="7"/>
  <c r="BQ206" i="7"/>
  <c r="T205" i="7"/>
  <c r="BH202" i="7"/>
  <c r="AN202" i="7"/>
  <c r="AS200" i="7"/>
  <c r="AN197" i="7"/>
  <c r="J220" i="7"/>
  <c r="AI206" i="7"/>
  <c r="CA202" i="7"/>
  <c r="Y200" i="7"/>
  <c r="Y196" i="7"/>
  <c r="AS195" i="7"/>
  <c r="T191" i="7"/>
  <c r="AX186" i="7"/>
  <c r="BC185" i="7"/>
  <c r="Y185" i="7"/>
  <c r="BC194" i="7"/>
  <c r="AS194" i="7"/>
  <c r="BV194" i="7"/>
  <c r="AN187" i="7"/>
  <c r="AD179" i="7"/>
  <c r="BQ169" i="7"/>
  <c r="CA184" i="7"/>
  <c r="AS193" i="7"/>
  <c r="E187" i="7"/>
  <c r="BQ187" i="7"/>
  <c r="AS187" i="7"/>
  <c r="BH182" i="7"/>
  <c r="AN179" i="7"/>
  <c r="E179" i="7"/>
  <c r="BC175" i="7"/>
  <c r="CA199" i="7"/>
  <c r="AN199" i="7"/>
  <c r="BV199" i="7"/>
  <c r="Y187" i="7"/>
  <c r="BQ179" i="7"/>
  <c r="O179" i="7"/>
  <c r="Y175" i="7"/>
  <c r="AS169" i="7"/>
  <c r="AD216" i="7"/>
  <c r="BC202" i="7"/>
  <c r="J187" i="7"/>
  <c r="J165" i="7"/>
  <c r="T220" i="7"/>
  <c r="AD207" i="7"/>
  <c r="AS205" i="7"/>
  <c r="E197" i="7"/>
  <c r="BC188" i="7"/>
  <c r="AI187" i="7"/>
  <c r="AI185" i="7"/>
  <c r="BH177" i="7"/>
  <c r="BC166" i="7"/>
  <c r="BQ216" i="7"/>
  <c r="E205" i="7"/>
  <c r="J198" i="7"/>
  <c r="AS188" i="7"/>
  <c r="AX185" i="7"/>
  <c r="AS178" i="7"/>
  <c r="BV177" i="7"/>
  <c r="AI178" i="7"/>
  <c r="AX217" i="7"/>
  <c r="BQ191" i="7"/>
  <c r="E185" i="7"/>
  <c r="T185" i="7"/>
  <c r="BC183" i="7"/>
  <c r="BH191" i="7"/>
  <c r="Y191" i="7"/>
  <c r="O183" i="7"/>
  <c r="O216" i="7"/>
  <c r="AS191" i="7"/>
  <c r="T217" i="7"/>
  <c r="Y218" i="7"/>
  <c r="Y202" i="7"/>
  <c r="BC178" i="7"/>
  <c r="E221" i="7"/>
  <c r="Y176" i="7"/>
  <c r="BQ173" i="7"/>
  <c r="BQ172" i="7"/>
  <c r="J167" i="7"/>
  <c r="Y167" i="7"/>
  <c r="AS221" i="7"/>
  <c r="O221" i="7"/>
  <c r="BV216" i="7"/>
  <c r="BR173" i="7" l="1"/>
  <c r="BT173" i="7"/>
  <c r="BD183" i="7"/>
  <c r="BF183" i="7"/>
  <c r="BR216" i="7"/>
  <c r="BT216" i="7"/>
  <c r="P179" i="7"/>
  <c r="R179" i="7"/>
  <c r="Z167" i="7"/>
  <c r="AB167" i="7"/>
  <c r="P183" i="7"/>
  <c r="R183" i="7"/>
  <c r="AJ178" i="7"/>
  <c r="AL178" i="7"/>
  <c r="BD188" i="7"/>
  <c r="BF188" i="7"/>
  <c r="P221" i="7"/>
  <c r="R221" i="7"/>
  <c r="BR172" i="7"/>
  <c r="BT172" i="7"/>
  <c r="BD178" i="7"/>
  <c r="BF178" i="7"/>
  <c r="AT191" i="7"/>
  <c r="AV191" i="7"/>
  <c r="BI191" i="7"/>
  <c r="BK191" i="7"/>
  <c r="BR191" i="7"/>
  <c r="BT191" i="7"/>
  <c r="AT178" i="7"/>
  <c r="AV178" i="7"/>
  <c r="F205" i="7"/>
  <c r="H205" i="7"/>
  <c r="AJ185" i="7"/>
  <c r="AL185" i="7"/>
  <c r="AT205" i="7"/>
  <c r="AV205" i="7"/>
  <c r="K187" i="7"/>
  <c r="M187" i="7"/>
  <c r="Z175" i="7"/>
  <c r="AB175" i="7"/>
  <c r="BW199" i="7"/>
  <c r="BY199" i="7"/>
  <c r="F179" i="7"/>
  <c r="H179" i="7"/>
  <c r="BR187" i="7"/>
  <c r="BT187" i="7"/>
  <c r="BR169" i="7"/>
  <c r="BT169" i="7"/>
  <c r="AT194" i="7"/>
  <c r="AV194" i="7"/>
  <c r="AY186" i="7"/>
  <c r="BA186" i="7"/>
  <c r="Z200" i="7"/>
  <c r="AB200" i="7"/>
  <c r="AO197" i="7"/>
  <c r="AQ197" i="7"/>
  <c r="U205" i="7"/>
  <c r="W205" i="7"/>
  <c r="BI166" i="7"/>
  <c r="BK166" i="7"/>
  <c r="AJ167" i="7"/>
  <c r="AL167" i="7"/>
  <c r="U174" i="7"/>
  <c r="W174" i="7"/>
  <c r="AT177" i="7"/>
  <c r="AV177" i="7"/>
  <c r="AO190" i="7"/>
  <c r="AQ190" i="7"/>
  <c r="P167" i="7"/>
  <c r="R167" i="7"/>
  <c r="BR171" i="7"/>
  <c r="BT171" i="7"/>
  <c r="BW183" i="7"/>
  <c r="BY183" i="7"/>
  <c r="CB203" i="7"/>
  <c r="CD203" i="7"/>
  <c r="Z220" i="7"/>
  <c r="AB220" i="7"/>
  <c r="K197" i="7"/>
  <c r="M197" i="7"/>
  <c r="CB195" i="7"/>
  <c r="CD195" i="7"/>
  <c r="BI194" i="7"/>
  <c r="BK194" i="7"/>
  <c r="BD201" i="7"/>
  <c r="BF201" i="7"/>
  <c r="BD219" i="7"/>
  <c r="BF219" i="7"/>
  <c r="BD165" i="7"/>
  <c r="BF165" i="7"/>
  <c r="P170" i="7"/>
  <c r="R170" i="7"/>
  <c r="AY165" i="7"/>
  <c r="BA165" i="7"/>
  <c r="BW170" i="7"/>
  <c r="BY170" i="7"/>
  <c r="K173" i="7"/>
  <c r="M173" i="7"/>
  <c r="BR178" i="7"/>
  <c r="BT178" i="7"/>
  <c r="BR186" i="7"/>
  <c r="BT186" i="7"/>
  <c r="CB190" i="7"/>
  <c r="CD190" i="7"/>
  <c r="AE193" i="7"/>
  <c r="AG193" i="7"/>
  <c r="U188" i="7"/>
  <c r="W188" i="7"/>
  <c r="BD164" i="7"/>
  <c r="BF164" i="7"/>
  <c r="P174" i="7"/>
  <c r="R174" i="7"/>
  <c r="BR192" i="7"/>
  <c r="BT192" i="7"/>
  <c r="AE201" i="7"/>
  <c r="AG201" i="7"/>
  <c r="CB205" i="7"/>
  <c r="CD205" i="7"/>
  <c r="AO200" i="7"/>
  <c r="AQ200" i="7"/>
  <c r="BR219" i="7"/>
  <c r="BT219" i="7"/>
  <c r="AO219" i="7"/>
  <c r="AQ219" i="7"/>
  <c r="AY167" i="7"/>
  <c r="BA167" i="7"/>
  <c r="F178" i="7"/>
  <c r="H178" i="7"/>
  <c r="AY216" i="7"/>
  <c r="BA216" i="7"/>
  <c r="BW185" i="7"/>
  <c r="BY185" i="7"/>
  <c r="F169" i="7"/>
  <c r="H169" i="7"/>
  <c r="Z179" i="7"/>
  <c r="AB179" i="7"/>
  <c r="AJ196" i="7"/>
  <c r="AL196" i="7"/>
  <c r="Z178" i="7"/>
  <c r="AB178" i="7"/>
  <c r="U198" i="7"/>
  <c r="W198" i="7"/>
  <c r="AJ202" i="7"/>
  <c r="AL202" i="7"/>
  <c r="CB169" i="7"/>
  <c r="CD169" i="7"/>
  <c r="BD184" i="7"/>
  <c r="BF184" i="7"/>
  <c r="BI179" i="7"/>
  <c r="BK179" i="7"/>
  <c r="AJ193" i="7"/>
  <c r="AL193" i="7"/>
  <c r="U187" i="7"/>
  <c r="W187" i="7"/>
  <c r="F191" i="7"/>
  <c r="H191" i="7"/>
  <c r="BD206" i="7"/>
  <c r="BF206" i="7"/>
  <c r="P207" i="7"/>
  <c r="R207" i="7"/>
  <c r="AE202" i="7"/>
  <c r="AG202" i="7"/>
  <c r="BW207" i="7"/>
  <c r="BY207" i="7"/>
  <c r="Z169" i="7"/>
  <c r="AB169" i="7"/>
  <c r="BD168" i="7"/>
  <c r="BF168" i="7"/>
  <c r="AE177" i="7"/>
  <c r="AG177" i="7"/>
  <c r="BR190" i="7"/>
  <c r="BT190" i="7"/>
  <c r="AE189" i="7"/>
  <c r="AG189" i="7"/>
  <c r="AE176" i="7"/>
  <c r="AG176" i="7"/>
  <c r="AE170" i="7"/>
  <c r="AG170" i="7"/>
  <c r="AT192" i="7"/>
  <c r="AV192" i="7"/>
  <c r="CB191" i="7"/>
  <c r="CD191" i="7"/>
  <c r="P200" i="7"/>
  <c r="R200" i="7"/>
  <c r="BW217" i="7"/>
  <c r="BY217" i="7"/>
  <c r="F195" i="7"/>
  <c r="H195" i="7"/>
  <c r="BR202" i="7"/>
  <c r="BT202" i="7"/>
  <c r="AE203" i="7"/>
  <c r="AG203" i="7"/>
  <c r="AE195" i="7"/>
  <c r="AG195" i="7"/>
  <c r="K217" i="7"/>
  <c r="M217" i="7"/>
  <c r="AT165" i="7"/>
  <c r="AV165" i="7"/>
  <c r="BI168" i="7"/>
  <c r="BK168" i="7"/>
  <c r="AO165" i="7"/>
  <c r="AQ165" i="7"/>
  <c r="U169" i="7"/>
  <c r="W169" i="7"/>
  <c r="AT171" i="7"/>
  <c r="AV171" i="7"/>
  <c r="AE175" i="7"/>
  <c r="AG175" i="7"/>
  <c r="AE183" i="7"/>
  <c r="AG183" i="7"/>
  <c r="K189" i="7"/>
  <c r="M189" i="7"/>
  <c r="BI193" i="7"/>
  <c r="BK193" i="7"/>
  <c r="U184" i="7"/>
  <c r="W184" i="7"/>
  <c r="AE188" i="7"/>
  <c r="AG188" i="7"/>
  <c r="BR170" i="7"/>
  <c r="BT170" i="7"/>
  <c r="BR188" i="7"/>
  <c r="BT188" i="7"/>
  <c r="Z166" i="7"/>
  <c r="AB166" i="7"/>
  <c r="AY174" i="7"/>
  <c r="BA174" i="7"/>
  <c r="Z189" i="7"/>
  <c r="AB189" i="7"/>
  <c r="AO196" i="7"/>
  <c r="AQ196" i="7"/>
  <c r="CB200" i="7"/>
  <c r="CD200" i="7"/>
  <c r="P205" i="7"/>
  <c r="R205" i="7"/>
  <c r="Z204" i="7"/>
  <c r="AB204" i="7"/>
  <c r="AJ205" i="7"/>
  <c r="AL205" i="7"/>
  <c r="AY200" i="7"/>
  <c r="BA200" i="7"/>
  <c r="BR215" i="7"/>
  <c r="BT215" i="7"/>
  <c r="K218" i="7"/>
  <c r="M218" i="7"/>
  <c r="AE219" i="7"/>
  <c r="AG219" i="7"/>
  <c r="AJ164" i="7"/>
  <c r="AL164" i="7"/>
  <c r="AJ189" i="7"/>
  <c r="AL189" i="7"/>
  <c r="BR198" i="7"/>
  <c r="BT198" i="7"/>
  <c r="K205" i="7"/>
  <c r="M205" i="7"/>
  <c r="CB215" i="7"/>
  <c r="CD215" i="7"/>
  <c r="AY217" i="7"/>
  <c r="BA217" i="7"/>
  <c r="BD202" i="7"/>
  <c r="BF202" i="7"/>
  <c r="AO179" i="7"/>
  <c r="AQ179" i="7"/>
  <c r="F187" i="7"/>
  <c r="H187" i="7"/>
  <c r="AE179" i="7"/>
  <c r="AG179" i="7"/>
  <c r="BD194" i="7"/>
  <c r="BF194" i="7"/>
  <c r="U191" i="7"/>
  <c r="W191" i="7"/>
  <c r="CB202" i="7"/>
  <c r="CD202" i="7"/>
  <c r="AT200" i="7"/>
  <c r="AV200" i="7"/>
  <c r="BR206" i="7"/>
  <c r="BT206" i="7"/>
  <c r="AE167" i="7"/>
  <c r="AG167" i="7"/>
  <c r="BW167" i="7"/>
  <c r="BY167" i="7"/>
  <c r="BI175" i="7"/>
  <c r="BK175" i="7"/>
  <c r="F177" i="7"/>
  <c r="H177" i="7"/>
  <c r="CB171" i="7"/>
  <c r="CD171" i="7"/>
  <c r="U171" i="7"/>
  <c r="W171" i="7"/>
  <c r="AO174" i="7"/>
  <c r="AQ174" i="7"/>
  <c r="AO186" i="7"/>
  <c r="AQ186" i="7"/>
  <c r="BI217" i="7"/>
  <c r="BK217" i="7"/>
  <c r="BI220" i="7"/>
  <c r="BK220" i="7"/>
  <c r="AT197" i="7"/>
  <c r="AV197" i="7"/>
  <c r="AE197" i="7"/>
  <c r="AG197" i="7"/>
  <c r="P195" i="7"/>
  <c r="R195" i="7"/>
  <c r="AJ203" i="7"/>
  <c r="AL203" i="7"/>
  <c r="AO221" i="7"/>
  <c r="AQ221" i="7"/>
  <c r="Z164" i="7"/>
  <c r="AB164" i="7"/>
  <c r="AJ170" i="7"/>
  <c r="AL170" i="7"/>
  <c r="BR168" i="7"/>
  <c r="BT168" i="7"/>
  <c r="P171" i="7"/>
  <c r="R171" i="7"/>
  <c r="CB174" i="7"/>
  <c r="CD174" i="7"/>
  <c r="CB182" i="7"/>
  <c r="CD182" i="7"/>
  <c r="BI187" i="7"/>
  <c r="BK187" i="7"/>
  <c r="AO192" i="7"/>
  <c r="AQ192" i="7"/>
  <c r="K193" i="7"/>
  <c r="M193" i="7"/>
  <c r="AO188" i="7"/>
  <c r="AQ188" i="7"/>
  <c r="CB166" i="7"/>
  <c r="CD166" i="7"/>
  <c r="K178" i="7"/>
  <c r="M178" i="7"/>
  <c r="AE196" i="7"/>
  <c r="AG196" i="7"/>
  <c r="AY201" i="7"/>
  <c r="BA201" i="7"/>
  <c r="P204" i="7"/>
  <c r="R204" i="7"/>
  <c r="U204" i="7"/>
  <c r="W204" i="7"/>
  <c r="AO218" i="7"/>
  <c r="AQ218" i="7"/>
  <c r="AJ173" i="7"/>
  <c r="AL173" i="7"/>
  <c r="AJ172" i="7"/>
  <c r="AL172" i="7"/>
  <c r="AO191" i="7"/>
  <c r="AQ191" i="7"/>
  <c r="BR183" i="7"/>
  <c r="BT183" i="7"/>
  <c r="BI185" i="7"/>
  <c r="BK185" i="7"/>
  <c r="AO177" i="7"/>
  <c r="AQ177" i="7"/>
  <c r="AE185" i="7"/>
  <c r="AG185" i="7"/>
  <c r="AO216" i="7"/>
  <c r="AQ216" i="7"/>
  <c r="BR185" i="7"/>
  <c r="BT185" i="7"/>
  <c r="BI216" i="7"/>
  <c r="BK216" i="7"/>
  <c r="F216" i="7"/>
  <c r="H216" i="7"/>
  <c r="AE174" i="7"/>
  <c r="AG174" i="7"/>
  <c r="BR199" i="7"/>
  <c r="BT199" i="7"/>
  <c r="AO182" i="7"/>
  <c r="AQ182" i="7"/>
  <c r="F193" i="7"/>
  <c r="H193" i="7"/>
  <c r="BR194" i="7"/>
  <c r="BT194" i="7"/>
  <c r="K195" i="7"/>
  <c r="M195" i="7"/>
  <c r="CB216" i="7"/>
  <c r="CD216" i="7"/>
  <c r="AT218" i="7"/>
  <c r="AV218" i="7"/>
  <c r="AY202" i="7"/>
  <c r="BA202" i="7"/>
  <c r="AT220" i="7"/>
  <c r="AV220" i="7"/>
  <c r="U167" i="7"/>
  <c r="W167" i="7"/>
  <c r="AO170" i="7"/>
  <c r="AQ170" i="7"/>
  <c r="BW182" i="7"/>
  <c r="BY182" i="7"/>
  <c r="AE190" i="7"/>
  <c r="AG190" i="7"/>
  <c r="CB170" i="7"/>
  <c r="CD170" i="7"/>
  <c r="K176" i="7"/>
  <c r="M176" i="7"/>
  <c r="U170" i="7"/>
  <c r="W170" i="7"/>
  <c r="Z192" i="7"/>
  <c r="AB192" i="7"/>
  <c r="CB183" i="7"/>
  <c r="CD183" i="7"/>
  <c r="BD200" i="7"/>
  <c r="BF200" i="7"/>
  <c r="P220" i="7"/>
  <c r="R220" i="7"/>
  <c r="AO195" i="7"/>
  <c r="AQ195" i="7"/>
  <c r="AO203" i="7"/>
  <c r="AQ203" i="7"/>
  <c r="BR203" i="7"/>
  <c r="BT203" i="7"/>
  <c r="AJ197" i="7"/>
  <c r="AL197" i="7"/>
  <c r="AT217" i="7"/>
  <c r="AV217" i="7"/>
  <c r="P164" i="7"/>
  <c r="R164" i="7"/>
  <c r="F170" i="7"/>
  <c r="H170" i="7"/>
  <c r="BI165" i="7"/>
  <c r="BK165" i="7"/>
  <c r="AO169" i="7"/>
  <c r="AQ169" i="7"/>
  <c r="U173" i="7"/>
  <c r="W173" i="7"/>
  <c r="BW176" i="7"/>
  <c r="BY176" i="7"/>
  <c r="BW184" i="7"/>
  <c r="BY184" i="7"/>
  <c r="Z190" i="7"/>
  <c r="AB190" i="7"/>
  <c r="U193" i="7"/>
  <c r="W193" i="7"/>
  <c r="AO184" i="7"/>
  <c r="AQ184" i="7"/>
  <c r="BI188" i="7"/>
  <c r="BK188" i="7"/>
  <c r="BR176" i="7"/>
  <c r="BT176" i="7"/>
  <c r="U164" i="7"/>
  <c r="W164" i="7"/>
  <c r="AT166" i="7"/>
  <c r="AV166" i="7"/>
  <c r="U178" i="7"/>
  <c r="W178" i="7"/>
  <c r="F189" i="7"/>
  <c r="H189" i="7"/>
  <c r="U196" i="7"/>
  <c r="W196" i="7"/>
  <c r="AO201" i="7"/>
  <c r="AQ201" i="7"/>
  <c r="BI205" i="7"/>
  <c r="BK205" i="7"/>
  <c r="BW200" i="7"/>
  <c r="BY200" i="7"/>
  <c r="P198" i="7"/>
  <c r="R198" i="7"/>
  <c r="K204" i="7"/>
  <c r="M204" i="7"/>
  <c r="CB219" i="7"/>
  <c r="CD219" i="7"/>
  <c r="AY218" i="7"/>
  <c r="BA218" i="7"/>
  <c r="BW168" i="7"/>
  <c r="BY168" i="7"/>
  <c r="U168" i="7"/>
  <c r="W168" i="7"/>
  <c r="CB189" i="7"/>
  <c r="CD189" i="7"/>
  <c r="CB201" i="7"/>
  <c r="CD201" i="7"/>
  <c r="CB204" i="7"/>
  <c r="CD204" i="7"/>
  <c r="U218" i="7"/>
  <c r="W218" i="7"/>
  <c r="BJ178" i="7"/>
  <c r="BL178" i="7"/>
  <c r="BZ164" i="7"/>
  <c r="BX164" i="7"/>
  <c r="CC207" i="7"/>
  <c r="CE207" i="7"/>
  <c r="BE173" i="7"/>
  <c r="BG173" i="7"/>
  <c r="AW185" i="7"/>
  <c r="AU185" i="7"/>
  <c r="AC183" i="7"/>
  <c r="AA183" i="7"/>
  <c r="Q185" i="7"/>
  <c r="S185" i="7"/>
  <c r="V177" i="7"/>
  <c r="X177" i="7"/>
  <c r="X182" i="7"/>
  <c r="V182" i="7"/>
  <c r="BE199" i="7"/>
  <c r="BG199" i="7"/>
  <c r="AH182" i="7"/>
  <c r="AF182" i="7"/>
  <c r="AA201" i="7"/>
  <c r="AC201" i="7"/>
  <c r="AK207" i="7"/>
  <c r="AM207" i="7"/>
  <c r="X202" i="7"/>
  <c r="V202" i="7"/>
  <c r="AR166" i="7"/>
  <c r="AP166" i="7"/>
  <c r="N174" i="7"/>
  <c r="L174" i="7"/>
  <c r="AK201" i="7"/>
  <c r="AM201" i="7"/>
  <c r="AP194" i="7"/>
  <c r="AR194" i="7"/>
  <c r="AZ183" i="7"/>
  <c r="BB183" i="7"/>
  <c r="N184" i="7"/>
  <c r="L184" i="7"/>
  <c r="AR167" i="7"/>
  <c r="AP167" i="7"/>
  <c r="Q203" i="7"/>
  <c r="S203" i="7"/>
  <c r="N200" i="7"/>
  <c r="L200" i="7"/>
  <c r="AR171" i="7"/>
  <c r="AP171" i="7"/>
  <c r="BS205" i="7"/>
  <c r="BU205" i="7"/>
  <c r="BZ202" i="7"/>
  <c r="BX202" i="7"/>
  <c r="I200" i="7"/>
  <c r="G200" i="7"/>
  <c r="AZ191" i="7"/>
  <c r="BB191" i="7"/>
  <c r="S177" i="7"/>
  <c r="Q177" i="7"/>
  <c r="N207" i="7"/>
  <c r="L207" i="7"/>
  <c r="X206" i="7"/>
  <c r="V206" i="7"/>
  <c r="S184" i="7"/>
  <c r="Q184" i="7"/>
  <c r="AH199" i="7"/>
  <c r="AF199" i="7"/>
  <c r="G184" i="7"/>
  <c r="I184" i="7"/>
  <c r="G206" i="7"/>
  <c r="I206" i="7"/>
  <c r="I176" i="7"/>
  <c r="G176" i="7"/>
  <c r="BJ170" i="7"/>
  <c r="BL170" i="7"/>
  <c r="BU221" i="7"/>
  <c r="BS221" i="7"/>
  <c r="BX203" i="7"/>
  <c r="BZ203" i="7"/>
  <c r="Q172" i="7"/>
  <c r="S172" i="7"/>
  <c r="G217" i="7"/>
  <c r="I217" i="7"/>
  <c r="X186" i="7"/>
  <c r="V186" i="7"/>
  <c r="BL186" i="7"/>
  <c r="BJ186" i="7"/>
  <c r="N216" i="7"/>
  <c r="L216" i="7"/>
  <c r="S194" i="7"/>
  <c r="Q194" i="7"/>
  <c r="G175" i="7"/>
  <c r="I175" i="7"/>
  <c r="I207" i="7"/>
  <c r="G207" i="7"/>
  <c r="Q215" i="7"/>
  <c r="S215" i="7"/>
  <c r="X190" i="7"/>
  <c r="V190" i="7"/>
  <c r="AF166" i="7"/>
  <c r="AH166" i="7"/>
  <c r="G186" i="7"/>
  <c r="I186" i="7"/>
  <c r="L194" i="7"/>
  <c r="N194" i="7"/>
  <c r="N169" i="7"/>
  <c r="L169" i="7"/>
  <c r="AR193" i="7"/>
  <c r="AP193" i="7"/>
  <c r="CC177" i="7"/>
  <c r="CE177" i="7"/>
  <c r="L164" i="7"/>
  <c r="N164" i="7"/>
  <c r="AM204" i="7"/>
  <c r="AK204" i="7"/>
  <c r="AC186" i="7"/>
  <c r="AA186" i="7"/>
  <c r="BG217" i="7"/>
  <c r="BE217" i="7"/>
  <c r="S191" i="7"/>
  <c r="Q191" i="7"/>
  <c r="X195" i="7"/>
  <c r="V195" i="7"/>
  <c r="N177" i="7"/>
  <c r="L177" i="7"/>
  <c r="L172" i="7"/>
  <c r="N172" i="7"/>
  <c r="I199" i="7"/>
  <c r="G199" i="7"/>
  <c r="Q182" i="7"/>
  <c r="S182" i="7"/>
  <c r="AC207" i="7"/>
  <c r="AA207" i="7"/>
  <c r="L202" i="7"/>
  <c r="N202" i="7"/>
  <c r="AP176" i="7"/>
  <c r="AR176" i="7"/>
  <c r="G192" i="7"/>
  <c r="I192" i="7"/>
  <c r="Q219" i="7"/>
  <c r="S219" i="7"/>
  <c r="L168" i="7"/>
  <c r="N168" i="7"/>
  <c r="AM192" i="7"/>
  <c r="AK192" i="7"/>
  <c r="G198" i="7"/>
  <c r="I198" i="7"/>
  <c r="L214" i="7"/>
  <c r="N214" i="7"/>
  <c r="AU219" i="7"/>
  <c r="AW219" i="7"/>
  <c r="S166" i="7"/>
  <c r="Q166" i="7"/>
  <c r="AT221" i="7"/>
  <c r="AV221" i="7"/>
  <c r="P216" i="7"/>
  <c r="R216" i="7"/>
  <c r="AJ187" i="7"/>
  <c r="AL187" i="7"/>
  <c r="Z176" i="7"/>
  <c r="AB176" i="7"/>
  <c r="BD166" i="7"/>
  <c r="BF166" i="7"/>
  <c r="BR179" i="7"/>
  <c r="BT179" i="7"/>
  <c r="AT193" i="7"/>
  <c r="AV193" i="7"/>
  <c r="AT195" i="7"/>
  <c r="AV195" i="7"/>
  <c r="BR167" i="7"/>
  <c r="BT167" i="7"/>
  <c r="BD182" i="7"/>
  <c r="BF182" i="7"/>
  <c r="BD176" i="7"/>
  <c r="BF176" i="7"/>
  <c r="BI221" i="7"/>
  <c r="BK221" i="7"/>
  <c r="U197" i="7"/>
  <c r="W197" i="7"/>
  <c r="BD170" i="7"/>
  <c r="BF170" i="7"/>
  <c r="U183" i="7"/>
  <c r="W183" i="7"/>
  <c r="AE184" i="7"/>
  <c r="AG184" i="7"/>
  <c r="BR196" i="7"/>
  <c r="BT196" i="7"/>
  <c r="BD204" i="7"/>
  <c r="BF204" i="7"/>
  <c r="CB173" i="7"/>
  <c r="CD173" i="7"/>
  <c r="BD177" i="7"/>
  <c r="BF177" i="7"/>
  <c r="BW165" i="7"/>
  <c r="BY165" i="7"/>
  <c r="CB187" i="7"/>
  <c r="CD187" i="7"/>
  <c r="AE220" i="7"/>
  <c r="AG220" i="7"/>
  <c r="BR165" i="7"/>
  <c r="BT165" i="7"/>
  <c r="AJ182" i="7"/>
  <c r="AL182" i="7"/>
  <c r="CB176" i="7"/>
  <c r="CD176" i="7"/>
  <c r="P176" i="7"/>
  <c r="R176" i="7"/>
  <c r="P186" i="7"/>
  <c r="R186" i="7"/>
  <c r="AE186" i="7"/>
  <c r="AG186" i="7"/>
  <c r="AT201" i="7"/>
  <c r="AV201" i="7"/>
  <c r="AO220" i="7"/>
  <c r="AQ220" i="7"/>
  <c r="BW195" i="7"/>
  <c r="BY195" i="7"/>
  <c r="P197" i="7"/>
  <c r="R197" i="7"/>
  <c r="P201" i="7"/>
  <c r="R201" i="7"/>
  <c r="K221" i="7"/>
  <c r="M221" i="7"/>
  <c r="AY164" i="7"/>
  <c r="BA164" i="7"/>
  <c r="Z170" i="7"/>
  <c r="AB170" i="7"/>
  <c r="BW166" i="7"/>
  <c r="BY166" i="7"/>
  <c r="F171" i="7"/>
  <c r="H171" i="7"/>
  <c r="BR174" i="7"/>
  <c r="BT174" i="7"/>
  <c r="BR182" i="7"/>
  <c r="BT182" i="7"/>
  <c r="CB186" i="7"/>
  <c r="CD186" i="7"/>
  <c r="BD190" i="7"/>
  <c r="BF190" i="7"/>
  <c r="CB193" i="7"/>
  <c r="CD193" i="7"/>
  <c r="BI184" i="7"/>
  <c r="BK184" i="7"/>
  <c r="AO189" i="7"/>
  <c r="AQ189" i="7"/>
  <c r="BW178" i="7"/>
  <c r="BY178" i="7"/>
  <c r="F164" i="7"/>
  <c r="H164" i="7"/>
  <c r="F174" i="7"/>
  <c r="H174" i="7"/>
  <c r="AO178" i="7"/>
  <c r="AQ178" i="7"/>
  <c r="CB192" i="7"/>
  <c r="CD192" i="7"/>
  <c r="CB196" i="7"/>
  <c r="CD196" i="7"/>
  <c r="BI201" i="7"/>
  <c r="BK201" i="7"/>
  <c r="BR201" i="7"/>
  <c r="BT201" i="7"/>
  <c r="BI204" i="7"/>
  <c r="BK204" i="7"/>
  <c r="AJ198" i="7"/>
  <c r="AL198" i="7"/>
  <c r="AE204" i="7"/>
  <c r="AG204" i="7"/>
  <c r="BR220" i="7"/>
  <c r="BT220" i="7"/>
  <c r="K215" i="7"/>
  <c r="M215" i="7"/>
  <c r="U192" i="7"/>
  <c r="W192" i="7"/>
  <c r="AJ174" i="7"/>
  <c r="AL174" i="7"/>
  <c r="BI196" i="7"/>
  <c r="BK196" i="7"/>
  <c r="BW198" i="7"/>
  <c r="BY198" i="7"/>
  <c r="AJ215" i="7"/>
  <c r="AL215" i="7"/>
  <c r="BI218" i="7"/>
  <c r="BK218" i="7"/>
  <c r="Z202" i="7"/>
  <c r="AB202" i="7"/>
  <c r="AY185" i="7"/>
  <c r="BA185" i="7"/>
  <c r="AE207" i="7"/>
  <c r="AG207" i="7"/>
  <c r="AO199" i="7"/>
  <c r="AQ199" i="7"/>
  <c r="Z218" i="7"/>
  <c r="AB218" i="7"/>
  <c r="U185" i="7"/>
  <c r="W185" i="7"/>
  <c r="AT188" i="7"/>
  <c r="AV188" i="7"/>
  <c r="U220" i="7"/>
  <c r="W220" i="7"/>
  <c r="AE216" i="7"/>
  <c r="AG216" i="7"/>
  <c r="CB199" i="7"/>
  <c r="CD199" i="7"/>
  <c r="BI182" i="7"/>
  <c r="BK182" i="7"/>
  <c r="AO187" i="7"/>
  <c r="AQ187" i="7"/>
  <c r="Z185" i="7"/>
  <c r="AB185" i="7"/>
  <c r="AJ206" i="7"/>
  <c r="AL206" i="7"/>
  <c r="AO202" i="7"/>
  <c r="AQ202" i="7"/>
  <c r="AO207" i="7"/>
  <c r="AQ207" i="7"/>
  <c r="P169" i="7"/>
  <c r="R169" i="7"/>
  <c r="AJ175" i="7"/>
  <c r="AL175" i="7"/>
  <c r="BD174" i="7"/>
  <c r="BF174" i="7"/>
  <c r="BI176" i="7"/>
  <c r="BK176" i="7"/>
  <c r="AT186" i="7"/>
  <c r="AV186" i="7"/>
  <c r="Z219" i="7"/>
  <c r="AB219" i="7"/>
  <c r="BD203" i="7"/>
  <c r="BF203" i="7"/>
  <c r="AT203" i="7"/>
  <c r="AV203" i="7"/>
  <c r="CB206" i="7"/>
  <c r="CD206" i="7"/>
  <c r="P165" i="7"/>
  <c r="R165" i="7"/>
  <c r="AO168" i="7"/>
  <c r="AQ168" i="7"/>
  <c r="AE169" i="7"/>
  <c r="AG169" i="7"/>
  <c r="AJ171" i="7"/>
  <c r="AL171" i="7"/>
  <c r="U175" i="7"/>
  <c r="W175" i="7"/>
  <c r="BW187" i="7"/>
  <c r="BY187" i="7"/>
  <c r="BW193" i="7"/>
  <c r="BY193" i="7"/>
  <c r="CB188" i="7"/>
  <c r="CD188" i="7"/>
  <c r="BW174" i="7"/>
  <c r="BY174" i="7"/>
  <c r="BI189" i="7"/>
  <c r="BK189" i="7"/>
  <c r="BR204" i="7"/>
  <c r="BT204" i="7"/>
  <c r="Z198" i="7"/>
  <c r="AB198" i="7"/>
  <c r="BW219" i="7"/>
  <c r="BY219" i="7"/>
  <c r="AE221" i="7"/>
  <c r="AG221" i="7"/>
  <c r="F219" i="7"/>
  <c r="H219" i="7"/>
  <c r="AY203" i="7"/>
  <c r="BA203" i="7"/>
  <c r="Z188" i="7"/>
  <c r="AB188" i="7"/>
  <c r="F188" i="7"/>
  <c r="H188" i="7"/>
  <c r="K166" i="7"/>
  <c r="M166" i="7"/>
  <c r="P188" i="7"/>
  <c r="R188" i="7"/>
  <c r="BD216" i="7"/>
  <c r="BF216" i="7"/>
  <c r="BR175" i="7"/>
  <c r="BT175" i="7"/>
  <c r="CB175" i="7"/>
  <c r="CD175" i="7"/>
  <c r="P175" i="7"/>
  <c r="R175" i="7"/>
  <c r="K185" i="7"/>
  <c r="M185" i="7"/>
  <c r="BR195" i="7"/>
  <c r="BT195" i="7"/>
  <c r="BD220" i="7"/>
  <c r="BF220" i="7"/>
  <c r="P206" i="7"/>
  <c r="R206" i="7"/>
  <c r="BI167" i="7"/>
  <c r="BK167" i="7"/>
  <c r="BW175" i="7"/>
  <c r="BY175" i="7"/>
  <c r="CB167" i="7"/>
  <c r="CD167" i="7"/>
  <c r="CB165" i="7"/>
  <c r="CD165" i="7"/>
  <c r="AY194" i="7"/>
  <c r="BA194" i="7"/>
  <c r="BW216" i="7"/>
  <c r="BY216" i="7"/>
  <c r="K167" i="7"/>
  <c r="M167" i="7"/>
  <c r="F221" i="7"/>
  <c r="H221" i="7"/>
  <c r="U217" i="7"/>
  <c r="W217" i="7"/>
  <c r="Z191" i="7"/>
  <c r="AB191" i="7"/>
  <c r="F185" i="7"/>
  <c r="H185" i="7"/>
  <c r="BW177" i="7"/>
  <c r="BY177" i="7"/>
  <c r="K198" i="7"/>
  <c r="M198" i="7"/>
  <c r="BI177" i="7"/>
  <c r="BK177" i="7"/>
  <c r="F197" i="7"/>
  <c r="H197" i="7"/>
  <c r="K165" i="7"/>
  <c r="M165" i="7"/>
  <c r="AT169" i="7"/>
  <c r="AV169" i="7"/>
  <c r="Z187" i="7"/>
  <c r="AB187" i="7"/>
  <c r="BD175" i="7"/>
  <c r="BF175" i="7"/>
  <c r="AT187" i="7"/>
  <c r="AV187" i="7"/>
  <c r="CB184" i="7"/>
  <c r="CD184" i="7"/>
  <c r="BW194" i="7"/>
  <c r="BY194" i="7"/>
  <c r="BD185" i="7"/>
  <c r="BF185" i="7"/>
  <c r="Z196" i="7"/>
  <c r="AB196" i="7"/>
  <c r="K220" i="7"/>
  <c r="M220" i="7"/>
  <c r="BI202" i="7"/>
  <c r="BK202" i="7"/>
  <c r="P218" i="7"/>
  <c r="R218" i="7"/>
  <c r="AY166" i="7"/>
  <c r="BA166" i="7"/>
  <c r="K170" i="7"/>
  <c r="M170" i="7"/>
  <c r="AT176" i="7"/>
  <c r="AV176" i="7"/>
  <c r="K182" i="7"/>
  <c r="M182" i="7"/>
  <c r="U189" i="7"/>
  <c r="W189" i="7"/>
  <c r="U166" i="7"/>
  <c r="W166" i="7"/>
  <c r="AY192" i="7"/>
  <c r="BA192" i="7"/>
  <c r="BR193" i="7"/>
  <c r="BT193" i="7"/>
  <c r="F220" i="7"/>
  <c r="H220" i="7"/>
  <c r="BI195" i="7"/>
  <c r="BK195" i="7"/>
  <c r="CB217" i="7"/>
  <c r="CD217" i="7"/>
  <c r="U194" i="7"/>
  <c r="W194" i="7"/>
  <c r="BI197" i="7"/>
  <c r="BK197" i="7"/>
  <c r="Z217" i="7"/>
  <c r="AB217" i="7"/>
  <c r="AJ165" i="7"/>
  <c r="AL165" i="7"/>
  <c r="BW169" i="7"/>
  <c r="BY169" i="7"/>
  <c r="AE165" i="7"/>
  <c r="AG165" i="7"/>
  <c r="AY169" i="7"/>
  <c r="BA169" i="7"/>
  <c r="BI171" i="7"/>
  <c r="BK171" i="7"/>
  <c r="AO175" i="7"/>
  <c r="AQ175" i="7"/>
  <c r="AO183" i="7"/>
  <c r="AQ183" i="7"/>
  <c r="AJ190" i="7"/>
  <c r="AL190" i="7"/>
  <c r="AY193" i="7"/>
  <c r="BA193" i="7"/>
  <c r="AY184" i="7"/>
  <c r="BA184" i="7"/>
  <c r="BR189" i="7"/>
  <c r="BT189" i="7"/>
  <c r="AJ166" i="7"/>
  <c r="AL166" i="7"/>
  <c r="P189" i="7"/>
  <c r="R189" i="7"/>
  <c r="BR200" i="7"/>
  <c r="BT200" i="7"/>
  <c r="AE205" i="7"/>
  <c r="AG205" i="7"/>
  <c r="U200" i="7"/>
  <c r="W200" i="7"/>
  <c r="AO205" i="7"/>
  <c r="AQ205" i="7"/>
  <c r="BR218" i="7"/>
  <c r="BT218" i="7"/>
  <c r="K179" i="7"/>
  <c r="M179" i="7"/>
  <c r="U221" i="7"/>
  <c r="W221" i="7"/>
  <c r="AT202" i="7"/>
  <c r="AV202" i="7"/>
  <c r="BD195" i="7"/>
  <c r="BF195" i="7"/>
  <c r="BD196" i="7"/>
  <c r="BF196" i="7"/>
  <c r="P178" i="7"/>
  <c r="R178" i="7"/>
  <c r="F194" i="7"/>
  <c r="H194" i="7"/>
  <c r="F173" i="7"/>
  <c r="H173" i="7"/>
  <c r="F196" i="7"/>
  <c r="H196" i="7"/>
  <c r="AJ188" i="7"/>
  <c r="AL188" i="7"/>
  <c r="AT184" i="7"/>
  <c r="AV184" i="7"/>
  <c r="AJ179" i="7"/>
  <c r="AL179" i="7"/>
  <c r="U179" i="7"/>
  <c r="W179" i="7"/>
  <c r="P187" i="7"/>
  <c r="R187" i="7"/>
  <c r="AE171" i="7"/>
  <c r="AG171" i="7"/>
  <c r="AO185" i="7"/>
  <c r="AQ185" i="7"/>
  <c r="BW196" i="7"/>
  <c r="BY196" i="7"/>
  <c r="K206" i="7"/>
  <c r="M206" i="7"/>
  <c r="P196" i="7"/>
  <c r="R196" i="7"/>
  <c r="U207" i="7"/>
  <c r="W207" i="7"/>
  <c r="AT167" i="7"/>
  <c r="AV167" i="7"/>
  <c r="P168" i="7"/>
  <c r="R168" i="7"/>
  <c r="BR177" i="7"/>
  <c r="BT177" i="7"/>
  <c r="BW190" i="7"/>
  <c r="BY190" i="7"/>
  <c r="K171" i="7"/>
  <c r="M171" i="7"/>
  <c r="AY176" i="7"/>
  <c r="BA176" i="7"/>
  <c r="Z168" i="7"/>
  <c r="AB168" i="7"/>
  <c r="BI192" i="7"/>
  <c r="BK192" i="7"/>
  <c r="BD186" i="7"/>
  <c r="BF186" i="7"/>
  <c r="BD193" i="7"/>
  <c r="BF193" i="7"/>
  <c r="P217" i="7"/>
  <c r="R217" i="7"/>
  <c r="Z221" i="7"/>
  <c r="AB221" i="7"/>
  <c r="Z197" i="7"/>
  <c r="AB197" i="7"/>
  <c r="BR197" i="7"/>
  <c r="BT197" i="7"/>
  <c r="CB194" i="7"/>
  <c r="CD194" i="7"/>
  <c r="BI203" i="7"/>
  <c r="BK203" i="7"/>
  <c r="F165" i="7"/>
  <c r="H165" i="7"/>
  <c r="AE168" i="7"/>
  <c r="AG168" i="7"/>
  <c r="AT170" i="7"/>
  <c r="AV170" i="7"/>
  <c r="CB168" i="7"/>
  <c r="CD168" i="7"/>
  <c r="Z171" i="7"/>
  <c r="AB171" i="7"/>
  <c r="K175" i="7"/>
  <c r="M175" i="7"/>
  <c r="K183" i="7"/>
  <c r="M183" i="7"/>
  <c r="AY187" i="7"/>
  <c r="BA187" i="7"/>
  <c r="BD192" i="7"/>
  <c r="BF192" i="7"/>
  <c r="AE164" i="7"/>
  <c r="AG164" i="7"/>
  <c r="K188" i="7"/>
  <c r="M188" i="7"/>
  <c r="BR166" i="7"/>
  <c r="BT166" i="7"/>
  <c r="BR184" i="7"/>
  <c r="BT184" i="7"/>
  <c r="F166" i="7"/>
  <c r="H166" i="7"/>
  <c r="Z174" i="7"/>
  <c r="AB174" i="7"/>
  <c r="AT189" i="7"/>
  <c r="AV189" i="7"/>
  <c r="BW192" i="7"/>
  <c r="BY192" i="7"/>
  <c r="CB198" i="7"/>
  <c r="CD198" i="7"/>
  <c r="AT204" i="7"/>
  <c r="AV204" i="7"/>
  <c r="F204" i="7"/>
  <c r="H204" i="7"/>
  <c r="BW204" i="7"/>
  <c r="BY204" i="7"/>
  <c r="AE200" i="7"/>
  <c r="AG200" i="7"/>
  <c r="Z205" i="7"/>
  <c r="AB205" i="7"/>
  <c r="BR207" i="7"/>
  <c r="BT207" i="7"/>
  <c r="K219" i="7"/>
  <c r="M219" i="7"/>
  <c r="AO164" i="7"/>
  <c r="AQ164" i="7"/>
  <c r="AE178" i="7"/>
  <c r="AG178" i="7"/>
  <c r="K196" i="7"/>
  <c r="M196" i="7"/>
  <c r="AO204" i="7"/>
  <c r="AQ204" i="7"/>
  <c r="BW218" i="7"/>
  <c r="BY218" i="7"/>
  <c r="U215" i="7"/>
  <c r="W215" i="7"/>
  <c r="CE197" i="7"/>
  <c r="CC197" i="7"/>
  <c r="BZ201" i="7"/>
  <c r="BX201" i="7"/>
  <c r="CE164" i="7"/>
  <c r="CC164" i="7"/>
  <c r="I183" i="7"/>
  <c r="G183" i="7"/>
  <c r="N191" i="7"/>
  <c r="L191" i="7"/>
  <c r="AH191" i="7"/>
  <c r="AF191" i="7"/>
  <c r="AC203" i="7"/>
  <c r="AA203" i="7"/>
  <c r="AM177" i="7"/>
  <c r="AK177" i="7"/>
  <c r="N199" i="7"/>
  <c r="L199" i="7"/>
  <c r="AH187" i="7"/>
  <c r="AF187" i="7"/>
  <c r="AC194" i="7"/>
  <c r="AA194" i="7"/>
  <c r="BE207" i="7"/>
  <c r="BG207" i="7"/>
  <c r="G218" i="7"/>
  <c r="I218" i="7"/>
  <c r="AK168" i="7"/>
  <c r="AM168" i="7"/>
  <c r="X176" i="7"/>
  <c r="V176" i="7"/>
  <c r="G201" i="7"/>
  <c r="I201" i="7"/>
  <c r="I203" i="7"/>
  <c r="G203" i="7"/>
  <c r="V165" i="7"/>
  <c r="X165" i="7"/>
  <c r="Q190" i="7"/>
  <c r="S190" i="7"/>
  <c r="BE169" i="7"/>
  <c r="BG169" i="7"/>
  <c r="AF192" i="7"/>
  <c r="AH192" i="7"/>
  <c r="Q192" i="7"/>
  <c r="S192" i="7"/>
  <c r="X219" i="7"/>
  <c r="V219" i="7"/>
  <c r="CE185" i="7"/>
  <c r="CC185" i="7"/>
  <c r="BL164" i="7"/>
  <c r="BJ164" i="7"/>
  <c r="AW216" i="7"/>
  <c r="AU216" i="7"/>
  <c r="AH198" i="7"/>
  <c r="AF198" i="7"/>
  <c r="AM183" i="7"/>
  <c r="AK183" i="7"/>
  <c r="AK186" i="7"/>
  <c r="AM186" i="7"/>
  <c r="AZ177" i="7"/>
  <c r="BB177" i="7"/>
  <c r="S202" i="7"/>
  <c r="Q202" i="7"/>
  <c r="AM199" i="7"/>
  <c r="AK199" i="7"/>
  <c r="AA184" i="7"/>
  <c r="AC184" i="7"/>
  <c r="L186" i="7"/>
  <c r="N186" i="7"/>
  <c r="AM195" i="7"/>
  <c r="AK195" i="7"/>
  <c r="S193" i="7"/>
  <c r="Q193" i="7"/>
  <c r="BZ186" i="7"/>
  <c r="BX186" i="7"/>
  <c r="BX191" i="7"/>
  <c r="BZ191" i="7"/>
  <c r="CE218" i="7"/>
  <c r="CC218" i="7"/>
  <c r="G202" i="7"/>
  <c r="I202" i="7"/>
  <c r="N203" i="7"/>
  <c r="L203" i="7"/>
  <c r="AM169" i="7"/>
  <c r="AK169" i="7"/>
  <c r="V216" i="7"/>
  <c r="X216" i="7"/>
  <c r="AC182" i="7"/>
  <c r="AA182" i="7"/>
  <c r="X199" i="7"/>
  <c r="V199" i="7"/>
  <c r="AM191" i="7"/>
  <c r="AK191" i="7"/>
  <c r="I215" i="7"/>
  <c r="G215" i="7"/>
  <c r="AP198" i="7"/>
  <c r="AR198" i="7"/>
  <c r="G168" i="7"/>
  <c r="I168" i="7"/>
  <c r="N192" i="7"/>
  <c r="L192" i="7"/>
  <c r="AC195" i="7"/>
  <c r="AA195" i="7"/>
  <c r="AC165" i="7"/>
  <c r="AA165" i="7"/>
  <c r="BB175" i="7"/>
  <c r="AZ175" i="7"/>
  <c r="AF218" i="7"/>
  <c r="AH218" i="7"/>
  <c r="BX188" i="7"/>
  <c r="BZ188" i="7"/>
  <c r="AW196" i="7"/>
  <c r="AU196" i="7"/>
  <c r="BX220" i="7"/>
  <c r="BZ220" i="7"/>
  <c r="AU183" i="7"/>
  <c r="AW183" i="7"/>
  <c r="AH217" i="7"/>
  <c r="AF217" i="7"/>
  <c r="AC177" i="7"/>
  <c r="AA177" i="7"/>
  <c r="AR217" i="7"/>
  <c r="AP217" i="7"/>
  <c r="AA216" i="7"/>
  <c r="AC216" i="7"/>
  <c r="AC199" i="7"/>
  <c r="AA199" i="7"/>
  <c r="G182" i="7"/>
  <c r="I182" i="7"/>
  <c r="BE191" i="7"/>
  <c r="BG191" i="7"/>
  <c r="BG218" i="7"/>
  <c r="BE218" i="7"/>
  <c r="G167" i="7"/>
  <c r="I167" i="7"/>
  <c r="AU168" i="7"/>
  <c r="AW168" i="7"/>
  <c r="AM200" i="7"/>
  <c r="AK200" i="7"/>
  <c r="AH194" i="7"/>
  <c r="AF194" i="7"/>
  <c r="G190" i="7"/>
  <c r="I190" i="7"/>
  <c r="L201" i="7"/>
  <c r="N201" i="7"/>
  <c r="V201" i="7"/>
  <c r="X201" i="7"/>
  <c r="S214" i="7"/>
  <c r="Q214" i="7"/>
  <c r="X203" i="7"/>
  <c r="V203" i="7"/>
  <c r="AZ219" i="7"/>
  <c r="BB219" i="7"/>
  <c r="AX211" i="7"/>
  <c r="BV208" i="7"/>
  <c r="BQ209" i="7"/>
  <c r="BC212" i="7"/>
  <c r="AN210" i="7"/>
  <c r="CA213" i="7"/>
  <c r="AN213" i="7"/>
  <c r="AS213" i="7"/>
  <c r="AT213" i="7" l="1"/>
  <c r="AV213" i="7"/>
  <c r="BD212" i="7"/>
  <c r="BF212" i="7"/>
  <c r="CB213" i="7"/>
  <c r="CD213" i="7"/>
  <c r="BW208" i="7"/>
  <c r="BY208" i="7"/>
  <c r="AO210" i="7"/>
  <c r="AQ210" i="7"/>
  <c r="AY211" i="7"/>
  <c r="BA211" i="7"/>
  <c r="BZ218" i="7"/>
  <c r="BX218" i="7"/>
  <c r="N196" i="7"/>
  <c r="L196" i="7"/>
  <c r="AP164" i="7"/>
  <c r="AR164" i="7"/>
  <c r="BU207" i="7"/>
  <c r="BS207" i="7"/>
  <c r="AH200" i="7"/>
  <c r="AF200" i="7"/>
  <c r="I204" i="7"/>
  <c r="G204" i="7"/>
  <c r="CE198" i="7"/>
  <c r="CC198" i="7"/>
  <c r="AW189" i="7"/>
  <c r="AU189" i="7"/>
  <c r="I166" i="7"/>
  <c r="G166" i="7"/>
  <c r="BS166" i="7"/>
  <c r="BU166" i="7"/>
  <c r="AH164" i="7"/>
  <c r="AF164" i="7"/>
  <c r="AZ187" i="7"/>
  <c r="BB187" i="7"/>
  <c r="L175" i="7"/>
  <c r="N175" i="7"/>
  <c r="CE168" i="7"/>
  <c r="CC168" i="7"/>
  <c r="AH168" i="7"/>
  <c r="AF168" i="7"/>
  <c r="BJ203" i="7"/>
  <c r="BL203" i="7"/>
  <c r="BS197" i="7"/>
  <c r="BU197" i="7"/>
  <c r="AA221" i="7"/>
  <c r="AC221" i="7"/>
  <c r="BG193" i="7"/>
  <c r="BE193" i="7"/>
  <c r="BJ192" i="7"/>
  <c r="BL192" i="7"/>
  <c r="AZ176" i="7"/>
  <c r="BB176" i="7"/>
  <c r="BZ190" i="7"/>
  <c r="BX190" i="7"/>
  <c r="Q168" i="7"/>
  <c r="S168" i="7"/>
  <c r="X207" i="7"/>
  <c r="V207" i="7"/>
  <c r="L206" i="7"/>
  <c r="N206" i="7"/>
  <c r="AR185" i="7"/>
  <c r="AP185" i="7"/>
  <c r="S187" i="7"/>
  <c r="Q187" i="7"/>
  <c r="AK179" i="7"/>
  <c r="AM179" i="7"/>
  <c r="AM188" i="7"/>
  <c r="AK188" i="7"/>
  <c r="I173" i="7"/>
  <c r="G173" i="7"/>
  <c r="S178" i="7"/>
  <c r="Q178" i="7"/>
  <c r="BE195" i="7"/>
  <c r="BG195" i="7"/>
  <c r="V221" i="7"/>
  <c r="X221" i="7"/>
  <c r="BU218" i="7"/>
  <c r="BS218" i="7"/>
  <c r="V200" i="7"/>
  <c r="X200" i="7"/>
  <c r="BS200" i="7"/>
  <c r="BU200" i="7"/>
  <c r="AM166" i="7"/>
  <c r="AK166" i="7"/>
  <c r="BB184" i="7"/>
  <c r="AZ184" i="7"/>
  <c r="AK190" i="7"/>
  <c r="AM190" i="7"/>
  <c r="AR175" i="7"/>
  <c r="AP175" i="7"/>
  <c r="AZ169" i="7"/>
  <c r="BB169" i="7"/>
  <c r="BX169" i="7"/>
  <c r="BZ169" i="7"/>
  <c r="AA217" i="7"/>
  <c r="AC217" i="7"/>
  <c r="X194" i="7"/>
  <c r="V194" i="7"/>
  <c r="BJ195" i="7"/>
  <c r="BL195" i="7"/>
  <c r="BS193" i="7"/>
  <c r="BU193" i="7"/>
  <c r="V166" i="7"/>
  <c r="X166" i="7"/>
  <c r="L182" i="7"/>
  <c r="N182" i="7"/>
  <c r="N170" i="7"/>
  <c r="L170" i="7"/>
  <c r="S218" i="7"/>
  <c r="Q218" i="7"/>
  <c r="N220" i="7"/>
  <c r="L220" i="7"/>
  <c r="BG185" i="7"/>
  <c r="BE185" i="7"/>
  <c r="CC184" i="7"/>
  <c r="CE184" i="7"/>
  <c r="BG175" i="7"/>
  <c r="BE175" i="7"/>
  <c r="AU169" i="7"/>
  <c r="AW169" i="7"/>
  <c r="G197" i="7"/>
  <c r="I197" i="7"/>
  <c r="L198" i="7"/>
  <c r="N198" i="7"/>
  <c r="G185" i="7"/>
  <c r="I185" i="7"/>
  <c r="V217" i="7"/>
  <c r="X217" i="7"/>
  <c r="L167" i="7"/>
  <c r="N167" i="7"/>
  <c r="AZ194" i="7"/>
  <c r="BB194" i="7"/>
  <c r="CE167" i="7"/>
  <c r="CC167" i="7"/>
  <c r="BL167" i="7"/>
  <c r="BJ167" i="7"/>
  <c r="BE220" i="7"/>
  <c r="BG220" i="7"/>
  <c r="L185" i="7"/>
  <c r="N185" i="7"/>
  <c r="CE175" i="7"/>
  <c r="CC175" i="7"/>
  <c r="BE216" i="7"/>
  <c r="BG216" i="7"/>
  <c r="N166" i="7"/>
  <c r="L166" i="7"/>
  <c r="AA188" i="7"/>
  <c r="AC188" i="7"/>
  <c r="I219" i="7"/>
  <c r="G219" i="7"/>
  <c r="BX219" i="7"/>
  <c r="BZ219" i="7"/>
  <c r="BS204" i="7"/>
  <c r="BU204" i="7"/>
  <c r="BX174" i="7"/>
  <c r="BZ174" i="7"/>
  <c r="BZ193" i="7"/>
  <c r="BX193" i="7"/>
  <c r="X175" i="7"/>
  <c r="V175" i="7"/>
  <c r="AH169" i="7"/>
  <c r="AF169" i="7"/>
  <c r="S165" i="7"/>
  <c r="Q165" i="7"/>
  <c r="AU203" i="7"/>
  <c r="AW203" i="7"/>
  <c r="AC219" i="7"/>
  <c r="AA219" i="7"/>
  <c r="BL176" i="7"/>
  <c r="BJ176" i="7"/>
  <c r="AK175" i="7"/>
  <c r="AM175" i="7"/>
  <c r="AP207" i="7"/>
  <c r="AR207" i="7"/>
  <c r="AK206" i="7"/>
  <c r="AM206" i="7"/>
  <c r="AP187" i="7"/>
  <c r="AR187" i="7"/>
  <c r="CC199" i="7"/>
  <c r="CE199" i="7"/>
  <c r="V220" i="7"/>
  <c r="X220" i="7"/>
  <c r="X185" i="7"/>
  <c r="V185" i="7"/>
  <c r="AP199" i="7"/>
  <c r="AR199" i="7"/>
  <c r="BB185" i="7"/>
  <c r="AZ185" i="7"/>
  <c r="BL218" i="7"/>
  <c r="BJ218" i="7"/>
  <c r="BZ198" i="7"/>
  <c r="BX198" i="7"/>
  <c r="AM174" i="7"/>
  <c r="AK174" i="7"/>
  <c r="N215" i="7"/>
  <c r="L215" i="7"/>
  <c r="AH204" i="7"/>
  <c r="AF204" i="7"/>
  <c r="BJ204" i="7"/>
  <c r="BL204" i="7"/>
  <c r="BL201" i="7"/>
  <c r="BJ201" i="7"/>
  <c r="CC192" i="7"/>
  <c r="CE192" i="7"/>
  <c r="I174" i="7"/>
  <c r="G174" i="7"/>
  <c r="BX178" i="7"/>
  <c r="BZ178" i="7"/>
  <c r="BJ184" i="7"/>
  <c r="BL184" i="7"/>
  <c r="BG190" i="7"/>
  <c r="BE190" i="7"/>
  <c r="BU182" i="7"/>
  <c r="BS182" i="7"/>
  <c r="G171" i="7"/>
  <c r="I171" i="7"/>
  <c r="AA170" i="7"/>
  <c r="AC170" i="7"/>
  <c r="L221" i="7"/>
  <c r="N221" i="7"/>
  <c r="S197" i="7"/>
  <c r="Q197" i="7"/>
  <c r="AR220" i="7"/>
  <c r="AP220" i="7"/>
  <c r="AH186" i="7"/>
  <c r="AF186" i="7"/>
  <c r="Q176" i="7"/>
  <c r="S176" i="7"/>
  <c r="AK182" i="7"/>
  <c r="AM182" i="7"/>
  <c r="AH220" i="7"/>
  <c r="AF220" i="7"/>
  <c r="BX165" i="7"/>
  <c r="BZ165" i="7"/>
  <c r="CC173" i="7"/>
  <c r="CE173" i="7"/>
  <c r="BS196" i="7"/>
  <c r="BU196" i="7"/>
  <c r="V183" i="7"/>
  <c r="X183" i="7"/>
  <c r="V197" i="7"/>
  <c r="X197" i="7"/>
  <c r="BG176" i="7"/>
  <c r="BE176" i="7"/>
  <c r="BS167" i="7"/>
  <c r="BU167" i="7"/>
  <c r="AW193" i="7"/>
  <c r="AU193" i="7"/>
  <c r="BE166" i="7"/>
  <c r="BG166" i="7"/>
  <c r="AM187" i="7"/>
  <c r="AK187" i="7"/>
  <c r="AW221" i="7"/>
  <c r="AU221" i="7"/>
  <c r="CC204" i="7"/>
  <c r="CE204" i="7"/>
  <c r="CE189" i="7"/>
  <c r="CC189" i="7"/>
  <c r="BZ168" i="7"/>
  <c r="BX168" i="7"/>
  <c r="CC219" i="7"/>
  <c r="CE219" i="7"/>
  <c r="S198" i="7"/>
  <c r="Q198" i="7"/>
  <c r="BL205" i="7"/>
  <c r="BJ205" i="7"/>
  <c r="V196" i="7"/>
  <c r="X196" i="7"/>
  <c r="V178" i="7"/>
  <c r="X178" i="7"/>
  <c r="X164" i="7"/>
  <c r="V164" i="7"/>
  <c r="BJ188" i="7"/>
  <c r="BL188" i="7"/>
  <c r="V193" i="7"/>
  <c r="X193" i="7"/>
  <c r="BX184" i="7"/>
  <c r="BZ184" i="7"/>
  <c r="V173" i="7"/>
  <c r="X173" i="7"/>
  <c r="BJ165" i="7"/>
  <c r="BL165" i="7"/>
  <c r="Q164" i="7"/>
  <c r="S164" i="7"/>
  <c r="AK197" i="7"/>
  <c r="AM197" i="7"/>
  <c r="AP203" i="7"/>
  <c r="AR203" i="7"/>
  <c r="Q220" i="7"/>
  <c r="S220" i="7"/>
  <c r="CC183" i="7"/>
  <c r="CE183" i="7"/>
  <c r="V170" i="7"/>
  <c r="X170" i="7"/>
  <c r="CC170" i="7"/>
  <c r="CE170" i="7"/>
  <c r="BZ182" i="7"/>
  <c r="BX182" i="7"/>
  <c r="X167" i="7"/>
  <c r="V167" i="7"/>
  <c r="AZ202" i="7"/>
  <c r="BB202" i="7"/>
  <c r="CC216" i="7"/>
  <c r="CE216" i="7"/>
  <c r="BU194" i="7"/>
  <c r="BS194" i="7"/>
  <c r="AP182" i="7"/>
  <c r="AR182" i="7"/>
  <c r="AF174" i="7"/>
  <c r="AH174" i="7"/>
  <c r="BJ216" i="7"/>
  <c r="BL216" i="7"/>
  <c r="AR216" i="7"/>
  <c r="AP216" i="7"/>
  <c r="AP177" i="7"/>
  <c r="AR177" i="7"/>
  <c r="BU183" i="7"/>
  <c r="BS183" i="7"/>
  <c r="AK172" i="7"/>
  <c r="AM172" i="7"/>
  <c r="AP218" i="7"/>
  <c r="AR218" i="7"/>
  <c r="Q204" i="7"/>
  <c r="S204" i="7"/>
  <c r="AF196" i="7"/>
  <c r="AH196" i="7"/>
  <c r="CC166" i="7"/>
  <c r="CE166" i="7"/>
  <c r="L193" i="7"/>
  <c r="N193" i="7"/>
  <c r="BJ187" i="7"/>
  <c r="BL187" i="7"/>
  <c r="CC174" i="7"/>
  <c r="CE174" i="7"/>
  <c r="BU168" i="7"/>
  <c r="BS168" i="7"/>
  <c r="AC164" i="7"/>
  <c r="AA164" i="7"/>
  <c r="AM203" i="7"/>
  <c r="AK203" i="7"/>
  <c r="AF197" i="7"/>
  <c r="AH197" i="7"/>
  <c r="BJ220" i="7"/>
  <c r="BL220" i="7"/>
  <c r="AP186" i="7"/>
  <c r="AR186" i="7"/>
  <c r="X171" i="7"/>
  <c r="V171" i="7"/>
  <c r="I177" i="7"/>
  <c r="G177" i="7"/>
  <c r="BZ167" i="7"/>
  <c r="BX167" i="7"/>
  <c r="BU206" i="7"/>
  <c r="BS206" i="7"/>
  <c r="CE202" i="7"/>
  <c r="CC202" i="7"/>
  <c r="BG194" i="7"/>
  <c r="BE194" i="7"/>
  <c r="I187" i="7"/>
  <c r="G187" i="7"/>
  <c r="BG202" i="7"/>
  <c r="BE202" i="7"/>
  <c r="CC215" i="7"/>
  <c r="CE215" i="7"/>
  <c r="BU198" i="7"/>
  <c r="BS198" i="7"/>
  <c r="AK164" i="7"/>
  <c r="AM164" i="7"/>
  <c r="L218" i="7"/>
  <c r="N218" i="7"/>
  <c r="BB200" i="7"/>
  <c r="AZ200" i="7"/>
  <c r="AA204" i="7"/>
  <c r="AC204" i="7"/>
  <c r="CC200" i="7"/>
  <c r="CE200" i="7"/>
  <c r="AA189" i="7"/>
  <c r="AC189" i="7"/>
  <c r="AA166" i="7"/>
  <c r="AC166" i="7"/>
  <c r="BS170" i="7"/>
  <c r="BU170" i="7"/>
  <c r="V184" i="7"/>
  <c r="X184" i="7"/>
  <c r="L189" i="7"/>
  <c r="N189" i="7"/>
  <c r="AF175" i="7"/>
  <c r="AH175" i="7"/>
  <c r="V169" i="7"/>
  <c r="X169" i="7"/>
  <c r="BL168" i="7"/>
  <c r="BJ168" i="7"/>
  <c r="L217" i="7"/>
  <c r="N217" i="7"/>
  <c r="AH203" i="7"/>
  <c r="AF203" i="7"/>
  <c r="I195" i="7"/>
  <c r="G195" i="7"/>
  <c r="Q200" i="7"/>
  <c r="S200" i="7"/>
  <c r="AW192" i="7"/>
  <c r="AU192" i="7"/>
  <c r="AH176" i="7"/>
  <c r="AF176" i="7"/>
  <c r="BU190" i="7"/>
  <c r="BS190" i="7"/>
  <c r="BG168" i="7"/>
  <c r="BE168" i="7"/>
  <c r="BX207" i="7"/>
  <c r="BZ207" i="7"/>
  <c r="Q207" i="7"/>
  <c r="S207" i="7"/>
  <c r="I191" i="7"/>
  <c r="G191" i="7"/>
  <c r="AK193" i="7"/>
  <c r="AM193" i="7"/>
  <c r="BE184" i="7"/>
  <c r="BG184" i="7"/>
  <c r="AK202" i="7"/>
  <c r="AM202" i="7"/>
  <c r="AA178" i="7"/>
  <c r="AC178" i="7"/>
  <c r="AA179" i="7"/>
  <c r="AC179" i="7"/>
  <c r="BZ185" i="7"/>
  <c r="BX185" i="7"/>
  <c r="G178" i="7"/>
  <c r="I178" i="7"/>
  <c r="AP219" i="7"/>
  <c r="AR219" i="7"/>
  <c r="AR200" i="7"/>
  <c r="AP200" i="7"/>
  <c r="AH201" i="7"/>
  <c r="AF201" i="7"/>
  <c r="S174" i="7"/>
  <c r="Q174" i="7"/>
  <c r="V188" i="7"/>
  <c r="X188" i="7"/>
  <c r="CE190" i="7"/>
  <c r="CC190" i="7"/>
  <c r="BS178" i="7"/>
  <c r="BU178" i="7"/>
  <c r="BZ170" i="7"/>
  <c r="BX170" i="7"/>
  <c r="S170" i="7"/>
  <c r="Q170" i="7"/>
  <c r="BE219" i="7"/>
  <c r="BG219" i="7"/>
  <c r="BL194" i="7"/>
  <c r="BJ194" i="7"/>
  <c r="L197" i="7"/>
  <c r="N197" i="7"/>
  <c r="CC203" i="7"/>
  <c r="CE203" i="7"/>
  <c r="BS171" i="7"/>
  <c r="BU171" i="7"/>
  <c r="AP190" i="7"/>
  <c r="AR190" i="7"/>
  <c r="V174" i="7"/>
  <c r="X174" i="7"/>
  <c r="BJ166" i="7"/>
  <c r="BL166" i="7"/>
  <c r="AR197" i="7"/>
  <c r="AP197" i="7"/>
  <c r="AZ186" i="7"/>
  <c r="BB186" i="7"/>
  <c r="BU169" i="7"/>
  <c r="BS169" i="7"/>
  <c r="G179" i="7"/>
  <c r="I179" i="7"/>
  <c r="AA175" i="7"/>
  <c r="AC175" i="7"/>
  <c r="AW205" i="7"/>
  <c r="AU205" i="7"/>
  <c r="G205" i="7"/>
  <c r="I205" i="7"/>
  <c r="BU191" i="7"/>
  <c r="BS191" i="7"/>
  <c r="AU191" i="7"/>
  <c r="AW191" i="7"/>
  <c r="BU172" i="7"/>
  <c r="BS172" i="7"/>
  <c r="BE188" i="7"/>
  <c r="BG188" i="7"/>
  <c r="S183" i="7"/>
  <c r="Q183" i="7"/>
  <c r="Q179" i="7"/>
  <c r="S179" i="7"/>
  <c r="BE183" i="7"/>
  <c r="BG183" i="7"/>
  <c r="AO213" i="7"/>
  <c r="AQ213" i="7"/>
  <c r="BR209" i="7"/>
  <c r="BT209" i="7"/>
  <c r="X215" i="7"/>
  <c r="V215" i="7"/>
  <c r="AR204" i="7"/>
  <c r="AP204" i="7"/>
  <c r="AF178" i="7"/>
  <c r="AH178" i="7"/>
  <c r="N219" i="7"/>
  <c r="L219" i="7"/>
  <c r="AA205" i="7"/>
  <c r="AC205" i="7"/>
  <c r="BX204" i="7"/>
  <c r="BZ204" i="7"/>
  <c r="AW204" i="7"/>
  <c r="AU204" i="7"/>
  <c r="BX192" i="7"/>
  <c r="BZ192" i="7"/>
  <c r="AA174" i="7"/>
  <c r="AC174" i="7"/>
  <c r="BS184" i="7"/>
  <c r="BU184" i="7"/>
  <c r="N188" i="7"/>
  <c r="L188" i="7"/>
  <c r="BE192" i="7"/>
  <c r="BG192" i="7"/>
  <c r="N183" i="7"/>
  <c r="L183" i="7"/>
  <c r="AA171" i="7"/>
  <c r="AC171" i="7"/>
  <c r="AW170" i="7"/>
  <c r="AU170" i="7"/>
  <c r="G165" i="7"/>
  <c r="I165" i="7"/>
  <c r="CE194" i="7"/>
  <c r="CC194" i="7"/>
  <c r="AA197" i="7"/>
  <c r="AC197" i="7"/>
  <c r="S217" i="7"/>
  <c r="Q217" i="7"/>
  <c r="BG186" i="7"/>
  <c r="BE186" i="7"/>
  <c r="AC168" i="7"/>
  <c r="AA168" i="7"/>
  <c r="L171" i="7"/>
  <c r="N171" i="7"/>
  <c r="BU177" i="7"/>
  <c r="BS177" i="7"/>
  <c r="AW167" i="7"/>
  <c r="AU167" i="7"/>
  <c r="Q196" i="7"/>
  <c r="S196" i="7"/>
  <c r="BX196" i="7"/>
  <c r="BZ196" i="7"/>
  <c r="AF171" i="7"/>
  <c r="AH171" i="7"/>
  <c r="X179" i="7"/>
  <c r="V179" i="7"/>
  <c r="AW184" i="7"/>
  <c r="AU184" i="7"/>
  <c r="G196" i="7"/>
  <c r="I196" i="7"/>
  <c r="G194" i="7"/>
  <c r="I194" i="7"/>
  <c r="BE196" i="7"/>
  <c r="BG196" i="7"/>
  <c r="AU202" i="7"/>
  <c r="AW202" i="7"/>
  <c r="L179" i="7"/>
  <c r="N179" i="7"/>
  <c r="AR205" i="7"/>
  <c r="AP205" i="7"/>
  <c r="AF205" i="7"/>
  <c r="AH205" i="7"/>
  <c r="Q189" i="7"/>
  <c r="S189" i="7"/>
  <c r="BS189" i="7"/>
  <c r="BU189" i="7"/>
  <c r="BB193" i="7"/>
  <c r="AZ193" i="7"/>
  <c r="AP183" i="7"/>
  <c r="AR183" i="7"/>
  <c r="BL171" i="7"/>
  <c r="BJ171" i="7"/>
  <c r="AH165" i="7"/>
  <c r="AF165" i="7"/>
  <c r="AK165" i="7"/>
  <c r="AM165" i="7"/>
  <c r="BL197" i="7"/>
  <c r="BJ197" i="7"/>
  <c r="CE217" i="7"/>
  <c r="CC217" i="7"/>
  <c r="I220" i="7"/>
  <c r="G220" i="7"/>
  <c r="BB192" i="7"/>
  <c r="AZ192" i="7"/>
  <c r="V189" i="7"/>
  <c r="X189" i="7"/>
  <c r="AU176" i="7"/>
  <c r="AW176" i="7"/>
  <c r="BB166" i="7"/>
  <c r="AZ166" i="7"/>
  <c r="BL202" i="7"/>
  <c r="BJ202" i="7"/>
  <c r="AA196" i="7"/>
  <c r="AC196" i="7"/>
  <c r="BZ194" i="7"/>
  <c r="BX194" i="7"/>
  <c r="AU187" i="7"/>
  <c r="AW187" i="7"/>
  <c r="AC187" i="7"/>
  <c r="AA187" i="7"/>
  <c r="N165" i="7"/>
  <c r="L165" i="7"/>
  <c r="BJ177" i="7"/>
  <c r="BL177" i="7"/>
  <c r="BX177" i="7"/>
  <c r="BZ177" i="7"/>
  <c r="AC191" i="7"/>
  <c r="AA191" i="7"/>
  <c r="G221" i="7"/>
  <c r="I221" i="7"/>
  <c r="BX216" i="7"/>
  <c r="BZ216" i="7"/>
  <c r="CC165" i="7"/>
  <c r="CE165" i="7"/>
  <c r="BZ175" i="7"/>
  <c r="BX175" i="7"/>
  <c r="S206" i="7"/>
  <c r="Q206" i="7"/>
  <c r="BU195" i="7"/>
  <c r="BS195" i="7"/>
  <c r="Q175" i="7"/>
  <c r="S175" i="7"/>
  <c r="BS175" i="7"/>
  <c r="BU175" i="7"/>
  <c r="S188" i="7"/>
  <c r="Q188" i="7"/>
  <c r="G188" i="7"/>
  <c r="I188" i="7"/>
  <c r="AZ203" i="7"/>
  <c r="BB203" i="7"/>
  <c r="AF221" i="7"/>
  <c r="AH221" i="7"/>
  <c r="AC198" i="7"/>
  <c r="AA198" i="7"/>
  <c r="BL189" i="7"/>
  <c r="BJ189" i="7"/>
  <c r="CC188" i="7"/>
  <c r="CE188" i="7"/>
  <c r="BX187" i="7"/>
  <c r="BZ187" i="7"/>
  <c r="AK171" i="7"/>
  <c r="AM171" i="7"/>
  <c r="AP168" i="7"/>
  <c r="AR168" i="7"/>
  <c r="CE206" i="7"/>
  <c r="CC206" i="7"/>
  <c r="BE203" i="7"/>
  <c r="BG203" i="7"/>
  <c r="AU186" i="7"/>
  <c r="AW186" i="7"/>
  <c r="BE174" i="7"/>
  <c r="BG174" i="7"/>
  <c r="S169" i="7"/>
  <c r="Q169" i="7"/>
  <c r="AP202" i="7"/>
  <c r="AR202" i="7"/>
  <c r="AA185" i="7"/>
  <c r="AC185" i="7"/>
  <c r="BL182" i="7"/>
  <c r="BJ182" i="7"/>
  <c r="AH216" i="7"/>
  <c r="AF216" i="7"/>
  <c r="AW188" i="7"/>
  <c r="AU188" i="7"/>
  <c r="AC218" i="7"/>
  <c r="AA218" i="7"/>
  <c r="AF207" i="7"/>
  <c r="AH207" i="7"/>
  <c r="AC202" i="7"/>
  <c r="AA202" i="7"/>
  <c r="AK215" i="7"/>
  <c r="AM215" i="7"/>
  <c r="BJ196" i="7"/>
  <c r="BL196" i="7"/>
  <c r="V192" i="7"/>
  <c r="X192" i="7"/>
  <c r="BS220" i="7"/>
  <c r="BU220" i="7"/>
  <c r="AK198" i="7"/>
  <c r="AM198" i="7"/>
  <c r="BS201" i="7"/>
  <c r="BU201" i="7"/>
  <c r="CC196" i="7"/>
  <c r="CE196" i="7"/>
  <c r="AR178" i="7"/>
  <c r="AP178" i="7"/>
  <c r="G164" i="7"/>
  <c r="I164" i="7"/>
  <c r="AR189" i="7"/>
  <c r="AP189" i="7"/>
  <c r="CE193" i="7"/>
  <c r="CC193" i="7"/>
  <c r="CE186" i="7"/>
  <c r="CC186" i="7"/>
  <c r="BS174" i="7"/>
  <c r="BU174" i="7"/>
  <c r="BZ166" i="7"/>
  <c r="BX166" i="7"/>
  <c r="AZ164" i="7"/>
  <c r="BB164" i="7"/>
  <c r="S201" i="7"/>
  <c r="Q201" i="7"/>
  <c r="BX195" i="7"/>
  <c r="BZ195" i="7"/>
  <c r="AW201" i="7"/>
  <c r="AU201" i="7"/>
  <c r="Q186" i="7"/>
  <c r="S186" i="7"/>
  <c r="CE176" i="7"/>
  <c r="CC176" i="7"/>
  <c r="BU165" i="7"/>
  <c r="BS165" i="7"/>
  <c r="CC187" i="7"/>
  <c r="CE187" i="7"/>
  <c r="BE177" i="7"/>
  <c r="BG177" i="7"/>
  <c r="BE204" i="7"/>
  <c r="BG204" i="7"/>
  <c r="AF184" i="7"/>
  <c r="AH184" i="7"/>
  <c r="BE170" i="7"/>
  <c r="BG170" i="7"/>
  <c r="BJ221" i="7"/>
  <c r="BL221" i="7"/>
  <c r="BG182" i="7"/>
  <c r="BE182" i="7"/>
  <c r="AU195" i="7"/>
  <c r="AW195" i="7"/>
  <c r="BS179" i="7"/>
  <c r="BU179" i="7"/>
  <c r="AC176" i="7"/>
  <c r="AA176" i="7"/>
  <c r="Q216" i="7"/>
  <c r="S216" i="7"/>
  <c r="X218" i="7"/>
  <c r="V218" i="7"/>
  <c r="CE201" i="7"/>
  <c r="CC201" i="7"/>
  <c r="X168" i="7"/>
  <c r="V168" i="7"/>
  <c r="BB218" i="7"/>
  <c r="AZ218" i="7"/>
  <c r="N204" i="7"/>
  <c r="L204" i="7"/>
  <c r="BX200" i="7"/>
  <c r="BZ200" i="7"/>
  <c r="AR201" i="7"/>
  <c r="AP201" i="7"/>
  <c r="G189" i="7"/>
  <c r="I189" i="7"/>
  <c r="AW166" i="7"/>
  <c r="AU166" i="7"/>
  <c r="BU176" i="7"/>
  <c r="BS176" i="7"/>
  <c r="AR184" i="7"/>
  <c r="AP184" i="7"/>
  <c r="AC190" i="7"/>
  <c r="AA190" i="7"/>
  <c r="BX176" i="7"/>
  <c r="BZ176" i="7"/>
  <c r="AP169" i="7"/>
  <c r="AR169" i="7"/>
  <c r="I170" i="7"/>
  <c r="G170" i="7"/>
  <c r="AW217" i="7"/>
  <c r="AU217" i="7"/>
  <c r="BU203" i="7"/>
  <c r="BS203" i="7"/>
  <c r="AP195" i="7"/>
  <c r="AR195" i="7"/>
  <c r="BE200" i="7"/>
  <c r="BG200" i="7"/>
  <c r="AA192" i="7"/>
  <c r="AC192" i="7"/>
  <c r="L176" i="7"/>
  <c r="N176" i="7"/>
  <c r="AH190" i="7"/>
  <c r="AF190" i="7"/>
  <c r="AR170" i="7"/>
  <c r="AP170" i="7"/>
  <c r="AW220" i="7"/>
  <c r="AU220" i="7"/>
  <c r="AU218" i="7"/>
  <c r="AW218" i="7"/>
  <c r="N195" i="7"/>
  <c r="L195" i="7"/>
  <c r="G193" i="7"/>
  <c r="I193" i="7"/>
  <c r="BU199" i="7"/>
  <c r="BS199" i="7"/>
  <c r="I216" i="7"/>
  <c r="G216" i="7"/>
  <c r="BS185" i="7"/>
  <c r="BU185" i="7"/>
  <c r="AF185" i="7"/>
  <c r="AH185" i="7"/>
  <c r="BJ185" i="7"/>
  <c r="BL185" i="7"/>
  <c r="AP191" i="7"/>
  <c r="AR191" i="7"/>
  <c r="AM173" i="7"/>
  <c r="AK173" i="7"/>
  <c r="V204" i="7"/>
  <c r="X204" i="7"/>
  <c r="BB201" i="7"/>
  <c r="AZ201" i="7"/>
  <c r="N178" i="7"/>
  <c r="L178" i="7"/>
  <c r="AR188" i="7"/>
  <c r="AP188" i="7"/>
  <c r="AR192" i="7"/>
  <c r="AP192" i="7"/>
  <c r="CE182" i="7"/>
  <c r="CC182" i="7"/>
  <c r="Q171" i="7"/>
  <c r="S171" i="7"/>
  <c r="AM170" i="7"/>
  <c r="AK170" i="7"/>
  <c r="AR221" i="7"/>
  <c r="AP221" i="7"/>
  <c r="Q195" i="7"/>
  <c r="S195" i="7"/>
  <c r="AW197" i="7"/>
  <c r="AU197" i="7"/>
  <c r="BL217" i="7"/>
  <c r="BJ217" i="7"/>
  <c r="AR174" i="7"/>
  <c r="AP174" i="7"/>
  <c r="CE171" i="7"/>
  <c r="CC171" i="7"/>
  <c r="BL175" i="7"/>
  <c r="BJ175" i="7"/>
  <c r="AF167" i="7"/>
  <c r="AH167" i="7"/>
  <c r="AW200" i="7"/>
  <c r="AU200" i="7"/>
  <c r="X191" i="7"/>
  <c r="V191" i="7"/>
  <c r="AF179" i="7"/>
  <c r="AH179" i="7"/>
  <c r="AR179" i="7"/>
  <c r="AP179" i="7"/>
  <c r="BB217" i="7"/>
  <c r="AZ217" i="7"/>
  <c r="L205" i="7"/>
  <c r="N205" i="7"/>
  <c r="AK189" i="7"/>
  <c r="AM189" i="7"/>
  <c r="AH219" i="7"/>
  <c r="AF219" i="7"/>
  <c r="BU215" i="7"/>
  <c r="BS215" i="7"/>
  <c r="AM205" i="7"/>
  <c r="AK205" i="7"/>
  <c r="S205" i="7"/>
  <c r="Q205" i="7"/>
  <c r="AR196" i="7"/>
  <c r="AP196" i="7"/>
  <c r="AZ174" i="7"/>
  <c r="BB174" i="7"/>
  <c r="BS188" i="7"/>
  <c r="BU188" i="7"/>
  <c r="AF188" i="7"/>
  <c r="AH188" i="7"/>
  <c r="BL193" i="7"/>
  <c r="BJ193" i="7"/>
  <c r="AH183" i="7"/>
  <c r="AF183" i="7"/>
  <c r="AW171" i="7"/>
  <c r="AU171" i="7"/>
  <c r="AP165" i="7"/>
  <c r="AR165" i="7"/>
  <c r="AU165" i="7"/>
  <c r="AW165" i="7"/>
  <c r="AH195" i="7"/>
  <c r="AF195" i="7"/>
  <c r="BU202" i="7"/>
  <c r="BS202" i="7"/>
  <c r="BZ217" i="7"/>
  <c r="BX217" i="7"/>
  <c r="CC191" i="7"/>
  <c r="CE191" i="7"/>
  <c r="AF170" i="7"/>
  <c r="AH170" i="7"/>
  <c r="AF189" i="7"/>
  <c r="AH189" i="7"/>
  <c r="AH177" i="7"/>
  <c r="AF177" i="7"/>
  <c r="AC169" i="7"/>
  <c r="AA169" i="7"/>
  <c r="AF202" i="7"/>
  <c r="AH202" i="7"/>
  <c r="BG206" i="7"/>
  <c r="BE206" i="7"/>
  <c r="X187" i="7"/>
  <c r="V187" i="7"/>
  <c r="BL179" i="7"/>
  <c r="BJ179" i="7"/>
  <c r="CC169" i="7"/>
  <c r="CE169" i="7"/>
  <c r="X198" i="7"/>
  <c r="V198" i="7"/>
  <c r="AM196" i="7"/>
  <c r="AK196" i="7"/>
  <c r="I169" i="7"/>
  <c r="G169" i="7"/>
  <c r="AZ216" i="7"/>
  <c r="BB216" i="7"/>
  <c r="BB167" i="7"/>
  <c r="AZ167" i="7"/>
  <c r="BU219" i="7"/>
  <c r="BS219" i="7"/>
  <c r="CE205" i="7"/>
  <c r="CC205" i="7"/>
  <c r="BS192" i="7"/>
  <c r="BU192" i="7"/>
  <c r="BG164" i="7"/>
  <c r="BE164" i="7"/>
  <c r="AF193" i="7"/>
  <c r="AH193" i="7"/>
  <c r="BU186" i="7"/>
  <c r="BS186" i="7"/>
  <c r="N173" i="7"/>
  <c r="L173" i="7"/>
  <c r="AZ165" i="7"/>
  <c r="BB165" i="7"/>
  <c r="BE165" i="7"/>
  <c r="BG165" i="7"/>
  <c r="BG201" i="7"/>
  <c r="BE201" i="7"/>
  <c r="CC195" i="7"/>
  <c r="CE195" i="7"/>
  <c r="AA220" i="7"/>
  <c r="AC220" i="7"/>
  <c r="BX183" i="7"/>
  <c r="BZ183" i="7"/>
  <c r="Q167" i="7"/>
  <c r="S167" i="7"/>
  <c r="AU177" i="7"/>
  <c r="AW177" i="7"/>
  <c r="AK167" i="7"/>
  <c r="AM167" i="7"/>
  <c r="V205" i="7"/>
  <c r="X205" i="7"/>
  <c r="AA200" i="7"/>
  <c r="AC200" i="7"/>
  <c r="AU194" i="7"/>
  <c r="AW194" i="7"/>
  <c r="BU187" i="7"/>
  <c r="BS187" i="7"/>
  <c r="BX199" i="7"/>
  <c r="BZ199" i="7"/>
  <c r="N187" i="7"/>
  <c r="L187" i="7"/>
  <c r="AK185" i="7"/>
  <c r="AM185" i="7"/>
  <c r="AW178" i="7"/>
  <c r="AU178" i="7"/>
  <c r="BL191" i="7"/>
  <c r="BJ191" i="7"/>
  <c r="BE178" i="7"/>
  <c r="BG178" i="7"/>
  <c r="S221" i="7"/>
  <c r="Q221" i="7"/>
  <c r="AM178" i="7"/>
  <c r="AK178" i="7"/>
  <c r="AA167" i="7"/>
  <c r="AC167" i="7"/>
  <c r="BS216" i="7"/>
  <c r="BU216" i="7"/>
  <c r="BU173" i="7"/>
  <c r="BS173" i="7"/>
  <c r="O211" i="7"/>
  <c r="E208" i="7"/>
  <c r="AI213" i="7"/>
  <c r="AN212" i="7"/>
  <c r="BQ211" i="7"/>
  <c r="AI219" i="7"/>
  <c r="Y208" i="7"/>
  <c r="O210" i="7"/>
  <c r="Y213" i="7"/>
  <c r="CA209" i="7"/>
  <c r="BV209" i="7"/>
  <c r="E212" i="7"/>
  <c r="AI220" i="7"/>
  <c r="CA212" i="7"/>
  <c r="BH211" i="7"/>
  <c r="CA211" i="7"/>
  <c r="AI208" i="7"/>
  <c r="J208" i="7"/>
  <c r="AD210" i="7"/>
  <c r="AX210" i="7"/>
  <c r="E213" i="7"/>
  <c r="O209" i="7"/>
  <c r="BH209" i="7"/>
  <c r="AS211" i="7"/>
  <c r="T211" i="7"/>
  <c r="AD211" i="7"/>
  <c r="BC208" i="7"/>
  <c r="J209" i="7"/>
  <c r="Y209" i="7"/>
  <c r="AN211" i="7"/>
  <c r="Y212" i="7"/>
  <c r="BC210" i="7"/>
  <c r="AX209" i="7"/>
  <c r="BH212" i="7"/>
  <c r="AI210" i="7"/>
  <c r="AS209" i="7"/>
  <c r="AD212" i="7"/>
  <c r="J210" i="7"/>
  <c r="O213" i="7"/>
  <c r="AN209" i="7"/>
  <c r="AI217" i="7"/>
  <c r="CA208" i="7"/>
  <c r="E210" i="7"/>
  <c r="BQ213" i="7"/>
  <c r="AS210" i="7"/>
  <c r="BV212" i="7"/>
  <c r="AI216" i="7"/>
  <c r="Y210" i="7"/>
  <c r="AI209" i="7"/>
  <c r="BV211" i="7"/>
  <c r="BC211" i="7"/>
  <c r="J212" i="7"/>
  <c r="T212" i="7"/>
  <c r="E211" i="7"/>
  <c r="BQ208" i="7"/>
  <c r="BH208" i="7"/>
  <c r="BH210" i="7"/>
  <c r="T210" i="7"/>
  <c r="AI221" i="7"/>
  <c r="T213" i="7"/>
  <c r="E209" i="7"/>
  <c r="AX208" i="7"/>
  <c r="AI211" i="7"/>
  <c r="AN208" i="7"/>
  <c r="T208" i="7"/>
  <c r="T209" i="7"/>
  <c r="J211" i="7"/>
  <c r="Y211" i="7"/>
  <c r="O208" i="7"/>
  <c r="AD213" i="7"/>
  <c r="AI212" i="7"/>
  <c r="AD208" i="7"/>
  <c r="BV210" i="7"/>
  <c r="BC209" i="7"/>
  <c r="AS208" i="7"/>
  <c r="O212" i="7"/>
  <c r="BQ210" i="7"/>
  <c r="BH213" i="7"/>
  <c r="AS212" i="7"/>
  <c r="BQ212" i="7"/>
  <c r="AI218" i="7"/>
  <c r="J213" i="7"/>
  <c r="AD209" i="7"/>
  <c r="CA210" i="7"/>
  <c r="BW210" i="7" l="1"/>
  <c r="BY210" i="7"/>
  <c r="F209" i="7"/>
  <c r="H209" i="7"/>
  <c r="U212" i="7"/>
  <c r="W212" i="7"/>
  <c r="AJ217" i="7"/>
  <c r="AL217" i="7"/>
  <c r="U211" i="7"/>
  <c r="W211" i="7"/>
  <c r="AJ220" i="7"/>
  <c r="AL220" i="7"/>
  <c r="CB210" i="7"/>
  <c r="CD210" i="7"/>
  <c r="P212" i="7"/>
  <c r="R212" i="7"/>
  <c r="AO208" i="7"/>
  <c r="AQ208" i="7"/>
  <c r="BI208" i="7"/>
  <c r="BK208" i="7"/>
  <c r="Z210" i="7"/>
  <c r="AB210" i="7"/>
  <c r="AO209" i="7"/>
  <c r="AQ209" i="7"/>
  <c r="BD210" i="7"/>
  <c r="BF210" i="7"/>
  <c r="AY210" i="7"/>
  <c r="BA210" i="7"/>
  <c r="F212" i="7"/>
  <c r="H212" i="7"/>
  <c r="AO212" i="7"/>
  <c r="AQ212" i="7"/>
  <c r="AT212" i="7"/>
  <c r="AV212" i="7"/>
  <c r="AT208" i="7"/>
  <c r="AV208" i="7"/>
  <c r="AJ212" i="7"/>
  <c r="AL212" i="7"/>
  <c r="AJ211" i="7"/>
  <c r="AL211" i="7"/>
  <c r="AJ221" i="7"/>
  <c r="AL221" i="7"/>
  <c r="BR208" i="7"/>
  <c r="BT208" i="7"/>
  <c r="AJ216" i="7"/>
  <c r="AL216" i="7"/>
  <c r="F210" i="7"/>
  <c r="H210" i="7"/>
  <c r="P213" i="7"/>
  <c r="R213" i="7"/>
  <c r="Z212" i="7"/>
  <c r="AB212" i="7"/>
  <c r="BD208" i="7"/>
  <c r="BF208" i="7"/>
  <c r="BI209" i="7"/>
  <c r="BK209" i="7"/>
  <c r="AE210" i="7"/>
  <c r="AG210" i="7"/>
  <c r="BW209" i="7"/>
  <c r="BY209" i="7"/>
  <c r="Z208" i="7"/>
  <c r="AB208" i="7"/>
  <c r="AJ213" i="7"/>
  <c r="AL213" i="7"/>
  <c r="K213" i="7"/>
  <c r="M213" i="7"/>
  <c r="BI213" i="7"/>
  <c r="BK213" i="7"/>
  <c r="BD209" i="7"/>
  <c r="BF209" i="7"/>
  <c r="AE213" i="7"/>
  <c r="AG213" i="7"/>
  <c r="U209" i="7"/>
  <c r="W209" i="7"/>
  <c r="AY208" i="7"/>
  <c r="BA208" i="7"/>
  <c r="U210" i="7"/>
  <c r="W210" i="7"/>
  <c r="F211" i="7"/>
  <c r="H211" i="7"/>
  <c r="BW211" i="7"/>
  <c r="BY211" i="7"/>
  <c r="BW212" i="7"/>
  <c r="BY212" i="7"/>
  <c r="CB208" i="7"/>
  <c r="CD208" i="7"/>
  <c r="K210" i="7"/>
  <c r="M210" i="7"/>
  <c r="BI212" i="7"/>
  <c r="BK212" i="7"/>
  <c r="AO211" i="7"/>
  <c r="AQ211" i="7"/>
  <c r="AE211" i="7"/>
  <c r="AG211" i="7"/>
  <c r="P209" i="7"/>
  <c r="R209" i="7"/>
  <c r="K208" i="7"/>
  <c r="M208" i="7"/>
  <c r="CB212" i="7"/>
  <c r="CD212" i="7"/>
  <c r="CB209" i="7"/>
  <c r="CD209" i="7"/>
  <c r="AJ219" i="7"/>
  <c r="AL219" i="7"/>
  <c r="F208" i="7"/>
  <c r="H208" i="7"/>
  <c r="AE212" i="7"/>
  <c r="AG212" i="7"/>
  <c r="BS209" i="7"/>
  <c r="BU209" i="7"/>
  <c r="AZ211" i="7"/>
  <c r="BB211" i="7"/>
  <c r="BX208" i="7"/>
  <c r="BZ208" i="7"/>
  <c r="BE212" i="7"/>
  <c r="BG212" i="7"/>
  <c r="AJ218" i="7"/>
  <c r="AL218" i="7"/>
  <c r="P208" i="7"/>
  <c r="R208" i="7"/>
  <c r="BI210" i="7"/>
  <c r="BK210" i="7"/>
  <c r="AT210" i="7"/>
  <c r="AV210" i="7"/>
  <c r="Z209" i="7"/>
  <c r="AB209" i="7"/>
  <c r="AJ208" i="7"/>
  <c r="AL208" i="7"/>
  <c r="BR211" i="7"/>
  <c r="BT211" i="7"/>
  <c r="Z211" i="7"/>
  <c r="AB211" i="7"/>
  <c r="K209" i="7"/>
  <c r="M209" i="7"/>
  <c r="BR210" i="7"/>
  <c r="BT210" i="7"/>
  <c r="U208" i="7"/>
  <c r="W208" i="7"/>
  <c r="AJ209" i="7"/>
  <c r="AL209" i="7"/>
  <c r="AY209" i="7"/>
  <c r="BA209" i="7"/>
  <c r="F213" i="7"/>
  <c r="H213" i="7"/>
  <c r="Z213" i="7"/>
  <c r="AB213" i="7"/>
  <c r="P211" i="7"/>
  <c r="R211" i="7"/>
  <c r="BR212" i="7"/>
  <c r="BT212" i="7"/>
  <c r="AE208" i="7"/>
  <c r="AG208" i="7"/>
  <c r="U213" i="7"/>
  <c r="W213" i="7"/>
  <c r="K212" i="7"/>
  <c r="M212" i="7"/>
  <c r="BR213" i="7"/>
  <c r="BT213" i="7"/>
  <c r="AT209" i="7"/>
  <c r="AV209" i="7"/>
  <c r="AT211" i="7"/>
  <c r="AV211" i="7"/>
  <c r="CB211" i="7"/>
  <c r="CD211" i="7"/>
  <c r="P210" i="7"/>
  <c r="R210" i="7"/>
  <c r="AE209" i="7"/>
  <c r="AG209" i="7"/>
  <c r="K211" i="7"/>
  <c r="M211" i="7"/>
  <c r="BD211" i="7"/>
  <c r="BF211" i="7"/>
  <c r="AJ210" i="7"/>
  <c r="AL210" i="7"/>
  <c r="BI211" i="7"/>
  <c r="BK211" i="7"/>
  <c r="AR213" i="7"/>
  <c r="AP213" i="7"/>
  <c r="AP210" i="7"/>
  <c r="AR210" i="7"/>
  <c r="CE213" i="7"/>
  <c r="CC213" i="7"/>
  <c r="AW213" i="7"/>
  <c r="AU213" i="7"/>
  <c r="BJ211" i="7" l="1"/>
  <c r="BL211" i="7"/>
  <c r="BE211" i="7"/>
  <c r="BG211" i="7"/>
  <c r="AF209" i="7"/>
  <c r="AH209" i="7"/>
  <c r="CC211" i="7"/>
  <c r="CE211" i="7"/>
  <c r="AW209" i="7"/>
  <c r="AU209" i="7"/>
  <c r="N212" i="7"/>
  <c r="L212" i="7"/>
  <c r="AH208" i="7"/>
  <c r="AF208" i="7"/>
  <c r="Q211" i="7"/>
  <c r="S211" i="7"/>
  <c r="G213" i="7"/>
  <c r="I213" i="7"/>
  <c r="AM209" i="7"/>
  <c r="AK209" i="7"/>
  <c r="BU210" i="7"/>
  <c r="BS210" i="7"/>
  <c r="AC211" i="7"/>
  <c r="AA211" i="7"/>
  <c r="AM208" i="7"/>
  <c r="AK208" i="7"/>
  <c r="AU210" i="7"/>
  <c r="AW210" i="7"/>
  <c r="Q208" i="7"/>
  <c r="S208" i="7"/>
  <c r="AH212" i="7"/>
  <c r="AF212" i="7"/>
  <c r="AK219" i="7"/>
  <c r="AM219" i="7"/>
  <c r="CC212" i="7"/>
  <c r="CE212" i="7"/>
  <c r="S209" i="7"/>
  <c r="Q209" i="7"/>
  <c r="AP211" i="7"/>
  <c r="AR211" i="7"/>
  <c r="L210" i="7"/>
  <c r="N210" i="7"/>
  <c r="BX212" i="7"/>
  <c r="BZ212" i="7"/>
  <c r="I211" i="7"/>
  <c r="G211" i="7"/>
  <c r="BB208" i="7"/>
  <c r="AZ208" i="7"/>
  <c r="AH213" i="7"/>
  <c r="AF213" i="7"/>
  <c r="BL213" i="7"/>
  <c r="BJ213" i="7"/>
  <c r="AM213" i="7"/>
  <c r="AK213" i="7"/>
  <c r="BZ209" i="7"/>
  <c r="BX209" i="7"/>
  <c r="BL209" i="7"/>
  <c r="BJ209" i="7"/>
  <c r="AA212" i="7"/>
  <c r="AC212" i="7"/>
  <c r="G210" i="7"/>
  <c r="I210" i="7"/>
  <c r="BS208" i="7"/>
  <c r="BU208" i="7"/>
  <c r="AK211" i="7"/>
  <c r="AM211" i="7"/>
  <c r="AW208" i="7"/>
  <c r="AU208" i="7"/>
  <c r="AR212" i="7"/>
  <c r="AP212" i="7"/>
  <c r="BB210" i="7"/>
  <c r="AZ210" i="7"/>
  <c r="AR209" i="7"/>
  <c r="AP209" i="7"/>
  <c r="BJ208" i="7"/>
  <c r="BL208" i="7"/>
  <c r="Q212" i="7"/>
  <c r="S212" i="7"/>
  <c r="AM220" i="7"/>
  <c r="AK220" i="7"/>
  <c r="AM217" i="7"/>
  <c r="AK217" i="7"/>
  <c r="G209" i="7"/>
  <c r="I209" i="7"/>
  <c r="AK210" i="7"/>
  <c r="AM210" i="7"/>
  <c r="N211" i="7"/>
  <c r="L211" i="7"/>
  <c r="S210" i="7"/>
  <c r="Q210" i="7"/>
  <c r="AU211" i="7"/>
  <c r="AW211" i="7"/>
  <c r="BS213" i="7"/>
  <c r="BU213" i="7"/>
  <c r="V213" i="7"/>
  <c r="X213" i="7"/>
  <c r="BS212" i="7"/>
  <c r="BU212" i="7"/>
  <c r="AA213" i="7"/>
  <c r="AC213" i="7"/>
  <c r="BB209" i="7"/>
  <c r="AZ209" i="7"/>
  <c r="V208" i="7"/>
  <c r="X208" i="7"/>
  <c r="L209" i="7"/>
  <c r="N209" i="7"/>
  <c r="BU211" i="7"/>
  <c r="BS211" i="7"/>
  <c r="AA209" i="7"/>
  <c r="AC209" i="7"/>
  <c r="BL210" i="7"/>
  <c r="BJ210" i="7"/>
  <c r="AK218" i="7"/>
  <c r="AM218" i="7"/>
  <c r="I208" i="7"/>
  <c r="G208" i="7"/>
  <c r="CE209" i="7"/>
  <c r="CC209" i="7"/>
  <c r="N208" i="7"/>
  <c r="L208" i="7"/>
  <c r="AH211" i="7"/>
  <c r="AF211" i="7"/>
  <c r="BJ212" i="7"/>
  <c r="BL212" i="7"/>
  <c r="CC208" i="7"/>
  <c r="CE208" i="7"/>
  <c r="BX211" i="7"/>
  <c r="BZ211" i="7"/>
  <c r="X210" i="7"/>
  <c r="V210" i="7"/>
  <c r="V209" i="7"/>
  <c r="X209" i="7"/>
  <c r="BG209" i="7"/>
  <c r="BE209" i="7"/>
  <c r="L213" i="7"/>
  <c r="N213" i="7"/>
  <c r="AA208" i="7"/>
  <c r="AC208" i="7"/>
  <c r="AF210" i="7"/>
  <c r="AH210" i="7"/>
  <c r="BE208" i="7"/>
  <c r="BG208" i="7"/>
  <c r="S213" i="7"/>
  <c r="Q213" i="7"/>
  <c r="AM216" i="7"/>
  <c r="AK216" i="7"/>
  <c r="AM221" i="7"/>
  <c r="AK221" i="7"/>
  <c r="AM212" i="7"/>
  <c r="AK212" i="7"/>
  <c r="AW212" i="7"/>
  <c r="AU212" i="7"/>
  <c r="I212" i="7"/>
  <c r="G212" i="7"/>
  <c r="BG210" i="7"/>
  <c r="BE210" i="7"/>
  <c r="AC210" i="7"/>
  <c r="AA210" i="7"/>
  <c r="AR208" i="7"/>
  <c r="AP208" i="7"/>
  <c r="CE210" i="7"/>
  <c r="CC210" i="7"/>
  <c r="X211" i="7"/>
  <c r="V211" i="7"/>
  <c r="V212" i="7"/>
  <c r="X212" i="7"/>
  <c r="BZ210" i="7"/>
  <c r="BX210" i="7"/>
  <c r="BM84" i="1"/>
  <c r="BO162" i="1" s="1"/>
  <c r="BN162" i="1"/>
  <c r="CC84" i="1"/>
  <c r="BD162" i="1"/>
  <c r="AE162" i="1"/>
  <c r="V84" i="1" l="1"/>
  <c r="U162" i="1"/>
  <c r="AA84" i="1"/>
  <c r="Z162" i="1"/>
  <c r="G84" i="1"/>
  <c r="F162" i="1"/>
  <c r="BX84" i="1"/>
  <c r="BW162" i="1"/>
  <c r="AP84" i="1"/>
  <c r="AO162" i="1"/>
  <c r="BJ84" i="1"/>
  <c r="BI162" i="1"/>
  <c r="BE162" i="1"/>
  <c r="BG162" i="1"/>
  <c r="AY162" i="1"/>
  <c r="AZ84" i="1"/>
  <c r="K162" i="1"/>
  <c r="L84" i="1"/>
  <c r="P162" i="1"/>
  <c r="Q84" i="1"/>
  <c r="AF162" i="1"/>
  <c r="AH162" i="1"/>
  <c r="BR162" i="1"/>
  <c r="BS84" i="1"/>
  <c r="AK84" i="1"/>
  <c r="AJ162" i="1"/>
  <c r="BE84" i="1"/>
  <c r="CB162" i="1"/>
  <c r="AF84" i="1"/>
  <c r="CC162" i="1" l="1"/>
  <c r="CE162" i="1"/>
  <c r="BJ162" i="1"/>
  <c r="BL162" i="1"/>
  <c r="BX162" i="1"/>
  <c r="BZ162" i="1"/>
  <c r="AA162" i="1"/>
  <c r="AC162" i="1"/>
  <c r="BB162" i="1"/>
  <c r="AZ162" i="1"/>
  <c r="BS162" i="1"/>
  <c r="BU162" i="1"/>
  <c r="AM162" i="1"/>
  <c r="AK162" i="1"/>
  <c r="AP162" i="1"/>
  <c r="AR162" i="1"/>
  <c r="I162" i="1"/>
  <c r="G162" i="1"/>
  <c r="X162" i="1"/>
  <c r="V162" i="1"/>
  <c r="Q162" i="1"/>
  <c r="S162" i="1"/>
  <c r="L162" i="1"/>
  <c r="N162" i="1"/>
</calcChain>
</file>

<file path=xl/sharedStrings.xml><?xml version="1.0" encoding="utf-8"?>
<sst xmlns="http://schemas.openxmlformats.org/spreadsheetml/2006/main" count="1530" uniqueCount="149">
  <si>
    <t>CMI</t>
  </si>
  <si>
    <t>PTB</t>
  </si>
  <si>
    <t>METAS</t>
  </si>
  <si>
    <t>NPL</t>
  </si>
  <si>
    <t>LCOE</t>
  </si>
  <si>
    <t>MIKES</t>
  </si>
  <si>
    <t>BEV</t>
  </si>
  <si>
    <t>VSL</t>
  </si>
  <si>
    <t>SP</t>
  </si>
  <si>
    <t>DMDM</t>
  </si>
  <si>
    <t>GUM</t>
  </si>
  <si>
    <t>BIM</t>
  </si>
  <si>
    <t>I %</t>
  </si>
  <si>
    <t>4/5</t>
  </si>
  <si>
    <t>10/5</t>
  </si>
  <si>
    <t>5 VA</t>
  </si>
  <si>
    <t>5/5</t>
  </si>
  <si>
    <t>6/5</t>
  </si>
  <si>
    <t>8/5</t>
  </si>
  <si>
    <t>15 VA</t>
  </si>
  <si>
    <t>UME</t>
  </si>
  <si>
    <t>LNE</t>
  </si>
  <si>
    <t>INRIM</t>
  </si>
  <si>
    <t>Dd</t>
  </si>
  <si>
    <r>
      <t>I</t>
    </r>
    <r>
      <rPr>
        <b/>
        <vertAlign val="subscript"/>
        <sz val="10"/>
        <rFont val="Arial Narrow"/>
        <family val="2"/>
        <charset val="238"/>
      </rPr>
      <t>1</t>
    </r>
    <r>
      <rPr>
        <b/>
        <sz val="10"/>
        <rFont val="Arial Narrow"/>
        <family val="2"/>
        <charset val="238"/>
      </rPr>
      <t xml:space="preserve"> (%I</t>
    </r>
    <r>
      <rPr>
        <b/>
        <vertAlign val="subscript"/>
        <sz val="10"/>
        <rFont val="Arial Narrow"/>
        <family val="2"/>
        <charset val="238"/>
      </rPr>
      <t>N</t>
    </r>
    <r>
      <rPr>
        <b/>
        <sz val="10"/>
        <rFont val="Arial Narrow"/>
        <family val="2"/>
        <charset val="238"/>
      </rPr>
      <t>)</t>
    </r>
  </si>
  <si>
    <t>Meaning of individual symbols:</t>
  </si>
  <si>
    <t>Transformation ratio I (kA/A)</t>
  </si>
  <si>
    <t>B</t>
  </si>
  <si>
    <t>Burden (VA)</t>
  </si>
  <si>
    <t xml:space="preserve">Rated primary current (A) </t>
  </si>
  <si>
    <t>Ratio error of each participating laboratory (ppm)</t>
  </si>
  <si>
    <t>Standard uncertainty of ratio error of each participating laboratory (ppm)</t>
  </si>
  <si>
    <r>
      <t>Phase displacement of each participating laboratory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rad)</t>
    </r>
  </si>
  <si>
    <r>
      <t>Standard uncertainty of phase displacement of each participating laboratory 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rad)</t>
    </r>
  </si>
  <si>
    <r>
      <t>u(</t>
    </r>
    <r>
      <rPr>
        <b/>
        <sz val="9"/>
        <rFont val="Symbol"/>
        <family val="1"/>
        <charset val="2"/>
      </rPr>
      <t>d</t>
    </r>
    <r>
      <rPr>
        <b/>
        <vertAlign val="subscript"/>
        <sz val="9"/>
        <rFont val="Arial"/>
        <family val="2"/>
        <charset val="238"/>
      </rPr>
      <t>r</t>
    </r>
    <r>
      <rPr>
        <b/>
        <sz val="9"/>
        <rFont val="Arial Narrow"/>
        <family val="2"/>
        <charset val="238"/>
      </rPr>
      <t xml:space="preserve">)  </t>
    </r>
  </si>
  <si>
    <r>
      <t>I</t>
    </r>
    <r>
      <rPr>
        <b/>
        <vertAlign val="subscript"/>
        <sz val="9"/>
        <rFont val="Arial"/>
        <family val="2"/>
        <charset val="238"/>
      </rPr>
      <t>1</t>
    </r>
    <r>
      <rPr>
        <b/>
        <sz val="9"/>
        <rFont val="Arial"/>
        <family val="2"/>
        <charset val="238"/>
      </rPr>
      <t xml:space="preserve"> (%I</t>
    </r>
    <r>
      <rPr>
        <b/>
        <vertAlign val="subscript"/>
        <sz val="9"/>
        <rFont val="Arial"/>
        <family val="2"/>
        <charset val="238"/>
      </rPr>
      <t>N</t>
    </r>
    <r>
      <rPr>
        <b/>
        <sz val="9"/>
        <rFont val="Arial"/>
        <family val="2"/>
        <charset val="238"/>
      </rPr>
      <t>)</t>
    </r>
  </si>
  <si>
    <t>values for graphs</t>
  </si>
  <si>
    <t>novalue</t>
  </si>
  <si>
    <t>Pilot laboratory evaluated uncertainty  component of ratio error of transfer standard  (ppm)</t>
  </si>
  <si>
    <t>De</t>
  </si>
  <si>
    <r>
      <t>I</t>
    </r>
    <r>
      <rPr>
        <b/>
        <vertAlign val="subscript"/>
        <sz val="11"/>
        <color theme="1"/>
        <rFont val="Calibri"/>
        <family val="2"/>
        <charset val="238"/>
        <scheme val="minor"/>
      </rPr>
      <t>1N</t>
    </r>
  </si>
  <si>
    <r>
      <t>k</t>
    </r>
    <r>
      <rPr>
        <b/>
        <vertAlign val="subscript"/>
        <sz val="11"/>
        <color theme="1"/>
        <rFont val="Calibri"/>
        <family val="2"/>
        <charset val="238"/>
        <scheme val="minor"/>
      </rPr>
      <t>I</t>
    </r>
    <r>
      <rPr>
        <b/>
        <sz val="11"/>
        <color theme="1"/>
        <rFont val="Calibri"/>
        <family val="2"/>
        <charset val="238"/>
        <scheme val="minor"/>
      </rPr>
      <t xml:space="preserve">     </t>
    </r>
  </si>
  <si>
    <r>
      <t>u(</t>
    </r>
    <r>
      <rPr>
        <b/>
        <sz val="12"/>
        <rFont val="Symbol"/>
        <family val="1"/>
        <charset val="2"/>
      </rPr>
      <t>e</t>
    </r>
    <r>
      <rPr>
        <b/>
        <vertAlign val="subscript"/>
        <sz val="12"/>
        <rFont val="Arial Narrow"/>
        <family val="2"/>
        <charset val="238"/>
      </rPr>
      <t>std</t>
    </r>
    <r>
      <rPr>
        <b/>
        <sz val="12"/>
        <rFont val="Arial Narrow"/>
        <family val="2"/>
        <charset val="238"/>
      </rPr>
      <t>)</t>
    </r>
  </si>
  <si>
    <r>
      <t>I</t>
    </r>
    <r>
      <rPr>
        <b/>
        <vertAlign val="subscript"/>
        <sz val="12"/>
        <color theme="1"/>
        <rFont val="Arial"/>
        <family val="2"/>
        <charset val="238"/>
      </rPr>
      <t xml:space="preserve">1  </t>
    </r>
    <r>
      <rPr>
        <b/>
        <sz val="12"/>
        <color theme="1"/>
        <rFont val="Arial"/>
        <family val="2"/>
        <charset val="238"/>
      </rPr>
      <t xml:space="preserve">            </t>
    </r>
  </si>
  <si>
    <r>
      <t>k</t>
    </r>
    <r>
      <rPr>
        <b/>
        <vertAlign val="subscript"/>
        <sz val="12"/>
        <color theme="1"/>
        <rFont val="Calibri"/>
        <family val="2"/>
        <charset val="238"/>
        <scheme val="minor"/>
      </rPr>
      <t>I</t>
    </r>
    <r>
      <rPr>
        <b/>
        <sz val="12"/>
        <color theme="1"/>
        <rFont val="Calibri"/>
        <family val="2"/>
        <charset val="238"/>
        <scheme val="minor"/>
      </rPr>
      <t xml:space="preserve">     </t>
    </r>
  </si>
  <si>
    <r>
      <t>I</t>
    </r>
    <r>
      <rPr>
        <b/>
        <vertAlign val="subscript"/>
        <sz val="12"/>
        <color theme="1"/>
        <rFont val="Calibri"/>
        <family val="2"/>
        <charset val="238"/>
        <scheme val="minor"/>
      </rPr>
      <t>1N</t>
    </r>
  </si>
  <si>
    <r>
      <t>Primary current (%)I</t>
    </r>
    <r>
      <rPr>
        <vertAlign val="subscript"/>
        <sz val="11"/>
        <color theme="1"/>
        <rFont val="Arial"/>
        <family val="2"/>
        <charset val="238"/>
      </rPr>
      <t>N</t>
    </r>
  </si>
  <si>
    <r>
      <t>CRV</t>
    </r>
    <r>
      <rPr>
        <sz val="8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 xml:space="preserve"> for ratio error  according to (2) calculated without outliers (ppm)</t>
    </r>
  </si>
  <si>
    <r>
      <t>CRV</t>
    </r>
    <r>
      <rPr>
        <sz val="8"/>
        <color theme="1"/>
        <rFont val="Arial"/>
        <family val="2"/>
        <charset val="238"/>
      </rPr>
      <t>C</t>
    </r>
    <r>
      <rPr>
        <sz val="11"/>
        <color theme="1"/>
        <rFont val="Arial"/>
        <family val="2"/>
        <charset val="238"/>
      </rPr>
      <t xml:space="preserve"> uncertainty  according to (3) calculated without outliers  (ppm)</t>
    </r>
  </si>
  <si>
    <r>
      <t>E</t>
    </r>
    <r>
      <rPr>
        <b/>
        <vertAlign val="subscript"/>
        <sz val="14"/>
        <color theme="1"/>
        <rFont val="Calibri"/>
        <family val="2"/>
        <charset val="238"/>
        <scheme val="minor"/>
      </rPr>
      <t>std-Limit</t>
    </r>
    <r>
      <rPr>
        <b/>
        <sz val="14"/>
        <color theme="1"/>
        <rFont val="Calibri"/>
        <family val="2"/>
        <charset val="238"/>
        <scheme val="minor"/>
      </rPr>
      <t>(</t>
    </r>
    <r>
      <rPr>
        <b/>
        <sz val="14"/>
        <color theme="1"/>
        <rFont val="Symbol"/>
        <family val="1"/>
        <charset val="2"/>
      </rPr>
      <t>e</t>
    </r>
    <r>
      <rPr>
        <b/>
        <sz val="14"/>
        <color theme="1"/>
        <rFont val="Calibri"/>
        <family val="2"/>
        <charset val="238"/>
        <scheme val="minor"/>
      </rPr>
      <t>)</t>
    </r>
  </si>
  <si>
    <r>
      <t>I</t>
    </r>
    <r>
      <rPr>
        <b/>
        <vertAlign val="subscript"/>
        <sz val="11"/>
        <rFont val="Arial"/>
        <family val="2"/>
        <charset val="238"/>
      </rPr>
      <t>1</t>
    </r>
    <r>
      <rPr>
        <b/>
        <sz val="11"/>
        <rFont val="Arial"/>
        <family val="2"/>
        <charset val="238"/>
      </rPr>
      <t xml:space="preserve"> (%I</t>
    </r>
    <r>
      <rPr>
        <b/>
        <vertAlign val="subscript"/>
        <sz val="11"/>
        <rFont val="Arial"/>
        <family val="2"/>
        <charset val="238"/>
      </rPr>
      <t>N</t>
    </r>
    <r>
      <rPr>
        <b/>
        <sz val="11"/>
        <rFont val="Arial"/>
        <family val="2"/>
        <charset val="238"/>
      </rPr>
      <t>)</t>
    </r>
  </si>
  <si>
    <r>
      <t>Standard uncertainty of phase displacement of individual laboratory 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rad)</t>
    </r>
  </si>
  <si>
    <r>
      <t>Phase displacement of individual laboratory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rad)</t>
    </r>
  </si>
  <si>
    <r>
      <t>CRV for phase displacement calculated from results of all laboratories see eqv. (2)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rad)</t>
    </r>
  </si>
  <si>
    <r>
      <t xml:space="preserve">The uncertainty of the difference </t>
    </r>
    <r>
      <rPr>
        <sz val="11"/>
        <rFont val="Symbol"/>
        <family val="1"/>
        <charset val="2"/>
      </rPr>
      <t>De</t>
    </r>
    <r>
      <rPr>
        <sz val="11"/>
        <rFont val="Calibri"/>
        <family val="2"/>
        <charset val="238"/>
        <scheme val="minor"/>
      </rPr>
      <t xml:space="preserve"> according to (8)  with transfer standard uncertaity (ppm)  </t>
    </r>
  </si>
  <si>
    <r>
      <t>u(</t>
    </r>
    <r>
      <rPr>
        <b/>
        <sz val="11"/>
        <rFont val="Symbol"/>
        <family val="1"/>
        <charset val="2"/>
      </rPr>
      <t>Dd</t>
    </r>
    <r>
      <rPr>
        <b/>
        <sz val="8"/>
        <rFont val="Arial Narrow"/>
        <family val="2"/>
        <charset val="238"/>
      </rPr>
      <t>std</t>
    </r>
    <r>
      <rPr>
        <b/>
        <sz val="11"/>
        <rFont val="Arial Narrow"/>
        <family val="2"/>
        <charset val="238"/>
      </rPr>
      <t xml:space="preserve">)  </t>
    </r>
  </si>
  <si>
    <r>
      <t>u(</t>
    </r>
    <r>
      <rPr>
        <b/>
        <sz val="12"/>
        <rFont val="Symbol"/>
        <family val="1"/>
        <charset val="2"/>
      </rPr>
      <t>d</t>
    </r>
    <r>
      <rPr>
        <b/>
        <vertAlign val="subscript"/>
        <sz val="12"/>
        <rFont val="Arial Narrow"/>
        <family val="2"/>
        <charset val="238"/>
      </rPr>
      <t>std</t>
    </r>
    <r>
      <rPr>
        <b/>
        <sz val="12"/>
        <rFont val="Arial Narrow"/>
        <family val="2"/>
        <charset val="238"/>
      </rPr>
      <t>)</t>
    </r>
  </si>
  <si>
    <t>Pilot laboratory evaluated uncertainty  component of phase displacement of transfer standard  (µrad)</t>
  </si>
  <si>
    <t>Confidence coefficient  of phase displacement calculated from results of all laboratories see eqv. (9)</t>
  </si>
  <si>
    <r>
      <rPr>
        <b/>
        <sz val="11"/>
        <color theme="1"/>
        <rFont val="Symbol"/>
        <family val="1"/>
        <charset val="2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L</t>
    </r>
    <r>
      <rPr>
        <b/>
        <sz val="11"/>
        <color theme="1"/>
        <rFont val="Calibri"/>
        <family val="2"/>
        <charset val="238"/>
        <scheme val="minor"/>
      </rPr>
      <t xml:space="preserve">              </t>
    </r>
  </si>
  <si>
    <r>
      <t>u(</t>
    </r>
    <r>
      <rPr>
        <b/>
        <sz val="11"/>
        <color theme="1"/>
        <rFont val="Symbol"/>
        <family val="1"/>
        <charset val="2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L</t>
    </r>
    <r>
      <rPr>
        <b/>
        <sz val="11"/>
        <color theme="1"/>
        <rFont val="Calibri"/>
        <family val="2"/>
        <charset val="238"/>
        <scheme val="minor"/>
      </rPr>
      <t xml:space="preserve">)  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</si>
  <si>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r</t>
    </r>
    <r>
      <rPr>
        <b/>
        <sz val="11"/>
        <color theme="1"/>
        <rFont val="Calibri"/>
        <family val="2"/>
        <charset val="238"/>
        <scheme val="minor"/>
      </rPr>
      <t xml:space="preserve">              </t>
    </r>
  </si>
  <si>
    <r>
      <t>k</t>
    </r>
    <r>
      <rPr>
        <b/>
        <vertAlign val="subscript"/>
        <sz val="10"/>
        <rFont val="Arial"/>
        <family val="2"/>
        <charset val="238"/>
      </rPr>
      <t>I</t>
    </r>
    <r>
      <rPr>
        <b/>
        <sz val="10"/>
        <rFont val="Arial"/>
        <family val="2"/>
      </rPr>
      <t xml:space="preserve"> (kA/A)</t>
    </r>
  </si>
  <si>
    <r>
      <t>E(</t>
    </r>
    <r>
      <rPr>
        <b/>
        <sz val="11"/>
        <rFont val="Symbol"/>
        <family val="1"/>
        <charset val="2"/>
      </rPr>
      <t>e</t>
    </r>
    <r>
      <rPr>
        <b/>
        <sz val="11"/>
        <rFont val="Arial Narrow"/>
        <family val="2"/>
        <charset val="238"/>
      </rPr>
      <t>)
(-)</t>
    </r>
  </si>
  <si>
    <r>
      <rPr>
        <b/>
        <sz val="11"/>
        <rFont val="Symbol"/>
        <family val="1"/>
        <charset val="2"/>
      </rPr>
      <t>e</t>
    </r>
    <r>
      <rPr>
        <b/>
        <vertAlign val="subscript"/>
        <sz val="11"/>
        <rFont val="Calibri"/>
        <family val="2"/>
        <charset val="238"/>
      </rPr>
      <t>L</t>
    </r>
    <r>
      <rPr>
        <b/>
        <sz val="11"/>
        <rFont val="Calibri"/>
        <family val="2"/>
        <charset val="238"/>
      </rPr>
      <t xml:space="preserve">
</t>
    </r>
    <r>
      <rPr>
        <b/>
        <sz val="11"/>
        <rFont val="Arial Narrow"/>
        <family val="2"/>
        <charset val="238"/>
      </rPr>
      <t>(ppm)</t>
    </r>
  </si>
  <si>
    <r>
      <t xml:space="preserve">De
</t>
    </r>
    <r>
      <rPr>
        <b/>
        <sz val="11"/>
        <rFont val="Arial Narrow"/>
        <family val="2"/>
        <charset val="238"/>
      </rPr>
      <t>(ppm)</t>
    </r>
  </si>
  <si>
    <r>
      <t>u(</t>
    </r>
    <r>
      <rPr>
        <b/>
        <sz val="11"/>
        <rFont val="Symbol"/>
        <family val="1"/>
        <charset val="2"/>
      </rPr>
      <t>De</t>
    </r>
    <r>
      <rPr>
        <b/>
        <vertAlign val="subscript"/>
        <sz val="11"/>
        <rFont val="Arial Narrow"/>
        <family val="2"/>
        <charset val="238"/>
      </rPr>
      <t>std</t>
    </r>
    <r>
      <rPr>
        <b/>
        <sz val="11"/>
        <rFont val="Arial Narrow"/>
        <family val="2"/>
        <charset val="238"/>
      </rPr>
      <t>)
(ppm)</t>
    </r>
  </si>
  <si>
    <r>
      <t>u(</t>
    </r>
    <r>
      <rPr>
        <b/>
        <sz val="11"/>
        <rFont val="Symbol"/>
        <family val="1"/>
        <charset val="2"/>
      </rPr>
      <t>e</t>
    </r>
    <r>
      <rPr>
        <b/>
        <vertAlign val="subscript"/>
        <sz val="11"/>
        <rFont val="Calibri"/>
        <family val="2"/>
        <charset val="238"/>
      </rPr>
      <t>L</t>
    </r>
    <r>
      <rPr>
        <b/>
        <sz val="11"/>
        <rFont val="Arial Narrow"/>
        <family val="2"/>
        <charset val="238"/>
      </rPr>
      <t>)
(ppm)</t>
    </r>
  </si>
  <si>
    <r>
      <t>De</t>
    </r>
    <r>
      <rPr>
        <b/>
        <vertAlign val="subscript"/>
        <sz val="11"/>
        <rFont val="Arial Narrow"/>
        <family val="2"/>
        <charset val="238"/>
      </rPr>
      <t>C</t>
    </r>
    <r>
      <rPr>
        <b/>
        <sz val="11"/>
        <rFont val="Symbol"/>
        <family val="1"/>
        <charset val="2"/>
      </rPr>
      <t xml:space="preserve">
</t>
    </r>
    <r>
      <rPr>
        <b/>
        <sz val="11"/>
        <rFont val="Arial Narrow"/>
        <family val="2"/>
        <charset val="238"/>
      </rPr>
      <t>(ppm)</t>
    </r>
  </si>
  <si>
    <r>
      <t>u(</t>
    </r>
    <r>
      <rPr>
        <b/>
        <sz val="11"/>
        <rFont val="Symbol"/>
        <family val="1"/>
        <charset val="2"/>
      </rPr>
      <t>De</t>
    </r>
    <r>
      <rPr>
        <b/>
        <vertAlign val="subscript"/>
        <sz val="11"/>
        <rFont val="Arial Narrow"/>
        <family val="2"/>
        <charset val="238"/>
      </rPr>
      <t>stdC</t>
    </r>
    <r>
      <rPr>
        <b/>
        <sz val="11"/>
        <rFont val="Arial Narrow"/>
        <family val="2"/>
        <charset val="238"/>
      </rPr>
      <t>)
(ppm)</t>
    </r>
  </si>
  <si>
    <r>
      <t>E</t>
    </r>
    <r>
      <rPr>
        <b/>
        <vertAlign val="subscript"/>
        <sz val="11"/>
        <rFont val="Arial Narrow"/>
        <family val="2"/>
        <charset val="238"/>
      </rPr>
      <t>C</t>
    </r>
    <r>
      <rPr>
        <b/>
        <sz val="11"/>
        <rFont val="Arial Narrow"/>
        <family val="2"/>
        <charset val="238"/>
      </rPr>
      <t>(</t>
    </r>
    <r>
      <rPr>
        <b/>
        <sz val="11"/>
        <rFont val="Symbol"/>
        <family val="1"/>
        <charset val="2"/>
      </rPr>
      <t>e</t>
    </r>
    <r>
      <rPr>
        <b/>
        <sz val="11"/>
        <rFont val="Arial Narrow"/>
        <family val="2"/>
        <charset val="238"/>
      </rPr>
      <t>)
(-)</t>
    </r>
  </si>
  <si>
    <r>
      <t xml:space="preserve">weighted mean
</t>
    </r>
    <r>
      <rPr>
        <b/>
        <sz val="11"/>
        <color rgb="FFFF0000"/>
        <rFont val="Symbol"/>
        <family val="1"/>
        <charset val="2"/>
      </rPr>
      <t>e</t>
    </r>
    <r>
      <rPr>
        <b/>
        <vertAlign val="subscript"/>
        <sz val="11"/>
        <color rgb="FFFF0000"/>
        <rFont val="Cambria"/>
        <family val="1"/>
        <charset val="238"/>
      </rPr>
      <t xml:space="preserve">r </t>
    </r>
    <r>
      <rPr>
        <b/>
        <sz val="11"/>
        <color rgb="FFFF0000"/>
        <rFont val="Arial Narrow"/>
        <family val="2"/>
        <charset val="238"/>
      </rPr>
      <t>(ppm)</t>
    </r>
  </si>
  <si>
    <r>
      <t>u(</t>
    </r>
    <r>
      <rPr>
        <b/>
        <sz val="11"/>
        <color rgb="FFFF0000"/>
        <rFont val="Symbol"/>
        <family val="1"/>
        <charset val="2"/>
      </rPr>
      <t>e</t>
    </r>
    <r>
      <rPr>
        <b/>
        <vertAlign val="subscript"/>
        <sz val="11"/>
        <color rgb="FFFF0000"/>
        <rFont val="Arial Narrow"/>
        <family val="2"/>
        <charset val="238"/>
      </rPr>
      <t>r</t>
    </r>
    <r>
      <rPr>
        <b/>
        <sz val="11"/>
        <color rgb="FFFF0000"/>
        <rFont val="Arial Narrow"/>
        <family val="2"/>
        <charset val="238"/>
      </rPr>
      <t>)
(ppm)</t>
    </r>
  </si>
  <si>
    <r>
      <t>U(</t>
    </r>
    <r>
      <rPr>
        <b/>
        <sz val="11"/>
        <color rgb="FFFF0000"/>
        <rFont val="Symbol"/>
        <family val="1"/>
        <charset val="2"/>
      </rPr>
      <t>e</t>
    </r>
    <r>
      <rPr>
        <b/>
        <vertAlign val="subscript"/>
        <sz val="11"/>
        <color rgb="FFFF0000"/>
        <rFont val="Arial Narrow"/>
        <family val="2"/>
        <charset val="238"/>
      </rPr>
      <t>r</t>
    </r>
    <r>
      <rPr>
        <b/>
        <sz val="11"/>
        <color rgb="FFFF0000"/>
        <rFont val="Arial Narrow"/>
        <family val="2"/>
        <charset val="238"/>
      </rPr>
      <t>)
(ppm)</t>
    </r>
  </si>
  <si>
    <r>
      <t>u(</t>
    </r>
    <r>
      <rPr>
        <b/>
        <sz val="11"/>
        <color rgb="FFFF0000"/>
        <rFont val="Symbol"/>
        <family val="1"/>
        <charset val="2"/>
      </rPr>
      <t>e</t>
    </r>
    <r>
      <rPr>
        <b/>
        <vertAlign val="subscript"/>
        <sz val="11"/>
        <color rgb="FFFF0000"/>
        <rFont val="Arial Narrow"/>
        <family val="2"/>
        <charset val="238"/>
      </rPr>
      <t>std</t>
    </r>
    <r>
      <rPr>
        <b/>
        <sz val="11"/>
        <color rgb="FFFF0000"/>
        <rFont val="Arial Narrow"/>
        <family val="2"/>
        <charset val="238"/>
      </rPr>
      <t>)
(ppm)</t>
    </r>
  </si>
  <si>
    <r>
      <t xml:space="preserve">weighted mean
</t>
    </r>
    <r>
      <rPr>
        <b/>
        <sz val="11"/>
        <color rgb="FFFF0000"/>
        <rFont val="Symbol"/>
        <family val="1"/>
        <charset val="2"/>
      </rPr>
      <t>e</t>
    </r>
    <r>
      <rPr>
        <b/>
        <vertAlign val="subscript"/>
        <sz val="11"/>
        <color rgb="FFFF0000"/>
        <rFont val="Cambria"/>
        <family val="1"/>
        <charset val="238"/>
      </rPr>
      <t xml:space="preserve">rC </t>
    </r>
    <r>
      <rPr>
        <b/>
        <sz val="11"/>
        <color rgb="FFFF0000"/>
        <rFont val="Arial Narrow"/>
        <family val="2"/>
        <charset val="238"/>
      </rPr>
      <t>(ppm)</t>
    </r>
  </si>
  <si>
    <r>
      <t>u(</t>
    </r>
    <r>
      <rPr>
        <b/>
        <sz val="11"/>
        <color rgb="FFFF0000"/>
        <rFont val="Symbol"/>
        <family val="1"/>
        <charset val="2"/>
      </rPr>
      <t>e</t>
    </r>
    <r>
      <rPr>
        <b/>
        <vertAlign val="subscript"/>
        <sz val="11"/>
        <color rgb="FFFF0000"/>
        <rFont val="Arial Narrow"/>
        <family val="2"/>
        <charset val="238"/>
      </rPr>
      <t>rC</t>
    </r>
    <r>
      <rPr>
        <b/>
        <sz val="11"/>
        <color rgb="FFFF0000"/>
        <rFont val="Arial Narrow"/>
        <family val="2"/>
        <charset val="238"/>
      </rPr>
      <t>)
(ppm)</t>
    </r>
  </si>
  <si>
    <r>
      <t>U(</t>
    </r>
    <r>
      <rPr>
        <b/>
        <sz val="11"/>
        <color rgb="FFFF0000"/>
        <rFont val="Symbol"/>
        <family val="1"/>
        <charset val="2"/>
      </rPr>
      <t>e</t>
    </r>
    <r>
      <rPr>
        <b/>
        <vertAlign val="subscript"/>
        <sz val="11"/>
        <color rgb="FFFF0000"/>
        <rFont val="Arial Narrow"/>
        <family val="2"/>
        <charset val="238"/>
      </rPr>
      <t>rC</t>
    </r>
    <r>
      <rPr>
        <b/>
        <sz val="11"/>
        <color rgb="FFFF0000"/>
        <rFont val="Arial Narrow"/>
        <family val="2"/>
        <charset val="238"/>
      </rPr>
      <t>)
(ppm)</t>
    </r>
  </si>
  <si>
    <r>
      <t>E</t>
    </r>
    <r>
      <rPr>
        <b/>
        <vertAlign val="subscript"/>
        <sz val="14"/>
        <color theme="1"/>
        <rFont val="Calibri"/>
        <family val="2"/>
        <charset val="238"/>
        <scheme val="minor"/>
      </rPr>
      <t>std-Limit</t>
    </r>
    <r>
      <rPr>
        <b/>
        <sz val="14"/>
        <color theme="1"/>
        <rFont val="Calibri"/>
        <family val="2"/>
        <charset val="238"/>
        <scheme val="minor"/>
      </rPr>
      <t>(</t>
    </r>
    <r>
      <rPr>
        <b/>
        <sz val="14"/>
        <color theme="1"/>
        <rFont val="Symbol"/>
        <family val="1"/>
        <charset val="2"/>
      </rPr>
      <t>d</t>
    </r>
    <r>
      <rPr>
        <b/>
        <sz val="14"/>
        <color theme="1"/>
        <rFont val="Calibri"/>
        <family val="2"/>
        <charset val="238"/>
        <scheme val="minor"/>
      </rPr>
      <t>)</t>
    </r>
  </si>
  <si>
    <r>
      <rPr>
        <b/>
        <sz val="11"/>
        <rFont val="Symbol"/>
        <family val="1"/>
        <charset val="2"/>
      </rPr>
      <t>d</t>
    </r>
    <r>
      <rPr>
        <b/>
        <vertAlign val="subscript"/>
        <sz val="11"/>
        <rFont val="Calibri"/>
        <family val="2"/>
        <charset val="238"/>
      </rPr>
      <t>L</t>
    </r>
    <r>
      <rPr>
        <b/>
        <sz val="11"/>
        <rFont val="Calibri"/>
        <family val="2"/>
        <charset val="238"/>
      </rPr>
      <t xml:space="preserve">
</t>
    </r>
    <r>
      <rPr>
        <b/>
        <sz val="11"/>
        <rFont val="Arial Narrow"/>
        <family val="2"/>
        <charset val="238"/>
      </rPr>
      <t>(</t>
    </r>
    <r>
      <rPr>
        <b/>
        <sz val="11"/>
        <rFont val="Symbol"/>
        <family val="1"/>
        <charset val="2"/>
      </rPr>
      <t>m</t>
    </r>
    <r>
      <rPr>
        <b/>
        <sz val="11"/>
        <rFont val="Arial Narrow"/>
        <family val="2"/>
        <charset val="238"/>
      </rPr>
      <t>rad)</t>
    </r>
  </si>
  <si>
    <r>
      <t>u(</t>
    </r>
    <r>
      <rPr>
        <b/>
        <sz val="11"/>
        <rFont val="Symbol"/>
        <family val="1"/>
        <charset val="2"/>
      </rPr>
      <t>d</t>
    </r>
    <r>
      <rPr>
        <b/>
        <vertAlign val="subscript"/>
        <sz val="11"/>
        <rFont val="Calibri"/>
        <family val="2"/>
        <charset val="238"/>
      </rPr>
      <t>L</t>
    </r>
    <r>
      <rPr>
        <b/>
        <sz val="11"/>
        <rFont val="Arial Narrow"/>
        <family val="2"/>
        <charset val="238"/>
      </rPr>
      <t>)
(</t>
    </r>
    <r>
      <rPr>
        <b/>
        <sz val="11"/>
        <rFont val="Symbol"/>
        <family val="1"/>
        <charset val="2"/>
      </rPr>
      <t>m</t>
    </r>
    <r>
      <rPr>
        <b/>
        <sz val="11"/>
        <rFont val="Arial Narrow"/>
        <family val="2"/>
        <charset val="238"/>
      </rPr>
      <t>rad)</t>
    </r>
  </si>
  <si>
    <r>
      <t xml:space="preserve">Dd
</t>
    </r>
    <r>
      <rPr>
        <b/>
        <sz val="11"/>
        <rFont val="Arial Narrow"/>
        <family val="2"/>
        <charset val="238"/>
      </rPr>
      <t>(</t>
    </r>
    <r>
      <rPr>
        <b/>
        <sz val="11"/>
        <rFont val="Symbol"/>
        <family val="1"/>
        <charset val="2"/>
      </rPr>
      <t>m</t>
    </r>
    <r>
      <rPr>
        <b/>
        <sz val="11"/>
        <rFont val="Arial Narrow"/>
        <family val="2"/>
        <charset val="238"/>
      </rPr>
      <t>rad)</t>
    </r>
  </si>
  <si>
    <r>
      <t>u(</t>
    </r>
    <r>
      <rPr>
        <b/>
        <sz val="11"/>
        <rFont val="Symbol"/>
        <family val="1"/>
        <charset val="2"/>
      </rPr>
      <t>Dd</t>
    </r>
    <r>
      <rPr>
        <b/>
        <vertAlign val="subscript"/>
        <sz val="11"/>
        <rFont val="Arial Narrow"/>
        <family val="2"/>
        <charset val="238"/>
      </rPr>
      <t>std</t>
    </r>
    <r>
      <rPr>
        <b/>
        <sz val="11"/>
        <rFont val="Arial Narrow"/>
        <family val="2"/>
        <charset val="238"/>
      </rPr>
      <t>)
(</t>
    </r>
    <r>
      <rPr>
        <b/>
        <sz val="11"/>
        <rFont val="Symbol"/>
        <family val="1"/>
        <charset val="2"/>
      </rPr>
      <t>m</t>
    </r>
    <r>
      <rPr>
        <b/>
        <sz val="11"/>
        <rFont val="Arial Narrow"/>
        <family val="2"/>
        <charset val="238"/>
      </rPr>
      <t>rad)</t>
    </r>
  </si>
  <si>
    <r>
      <t>Dd</t>
    </r>
    <r>
      <rPr>
        <b/>
        <vertAlign val="subscript"/>
        <sz val="11"/>
        <rFont val="Arial Narrow"/>
        <family val="2"/>
        <charset val="238"/>
      </rPr>
      <t>C</t>
    </r>
    <r>
      <rPr>
        <b/>
        <sz val="11"/>
        <rFont val="Symbol"/>
        <family val="1"/>
        <charset val="2"/>
      </rPr>
      <t xml:space="preserve">
</t>
    </r>
    <r>
      <rPr>
        <b/>
        <sz val="11"/>
        <rFont val="Arial Narrow"/>
        <family val="2"/>
        <charset val="238"/>
      </rPr>
      <t>(</t>
    </r>
    <r>
      <rPr>
        <b/>
        <sz val="11"/>
        <rFont val="Symbol"/>
        <family val="1"/>
        <charset val="2"/>
      </rPr>
      <t>m</t>
    </r>
    <r>
      <rPr>
        <b/>
        <sz val="11"/>
        <rFont val="Arial Narrow"/>
        <family val="2"/>
        <charset val="238"/>
      </rPr>
      <t>rad)</t>
    </r>
  </si>
  <si>
    <r>
      <t>u(</t>
    </r>
    <r>
      <rPr>
        <b/>
        <sz val="11"/>
        <rFont val="Symbol"/>
        <family val="1"/>
        <charset val="2"/>
      </rPr>
      <t>Dd</t>
    </r>
    <r>
      <rPr>
        <b/>
        <vertAlign val="subscript"/>
        <sz val="11"/>
        <rFont val="Arial Narrow"/>
        <family val="2"/>
        <charset val="238"/>
      </rPr>
      <t>stdC</t>
    </r>
    <r>
      <rPr>
        <b/>
        <sz val="11"/>
        <rFont val="Arial Narrow"/>
        <family val="2"/>
        <charset val="238"/>
      </rPr>
      <t>)
(</t>
    </r>
    <r>
      <rPr>
        <b/>
        <sz val="11"/>
        <rFont val="Symbol"/>
        <family val="1"/>
        <charset val="2"/>
      </rPr>
      <t>m</t>
    </r>
    <r>
      <rPr>
        <b/>
        <sz val="11"/>
        <rFont val="Arial Narrow"/>
        <family val="2"/>
        <charset val="238"/>
      </rPr>
      <t>rad)</t>
    </r>
  </si>
  <si>
    <r>
      <t>E(</t>
    </r>
    <r>
      <rPr>
        <b/>
        <sz val="11"/>
        <rFont val="Symbol"/>
        <family val="1"/>
        <charset val="2"/>
      </rPr>
      <t>d</t>
    </r>
    <r>
      <rPr>
        <b/>
        <sz val="11"/>
        <rFont val="Arial Narrow"/>
        <family val="2"/>
        <charset val="238"/>
      </rPr>
      <t>)
(-)</t>
    </r>
  </si>
  <si>
    <r>
      <t xml:space="preserve">weighted mean
</t>
    </r>
    <r>
      <rPr>
        <b/>
        <sz val="10"/>
        <color rgb="FFFF0000"/>
        <rFont val="Symbol"/>
        <family val="1"/>
        <charset val="2"/>
      </rPr>
      <t>d</t>
    </r>
    <r>
      <rPr>
        <b/>
        <vertAlign val="subscript"/>
        <sz val="10"/>
        <color rgb="FFFF0000"/>
        <rFont val="Cambria"/>
        <family val="1"/>
        <charset val="238"/>
      </rPr>
      <t xml:space="preserve">r </t>
    </r>
    <r>
      <rPr>
        <b/>
        <sz val="10"/>
        <color rgb="FFFF0000"/>
        <rFont val="Arial Narrow"/>
        <family val="2"/>
        <charset val="238"/>
      </rPr>
      <t>(</t>
    </r>
    <r>
      <rPr>
        <b/>
        <sz val="10"/>
        <color rgb="FFFF0000"/>
        <rFont val="Symbol"/>
        <family val="1"/>
        <charset val="2"/>
      </rPr>
      <t>m</t>
    </r>
    <r>
      <rPr>
        <b/>
        <sz val="10"/>
        <color rgb="FFFF0000"/>
        <rFont val="Arial"/>
        <family val="2"/>
        <charset val="238"/>
      </rPr>
      <t>rad)</t>
    </r>
  </si>
  <si>
    <r>
      <t xml:space="preserve">weighted mean
</t>
    </r>
    <r>
      <rPr>
        <b/>
        <sz val="10"/>
        <color rgb="FFFF0000"/>
        <rFont val="Symbol"/>
        <family val="1"/>
        <charset val="2"/>
      </rPr>
      <t>d</t>
    </r>
    <r>
      <rPr>
        <b/>
        <vertAlign val="subscript"/>
        <sz val="10"/>
        <color rgb="FFFF0000"/>
        <rFont val="Cambria"/>
        <family val="1"/>
        <charset val="238"/>
      </rPr>
      <t xml:space="preserve">rC </t>
    </r>
    <r>
      <rPr>
        <b/>
        <sz val="10"/>
        <color rgb="FFFF0000"/>
        <rFont val="Arial Narrow"/>
        <family val="2"/>
        <charset val="238"/>
      </rPr>
      <t>(</t>
    </r>
    <r>
      <rPr>
        <b/>
        <sz val="10"/>
        <color rgb="FFFF0000"/>
        <rFont val="Symbol"/>
        <family val="1"/>
        <charset val="2"/>
      </rPr>
      <t>m</t>
    </r>
    <r>
      <rPr>
        <b/>
        <sz val="10"/>
        <color rgb="FFFF0000"/>
        <rFont val="Arial"/>
        <family val="2"/>
        <charset val="238"/>
      </rPr>
      <t>rad)</t>
    </r>
  </si>
  <si>
    <r>
      <t>E</t>
    </r>
    <r>
      <rPr>
        <b/>
        <vertAlign val="subscript"/>
        <sz val="11"/>
        <rFont val="Arial Narrow"/>
        <family val="2"/>
        <charset val="238"/>
      </rPr>
      <t>C</t>
    </r>
    <r>
      <rPr>
        <b/>
        <sz val="11"/>
        <rFont val="Arial Narrow"/>
        <family val="2"/>
        <charset val="238"/>
      </rPr>
      <t>(</t>
    </r>
    <r>
      <rPr>
        <b/>
        <sz val="11"/>
        <rFont val="Symbol"/>
        <family val="1"/>
        <charset val="2"/>
      </rPr>
      <t>d</t>
    </r>
    <r>
      <rPr>
        <b/>
        <sz val="11"/>
        <rFont val="Arial Narrow"/>
        <family val="2"/>
        <charset val="238"/>
      </rPr>
      <t>)
(-)</t>
    </r>
  </si>
  <si>
    <r>
      <t>U(</t>
    </r>
    <r>
      <rPr>
        <b/>
        <sz val="10"/>
        <rFont val="Symbol"/>
        <family val="1"/>
        <charset val="2"/>
      </rPr>
      <t>De</t>
    </r>
    <r>
      <rPr>
        <b/>
        <vertAlign val="subscript"/>
        <sz val="10"/>
        <rFont val="Arial Narrow"/>
        <family val="2"/>
        <charset val="238"/>
      </rPr>
      <t>stdC</t>
    </r>
    <r>
      <rPr>
        <b/>
        <sz val="10"/>
        <rFont val="Arial Narrow"/>
        <family val="2"/>
        <charset val="238"/>
      </rPr>
      <t>)
(ppm)</t>
    </r>
  </si>
  <si>
    <r>
      <t>U(</t>
    </r>
    <r>
      <rPr>
        <b/>
        <sz val="8"/>
        <rFont val="Symbol"/>
        <family val="1"/>
        <charset val="2"/>
      </rPr>
      <t>De</t>
    </r>
    <r>
      <rPr>
        <b/>
        <vertAlign val="subscript"/>
        <sz val="8"/>
        <rFont val="Arial Narrow"/>
        <family val="2"/>
        <charset val="238"/>
      </rPr>
      <t>stdC</t>
    </r>
    <r>
      <rPr>
        <b/>
        <sz val="8"/>
        <rFont val="Arial Narrow"/>
        <family val="2"/>
        <charset val="238"/>
      </rPr>
      <t>)
(ppm)</t>
    </r>
  </si>
  <si>
    <r>
      <t>De</t>
    </r>
    <r>
      <rPr>
        <b/>
        <vertAlign val="subscript"/>
        <sz val="10"/>
        <rFont val="Arial Narrow"/>
        <family val="2"/>
        <charset val="238"/>
      </rPr>
      <t>C</t>
    </r>
    <r>
      <rPr>
        <b/>
        <sz val="10"/>
        <rFont val="Symbol"/>
        <family val="1"/>
        <charset val="2"/>
      </rPr>
      <t xml:space="preserve">
</t>
    </r>
    <r>
      <rPr>
        <b/>
        <sz val="10"/>
        <rFont val="Arial Narrow"/>
        <family val="2"/>
        <charset val="238"/>
      </rPr>
      <t>(ppm)</t>
    </r>
  </si>
  <si>
    <r>
      <t>De</t>
    </r>
    <r>
      <rPr>
        <b/>
        <vertAlign val="subscript"/>
        <sz val="9"/>
        <rFont val="Arial Narrow"/>
        <family val="2"/>
        <charset val="238"/>
      </rPr>
      <t>C</t>
    </r>
    <r>
      <rPr>
        <b/>
        <sz val="9"/>
        <rFont val="Symbol"/>
        <family val="1"/>
        <charset val="2"/>
      </rPr>
      <t xml:space="preserve">
</t>
    </r>
    <r>
      <rPr>
        <b/>
        <sz val="9"/>
        <rFont val="Arial Narrow"/>
        <family val="2"/>
        <charset val="238"/>
      </rPr>
      <t>(ppm)</t>
    </r>
  </si>
  <si>
    <r>
      <t>Dd</t>
    </r>
    <r>
      <rPr>
        <b/>
        <vertAlign val="subscript"/>
        <sz val="10"/>
        <rFont val="Arial Narrow"/>
        <family val="2"/>
        <charset val="238"/>
      </rPr>
      <t>C</t>
    </r>
    <r>
      <rPr>
        <b/>
        <sz val="10"/>
        <rFont val="Symbol"/>
        <family val="1"/>
        <charset val="2"/>
      </rPr>
      <t xml:space="preserve">
</t>
    </r>
    <r>
      <rPr>
        <b/>
        <sz val="10"/>
        <rFont val="Arial Narrow"/>
        <family val="2"/>
        <charset val="238"/>
      </rPr>
      <t>(</t>
    </r>
    <r>
      <rPr>
        <b/>
        <sz val="10"/>
        <rFont val="Symbol"/>
        <family val="1"/>
        <charset val="2"/>
      </rPr>
      <t>m</t>
    </r>
    <r>
      <rPr>
        <b/>
        <sz val="10"/>
        <rFont val="Arial Narrow"/>
        <family val="2"/>
        <charset val="238"/>
      </rPr>
      <t>rad)</t>
    </r>
  </si>
  <si>
    <r>
      <t>U(</t>
    </r>
    <r>
      <rPr>
        <b/>
        <sz val="10"/>
        <rFont val="Symbol"/>
        <family val="1"/>
        <charset val="2"/>
      </rPr>
      <t>Dd</t>
    </r>
    <r>
      <rPr>
        <b/>
        <vertAlign val="subscript"/>
        <sz val="10"/>
        <rFont val="Arial Narrow"/>
        <family val="2"/>
        <charset val="238"/>
      </rPr>
      <t>stdC</t>
    </r>
    <r>
      <rPr>
        <b/>
        <sz val="10"/>
        <rFont val="Arial Narrow"/>
        <family val="2"/>
        <charset val="238"/>
      </rPr>
      <t>)
(</t>
    </r>
    <r>
      <rPr>
        <b/>
        <sz val="10"/>
        <rFont val="Symbol"/>
        <family val="1"/>
        <charset val="2"/>
      </rPr>
      <t>m</t>
    </r>
    <r>
      <rPr>
        <b/>
        <sz val="10"/>
        <rFont val="Arial Narrow"/>
        <family val="2"/>
        <charset val="238"/>
      </rPr>
      <t>rad)</t>
    </r>
  </si>
  <si>
    <r>
      <t>Dd</t>
    </r>
    <r>
      <rPr>
        <b/>
        <vertAlign val="subscript"/>
        <sz val="9"/>
        <rFont val="Arial Narrow"/>
        <family val="2"/>
        <charset val="238"/>
      </rPr>
      <t>C</t>
    </r>
    <r>
      <rPr>
        <b/>
        <sz val="9"/>
        <rFont val="Symbol"/>
        <family val="1"/>
        <charset val="2"/>
      </rPr>
      <t xml:space="preserve">
</t>
    </r>
    <r>
      <rPr>
        <b/>
        <sz val="9"/>
        <rFont val="Arial Narrow"/>
        <family val="2"/>
        <charset val="238"/>
      </rPr>
      <t>(</t>
    </r>
    <r>
      <rPr>
        <b/>
        <sz val="9"/>
        <rFont val="Symbol"/>
        <family val="1"/>
        <charset val="2"/>
      </rPr>
      <t>m</t>
    </r>
    <r>
      <rPr>
        <b/>
        <sz val="9"/>
        <rFont val="Arial Narrow"/>
        <family val="2"/>
        <charset val="238"/>
      </rPr>
      <t>rad)</t>
    </r>
  </si>
  <si>
    <r>
      <t>U(</t>
    </r>
    <r>
      <rPr>
        <b/>
        <sz val="8"/>
        <rFont val="Symbol"/>
        <family val="1"/>
        <charset val="2"/>
      </rPr>
      <t>Dd</t>
    </r>
    <r>
      <rPr>
        <b/>
        <vertAlign val="subscript"/>
        <sz val="8"/>
        <rFont val="Arial Narrow"/>
        <family val="2"/>
        <charset val="238"/>
      </rPr>
      <t>stdC</t>
    </r>
    <r>
      <rPr>
        <b/>
        <sz val="8"/>
        <rFont val="Arial Narrow"/>
        <family val="2"/>
        <charset val="238"/>
      </rPr>
      <t>)
(</t>
    </r>
    <r>
      <rPr>
        <b/>
        <sz val="8"/>
        <rFont val="Symbol"/>
        <family val="1"/>
        <charset val="2"/>
      </rPr>
      <t>m</t>
    </r>
    <r>
      <rPr>
        <b/>
        <sz val="8"/>
        <rFont val="Arial Narrow"/>
        <family val="2"/>
        <charset val="238"/>
      </rPr>
      <t>rad)</t>
    </r>
  </si>
  <si>
    <r>
      <t>u(</t>
    </r>
    <r>
      <rPr>
        <b/>
        <sz val="11"/>
        <color rgb="FFFF0000"/>
        <rFont val="Symbol"/>
        <family val="1"/>
        <charset val="2"/>
      </rPr>
      <t>d</t>
    </r>
    <r>
      <rPr>
        <b/>
        <vertAlign val="subscript"/>
        <sz val="11"/>
        <color rgb="FFFF0000"/>
        <rFont val="Arial Narrow"/>
        <family val="2"/>
        <charset val="238"/>
      </rPr>
      <t>rC</t>
    </r>
    <r>
      <rPr>
        <b/>
        <sz val="11"/>
        <color rgb="FFFF0000"/>
        <rFont val="Arial Narrow"/>
        <family val="2"/>
        <charset val="238"/>
      </rPr>
      <t>)
(</t>
    </r>
    <r>
      <rPr>
        <b/>
        <sz val="11"/>
        <color rgb="FFFF0000"/>
        <rFont val="Symbol"/>
        <family val="1"/>
        <charset val="2"/>
      </rPr>
      <t>m</t>
    </r>
    <r>
      <rPr>
        <b/>
        <sz val="11"/>
        <color rgb="FFFF0000"/>
        <rFont val="Arial Narrow"/>
        <family val="2"/>
        <charset val="238"/>
      </rPr>
      <t>rad)</t>
    </r>
  </si>
  <si>
    <r>
      <t>U(</t>
    </r>
    <r>
      <rPr>
        <b/>
        <sz val="11"/>
        <color rgb="FFFF0000"/>
        <rFont val="Symbol"/>
        <family val="1"/>
        <charset val="2"/>
      </rPr>
      <t>d</t>
    </r>
    <r>
      <rPr>
        <b/>
        <vertAlign val="subscript"/>
        <sz val="11"/>
        <color rgb="FFFF0000"/>
        <rFont val="Arial Narrow"/>
        <family val="2"/>
        <charset val="238"/>
      </rPr>
      <t>rC</t>
    </r>
    <r>
      <rPr>
        <b/>
        <sz val="11"/>
        <color rgb="FFFF0000"/>
        <rFont val="Arial Narrow"/>
        <family val="2"/>
        <charset val="238"/>
      </rPr>
      <t>)
(</t>
    </r>
    <r>
      <rPr>
        <b/>
        <sz val="11"/>
        <color rgb="FFFF0000"/>
        <rFont val="Symbol"/>
        <family val="1"/>
        <charset val="2"/>
      </rPr>
      <t>m</t>
    </r>
    <r>
      <rPr>
        <b/>
        <sz val="11"/>
        <color rgb="FFFF0000"/>
        <rFont val="Arial Narrow"/>
        <family val="2"/>
        <charset val="238"/>
      </rPr>
      <t>rad)</t>
    </r>
  </si>
  <si>
    <r>
      <t>u(</t>
    </r>
    <r>
      <rPr>
        <b/>
        <sz val="11"/>
        <color rgb="FFFF0000"/>
        <rFont val="Symbol"/>
        <family val="1"/>
        <charset val="2"/>
      </rPr>
      <t>d</t>
    </r>
    <r>
      <rPr>
        <b/>
        <vertAlign val="subscript"/>
        <sz val="11"/>
        <color rgb="FFFF0000"/>
        <rFont val="Arial Narrow"/>
        <family val="2"/>
        <charset val="238"/>
      </rPr>
      <t>std</t>
    </r>
    <r>
      <rPr>
        <b/>
        <sz val="11"/>
        <color rgb="FFFF0000"/>
        <rFont val="Arial Narrow"/>
        <family val="2"/>
        <charset val="238"/>
      </rPr>
      <t>)
(</t>
    </r>
    <r>
      <rPr>
        <b/>
        <sz val="11"/>
        <color rgb="FFFF0000"/>
        <rFont val="Symbol"/>
        <family val="1"/>
        <charset val="2"/>
      </rPr>
      <t>m</t>
    </r>
    <r>
      <rPr>
        <b/>
        <sz val="11"/>
        <color rgb="FFFF0000"/>
        <rFont val="Arial Narrow"/>
        <family val="2"/>
        <charset val="238"/>
      </rPr>
      <t>rad)</t>
    </r>
  </si>
  <si>
    <r>
      <t>u(</t>
    </r>
    <r>
      <rPr>
        <b/>
        <sz val="11"/>
        <color rgb="FFFF0000"/>
        <rFont val="Symbol"/>
        <family val="1"/>
        <charset val="2"/>
      </rPr>
      <t>d</t>
    </r>
    <r>
      <rPr>
        <b/>
        <vertAlign val="subscript"/>
        <sz val="11"/>
        <color rgb="FFFF0000"/>
        <rFont val="Arial Narrow"/>
        <family val="2"/>
        <charset val="238"/>
      </rPr>
      <t>r</t>
    </r>
    <r>
      <rPr>
        <b/>
        <sz val="11"/>
        <color rgb="FFFF0000"/>
        <rFont val="Arial Narrow"/>
        <family val="2"/>
        <charset val="238"/>
      </rPr>
      <t>)
(</t>
    </r>
    <r>
      <rPr>
        <b/>
        <sz val="11"/>
        <color rgb="FFFF0000"/>
        <rFont val="Symbol"/>
        <family val="1"/>
        <charset val="2"/>
      </rPr>
      <t>m</t>
    </r>
    <r>
      <rPr>
        <b/>
        <sz val="11"/>
        <color rgb="FFFF0000"/>
        <rFont val="Arial Narrow"/>
        <family val="2"/>
        <charset val="238"/>
      </rPr>
      <t>rad)</t>
    </r>
  </si>
  <si>
    <r>
      <t>U(</t>
    </r>
    <r>
      <rPr>
        <b/>
        <sz val="11"/>
        <color rgb="FFFF0000"/>
        <rFont val="Symbol"/>
        <family val="1"/>
        <charset val="2"/>
      </rPr>
      <t>d</t>
    </r>
    <r>
      <rPr>
        <b/>
        <vertAlign val="subscript"/>
        <sz val="11"/>
        <color rgb="FFFF0000"/>
        <rFont val="Arial Narrow"/>
        <family val="2"/>
        <charset val="238"/>
      </rPr>
      <t>r</t>
    </r>
    <r>
      <rPr>
        <b/>
        <sz val="11"/>
        <color rgb="FFFF0000"/>
        <rFont val="Arial Narrow"/>
        <family val="2"/>
        <charset val="238"/>
      </rPr>
      <t>)
(</t>
    </r>
    <r>
      <rPr>
        <b/>
        <sz val="11"/>
        <color rgb="FFFF0000"/>
        <rFont val="Symbol"/>
        <family val="1"/>
        <charset val="2"/>
      </rPr>
      <t>m</t>
    </r>
    <r>
      <rPr>
        <b/>
        <sz val="11"/>
        <color rgb="FFFF0000"/>
        <rFont val="Arial Narrow"/>
        <family val="2"/>
        <charset val="238"/>
      </rPr>
      <t>rad)</t>
    </r>
  </si>
  <si>
    <r>
      <t>U(</t>
    </r>
    <r>
      <rPr>
        <b/>
        <sz val="9"/>
        <color rgb="FFFF0000"/>
        <rFont val="Symbol"/>
        <family val="1"/>
        <charset val="2"/>
      </rPr>
      <t>d</t>
    </r>
    <r>
      <rPr>
        <b/>
        <vertAlign val="subscript"/>
        <sz val="9"/>
        <color rgb="FFFF0000"/>
        <rFont val="Arial Narrow"/>
        <family val="2"/>
        <charset val="238"/>
      </rPr>
      <t>rC</t>
    </r>
    <r>
      <rPr>
        <b/>
        <sz val="9"/>
        <color rgb="FFFF0000"/>
        <rFont val="Arial Narrow"/>
        <family val="2"/>
        <charset val="238"/>
      </rPr>
      <t>) (</t>
    </r>
    <r>
      <rPr>
        <b/>
        <sz val="9"/>
        <color rgb="FFFF0000"/>
        <rFont val="Symbol"/>
        <family val="1"/>
        <charset val="2"/>
      </rPr>
      <t>m</t>
    </r>
    <r>
      <rPr>
        <b/>
        <sz val="9"/>
        <color rgb="FFFF0000"/>
        <rFont val="Arial Narrow"/>
        <family val="2"/>
        <charset val="238"/>
      </rPr>
      <t>rad)</t>
    </r>
  </si>
  <si>
    <r>
      <t>-U(</t>
    </r>
    <r>
      <rPr>
        <b/>
        <sz val="9"/>
        <color rgb="FFFF0000"/>
        <rFont val="Symbol"/>
        <family val="1"/>
        <charset val="2"/>
      </rPr>
      <t>d</t>
    </r>
    <r>
      <rPr>
        <b/>
        <vertAlign val="subscript"/>
        <sz val="9"/>
        <color rgb="FFFF0000"/>
        <rFont val="Arial Narrow"/>
        <family val="2"/>
        <charset val="238"/>
      </rPr>
      <t>rC</t>
    </r>
    <r>
      <rPr>
        <b/>
        <sz val="9"/>
        <color rgb="FFFF0000"/>
        <rFont val="Arial Narrow"/>
        <family val="2"/>
        <charset val="238"/>
      </rPr>
      <t>) (</t>
    </r>
    <r>
      <rPr>
        <b/>
        <sz val="9"/>
        <color rgb="FFFF0000"/>
        <rFont val="Symbol"/>
        <family val="1"/>
        <charset val="2"/>
      </rPr>
      <t>m</t>
    </r>
    <r>
      <rPr>
        <b/>
        <sz val="9"/>
        <color rgb="FFFF0000"/>
        <rFont val="Arial Narrow"/>
        <family val="2"/>
        <charset val="238"/>
      </rPr>
      <t>rad)</t>
    </r>
  </si>
  <si>
    <t>Annex 4 TAB A4-2. Calculation without outliers.</t>
  </si>
  <si>
    <t>Annex 4 TAB A4-1 Calculation from results of all labs.</t>
  </si>
  <si>
    <t>Annex 4 TAB A4-1.  Calculation from results of all labs.</t>
  </si>
  <si>
    <t xml:space="preserve">            Annex 4. TAB A4-3 auxiliary calculation for graphs</t>
  </si>
  <si>
    <t>Annex 4. TAB A4-2 Calculation without outliers.</t>
  </si>
  <si>
    <r>
      <t>U(</t>
    </r>
    <r>
      <rPr>
        <b/>
        <sz val="9"/>
        <color rgb="FFFF0000"/>
        <rFont val="Symbol"/>
        <family val="1"/>
        <charset val="2"/>
      </rPr>
      <t>e</t>
    </r>
    <r>
      <rPr>
        <b/>
        <vertAlign val="subscript"/>
        <sz val="9"/>
        <color rgb="FFFF0000"/>
        <rFont val="Arial Narrow"/>
        <family val="2"/>
        <charset val="238"/>
      </rPr>
      <t>rC</t>
    </r>
    <r>
      <rPr>
        <b/>
        <sz val="9"/>
        <color rgb="FFFF0000"/>
        <rFont val="Arial Narrow"/>
        <family val="2"/>
        <charset val="238"/>
      </rPr>
      <t>) (ppm)</t>
    </r>
  </si>
  <si>
    <r>
      <t>-U(</t>
    </r>
    <r>
      <rPr>
        <b/>
        <sz val="9"/>
        <color rgb="FFFF0000"/>
        <rFont val="Symbol"/>
        <family val="1"/>
        <charset val="2"/>
      </rPr>
      <t>e</t>
    </r>
    <r>
      <rPr>
        <b/>
        <vertAlign val="subscript"/>
        <sz val="9"/>
        <color rgb="FFFF0000"/>
        <rFont val="Arial Narrow"/>
        <family val="2"/>
        <charset val="238"/>
      </rPr>
      <t>rC</t>
    </r>
    <r>
      <rPr>
        <b/>
        <sz val="9"/>
        <color rgb="FFFF0000"/>
        <rFont val="Arial Narrow"/>
        <family val="2"/>
        <charset val="238"/>
      </rPr>
      <t>) (ppm)</t>
    </r>
  </si>
  <si>
    <r>
      <rPr>
        <b/>
        <sz val="12"/>
        <color theme="1"/>
        <rFont val="Symbol"/>
        <family val="1"/>
        <charset val="2"/>
      </rPr>
      <t>e</t>
    </r>
    <r>
      <rPr>
        <b/>
        <vertAlign val="subscript"/>
        <sz val="12"/>
        <color theme="1"/>
        <rFont val="Calibri"/>
        <family val="2"/>
        <charset val="238"/>
        <scheme val="minor"/>
      </rPr>
      <t>r</t>
    </r>
    <r>
      <rPr>
        <b/>
        <sz val="12"/>
        <color theme="1"/>
        <rFont val="Calibri"/>
        <family val="2"/>
        <charset val="238"/>
        <scheme val="minor"/>
      </rPr>
      <t xml:space="preserve">              </t>
    </r>
  </si>
  <si>
    <r>
      <t>u(</t>
    </r>
    <r>
      <rPr>
        <b/>
        <sz val="12"/>
        <rFont val="Symbol"/>
        <family val="1"/>
        <charset val="2"/>
      </rPr>
      <t>e</t>
    </r>
    <r>
      <rPr>
        <b/>
        <vertAlign val="subscript"/>
        <sz val="12"/>
        <rFont val="Arial"/>
        <family val="2"/>
        <charset val="238"/>
      </rPr>
      <t>r</t>
    </r>
    <r>
      <rPr>
        <b/>
        <sz val="12"/>
        <rFont val="Arial Narrow"/>
        <family val="2"/>
        <charset val="238"/>
      </rPr>
      <t xml:space="preserve">)  </t>
    </r>
  </si>
  <si>
    <r>
      <rPr>
        <b/>
        <sz val="12"/>
        <color theme="1"/>
        <rFont val="Symbol"/>
        <family val="1"/>
        <charset val="2"/>
      </rPr>
      <t>e</t>
    </r>
    <r>
      <rPr>
        <b/>
        <vertAlign val="subscript"/>
        <sz val="12"/>
        <color theme="1"/>
        <rFont val="Calibri"/>
        <family val="2"/>
        <charset val="238"/>
      </rPr>
      <t>L</t>
    </r>
  </si>
  <si>
    <r>
      <t>E(</t>
    </r>
    <r>
      <rPr>
        <b/>
        <sz val="12"/>
        <rFont val="Symbol"/>
        <family val="1"/>
        <charset val="2"/>
      </rPr>
      <t>e</t>
    </r>
    <r>
      <rPr>
        <b/>
        <sz val="12"/>
        <rFont val="Arial Narrow"/>
        <family val="2"/>
        <charset val="238"/>
      </rPr>
      <t>)</t>
    </r>
  </si>
  <si>
    <r>
      <t>u(</t>
    </r>
    <r>
      <rPr>
        <b/>
        <sz val="12"/>
        <rFont val="Symbol"/>
        <family val="1"/>
        <charset val="2"/>
      </rPr>
      <t>De</t>
    </r>
    <r>
      <rPr>
        <b/>
        <vertAlign val="subscript"/>
        <sz val="12"/>
        <rFont val="Arial Narrow"/>
        <family val="2"/>
        <charset val="238"/>
      </rPr>
      <t>std</t>
    </r>
    <r>
      <rPr>
        <b/>
        <sz val="12"/>
        <rFont val="Arial Narrow"/>
        <family val="2"/>
        <charset val="238"/>
      </rPr>
      <t xml:space="preserve">)  </t>
    </r>
  </si>
  <si>
    <r>
      <t>u(</t>
    </r>
    <r>
      <rPr>
        <b/>
        <sz val="12"/>
        <color theme="1"/>
        <rFont val="Symbol"/>
        <family val="1"/>
        <charset val="2"/>
      </rPr>
      <t>e</t>
    </r>
    <r>
      <rPr>
        <b/>
        <vertAlign val="subscript"/>
        <sz val="12"/>
        <color theme="1"/>
        <rFont val="Calibri"/>
        <family val="2"/>
        <charset val="238"/>
        <scheme val="minor"/>
      </rPr>
      <t>L</t>
    </r>
    <r>
      <rPr>
        <b/>
        <sz val="12"/>
        <color theme="1"/>
        <rFont val="Calibri"/>
        <family val="2"/>
        <charset val="238"/>
        <scheme val="minor"/>
      </rPr>
      <t>)</t>
    </r>
  </si>
  <si>
    <t>CRV for ratio error calculated from results of all laboratories see eq. (2) (ppm)</t>
  </si>
  <si>
    <t>CRV uncertainty calculated from results of all laboratories see eq.  (3) (ppm)</t>
  </si>
  <si>
    <t>confidence coefficient of ratio error calculated from results of all laboratories see eq. (9)</t>
  </si>
  <si>
    <r>
      <t>Primary current (%)I</t>
    </r>
    <r>
      <rPr>
        <vertAlign val="subscript"/>
        <sz val="11"/>
        <color theme="1"/>
        <rFont val="Calibri"/>
        <family val="2"/>
        <charset val="238"/>
        <scheme val="minor"/>
      </rPr>
      <t>N</t>
    </r>
  </si>
  <si>
    <r>
      <t>u(</t>
    </r>
    <r>
      <rPr>
        <b/>
        <sz val="12"/>
        <rFont val="Symbol"/>
        <family val="1"/>
        <charset val="2"/>
      </rPr>
      <t>De</t>
    </r>
    <r>
      <rPr>
        <b/>
        <vertAlign val="subscript"/>
        <sz val="12"/>
        <rFont val="Arial Narrow"/>
        <family val="2"/>
        <charset val="238"/>
      </rPr>
      <t>stdC</t>
    </r>
    <r>
      <rPr>
        <b/>
        <sz val="12"/>
        <rFont val="Arial Narrow"/>
        <family val="2"/>
        <charset val="238"/>
      </rPr>
      <t xml:space="preserve">)  </t>
    </r>
  </si>
  <si>
    <r>
      <t>u(</t>
    </r>
    <r>
      <rPr>
        <b/>
        <sz val="12"/>
        <rFont val="Symbol"/>
        <family val="1"/>
        <charset val="2"/>
      </rPr>
      <t>e</t>
    </r>
    <r>
      <rPr>
        <b/>
        <vertAlign val="subscript"/>
        <sz val="12"/>
        <rFont val="Arial"/>
        <family val="2"/>
        <charset val="238"/>
      </rPr>
      <t>rC</t>
    </r>
    <r>
      <rPr>
        <b/>
        <sz val="12"/>
        <rFont val="Arial Narrow"/>
        <family val="2"/>
        <charset val="238"/>
      </rPr>
      <t xml:space="preserve">)  </t>
    </r>
  </si>
  <si>
    <r>
      <rPr>
        <b/>
        <sz val="12"/>
        <color theme="1"/>
        <rFont val="Symbol"/>
        <family val="1"/>
        <charset val="2"/>
      </rPr>
      <t>e</t>
    </r>
    <r>
      <rPr>
        <b/>
        <vertAlign val="subscript"/>
        <sz val="12"/>
        <color theme="1"/>
        <rFont val="Calibri"/>
        <family val="2"/>
        <charset val="238"/>
        <scheme val="minor"/>
      </rPr>
      <t>rC</t>
    </r>
  </si>
  <si>
    <r>
      <t>De</t>
    </r>
    <r>
      <rPr>
        <b/>
        <vertAlign val="subscript"/>
        <sz val="12"/>
        <rFont val="Calibri"/>
        <family val="2"/>
        <charset val="238"/>
      </rPr>
      <t>C</t>
    </r>
  </si>
  <si>
    <t>Corrected confidence coefficient without outliers, accoring to (12)</t>
  </si>
  <si>
    <r>
      <t>E</t>
    </r>
    <r>
      <rPr>
        <b/>
        <vertAlign val="subscript"/>
        <sz val="12"/>
        <color theme="1"/>
        <rFont val="Calibri"/>
        <family val="2"/>
        <charset val="238"/>
        <scheme val="minor"/>
      </rPr>
      <t>C</t>
    </r>
    <r>
      <rPr>
        <b/>
        <sz val="12"/>
        <color theme="1"/>
        <rFont val="Calibri"/>
        <family val="2"/>
        <charset val="238"/>
        <scheme val="minor"/>
      </rPr>
      <t>(</t>
    </r>
    <r>
      <rPr>
        <b/>
        <sz val="12"/>
        <color theme="1"/>
        <rFont val="Symbol"/>
        <family val="1"/>
        <charset val="2"/>
      </rPr>
      <t>e</t>
    </r>
    <r>
      <rPr>
        <b/>
        <sz val="12"/>
        <color theme="1"/>
        <rFont val="Calibri"/>
        <family val="2"/>
        <charset val="238"/>
      </rPr>
      <t>)</t>
    </r>
  </si>
  <si>
    <r>
      <t>I</t>
    </r>
    <r>
      <rPr>
        <b/>
        <vertAlign val="subscript"/>
        <sz val="10"/>
        <color theme="1"/>
        <rFont val="Arial"/>
        <family val="2"/>
        <charset val="238"/>
      </rPr>
      <t>1</t>
    </r>
  </si>
  <si>
    <r>
      <t>E(</t>
    </r>
    <r>
      <rPr>
        <b/>
        <sz val="11"/>
        <rFont val="Symbol"/>
        <family val="1"/>
        <charset val="2"/>
      </rPr>
      <t>d</t>
    </r>
    <r>
      <rPr>
        <b/>
        <sz val="11"/>
        <rFont val="Arial Narrow"/>
        <family val="2"/>
        <charset val="238"/>
      </rPr>
      <t>)</t>
    </r>
  </si>
  <si>
    <r>
      <t>CRV uncertainty calculated from results of all laboratories see eqv.  (3)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rad)</t>
    </r>
  </si>
  <si>
    <r>
      <t>Difference between results of individual laboratory d</t>
    </r>
    <r>
      <rPr>
        <sz val="11"/>
        <color theme="1"/>
        <rFont val="Calibri"/>
        <family val="2"/>
        <charset val="238"/>
        <scheme val="minor"/>
      </rPr>
      <t>L and dr see eqv. (5)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rad)</t>
    </r>
  </si>
  <si>
    <r>
      <t xml:space="preserve">The uncertainty of the difference </t>
    </r>
    <r>
      <rPr>
        <sz val="11"/>
        <rFont val="Symbol"/>
        <family val="1"/>
        <charset val="2"/>
      </rPr>
      <t>Dd</t>
    </r>
    <r>
      <rPr>
        <sz val="11"/>
        <rFont val="Calibri"/>
        <family val="2"/>
        <charset val="238"/>
        <scheme val="minor"/>
      </rPr>
      <t xml:space="preserve"> according to (8)  with transfer standard uncertaity (</t>
    </r>
    <r>
      <rPr>
        <sz val="11"/>
        <rFont val="Symbol"/>
        <family val="1"/>
        <charset val="2"/>
      </rPr>
      <t>m</t>
    </r>
    <r>
      <rPr>
        <sz val="11"/>
        <rFont val="Calibri"/>
        <family val="2"/>
        <charset val="238"/>
        <scheme val="minor"/>
      </rPr>
      <t xml:space="preserve">rad)  </t>
    </r>
  </si>
  <si>
    <r>
      <t>red and underlined results are for</t>
    </r>
    <r>
      <rPr>
        <sz val="12"/>
        <color theme="1"/>
        <rFont val="Calibri"/>
        <family val="2"/>
        <charset val="238"/>
        <scheme val="minor"/>
      </rPr>
      <t xml:space="preserve"> E(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238"/>
      </rPr>
      <t>)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Symbol"/>
        <family val="1"/>
        <charset val="2"/>
      </rPr>
      <t>&gt;</t>
    </r>
    <r>
      <rPr>
        <sz val="11"/>
        <color theme="1"/>
        <rFont val="Calibri"/>
        <family val="2"/>
        <charset val="238"/>
      </rPr>
      <t xml:space="preserve"> 1.0</t>
    </r>
  </si>
  <si>
    <r>
      <t>CRV</t>
    </r>
    <r>
      <rPr>
        <sz val="8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uncertainty according to (3) without outliers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rad)</t>
    </r>
  </si>
  <si>
    <t>Corrected confidence coefficient whitout outliers, accoring to (12)</t>
  </si>
  <si>
    <r>
      <t>I</t>
    </r>
    <r>
      <rPr>
        <b/>
        <vertAlign val="subscript"/>
        <sz val="11"/>
        <color theme="1"/>
        <rFont val="Arial"/>
        <family val="2"/>
        <charset val="238"/>
      </rPr>
      <t>1</t>
    </r>
  </si>
  <si>
    <r>
      <t>u(</t>
    </r>
    <r>
      <rPr>
        <b/>
        <sz val="11"/>
        <rFont val="Symbol"/>
        <family val="1"/>
        <charset val="2"/>
      </rPr>
      <t>Dd</t>
    </r>
    <r>
      <rPr>
        <b/>
        <vertAlign val="subscript"/>
        <sz val="11"/>
        <rFont val="Arial"/>
        <family val="2"/>
        <charset val="238"/>
      </rPr>
      <t>stdC</t>
    </r>
    <r>
      <rPr>
        <b/>
        <sz val="11"/>
        <rFont val="Arial Narrow"/>
        <family val="2"/>
        <charset val="238"/>
      </rPr>
      <t xml:space="preserve">)  </t>
    </r>
  </si>
  <si>
    <r>
      <t>E</t>
    </r>
    <r>
      <rPr>
        <b/>
        <vertAlign val="subscript"/>
        <sz val="11"/>
        <color theme="1"/>
        <rFont val="Calibri"/>
        <family val="2"/>
        <charset val="238"/>
        <scheme val="minor"/>
      </rPr>
      <t>C</t>
    </r>
    <r>
      <rPr>
        <b/>
        <sz val="11"/>
        <color theme="1"/>
        <rFont val="Calibri"/>
        <family val="2"/>
        <charset val="238"/>
        <scheme val="minor"/>
      </rPr>
      <t>(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charset val="238"/>
      </rPr>
      <t>)</t>
    </r>
  </si>
  <si>
    <r>
      <t>Dd</t>
    </r>
    <r>
      <rPr>
        <b/>
        <vertAlign val="subscript"/>
        <sz val="11"/>
        <rFont val="Arial"/>
        <family val="2"/>
        <charset val="238"/>
      </rPr>
      <t>C</t>
    </r>
  </si>
  <si>
    <r>
      <t>u(</t>
    </r>
    <r>
      <rPr>
        <b/>
        <sz val="11"/>
        <rFont val="Symbol"/>
        <family val="1"/>
        <charset val="2"/>
      </rPr>
      <t>d</t>
    </r>
    <r>
      <rPr>
        <b/>
        <vertAlign val="subscript"/>
        <sz val="11"/>
        <rFont val="Arial"/>
        <family val="2"/>
        <charset val="238"/>
      </rPr>
      <t>rC</t>
    </r>
    <r>
      <rPr>
        <b/>
        <sz val="11"/>
        <rFont val="Arial Narrow"/>
        <family val="2"/>
        <charset val="238"/>
      </rPr>
      <t xml:space="preserve">)  </t>
    </r>
  </si>
  <si>
    <r>
      <rPr>
        <b/>
        <sz val="11"/>
        <color theme="1"/>
        <rFont val="Symbol"/>
        <family val="1"/>
        <charset val="2"/>
      </rPr>
      <t>d</t>
    </r>
    <r>
      <rPr>
        <b/>
        <vertAlign val="subscript"/>
        <sz val="11"/>
        <color theme="1"/>
        <rFont val="Calibri"/>
        <family val="2"/>
        <charset val="238"/>
        <scheme val="minor"/>
      </rPr>
      <t>rC</t>
    </r>
  </si>
  <si>
    <r>
      <t xml:space="preserve">The uncertainty of the difference </t>
    </r>
    <r>
      <rPr>
        <sz val="11"/>
        <rFont val="Symbol"/>
        <family val="1"/>
        <charset val="2"/>
      </rPr>
      <t>Dd</t>
    </r>
    <r>
      <rPr>
        <vertAlign val="subscript"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 xml:space="preserve"> without outliers</t>
    </r>
    <r>
      <rPr>
        <vertAlign val="subscript"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according to (11) with transfer standard uncertaity (</t>
    </r>
    <r>
      <rPr>
        <sz val="11"/>
        <rFont val="Symbol"/>
        <family val="1"/>
        <charset val="2"/>
      </rPr>
      <t>m</t>
    </r>
    <r>
      <rPr>
        <sz val="11"/>
        <rFont val="Calibri"/>
        <family val="2"/>
        <charset val="238"/>
        <scheme val="minor"/>
      </rPr>
      <t>rad)</t>
    </r>
  </si>
  <si>
    <r>
      <t xml:space="preserve">Difference between results of individual laboratory </t>
    </r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sz val="11"/>
        <color theme="1"/>
        <rFont val="Symbol"/>
        <family val="1"/>
        <charset val="2"/>
      </rPr>
      <t>d</t>
    </r>
    <r>
      <rPr>
        <vertAlign val="subscript"/>
        <sz val="11"/>
        <color theme="1"/>
        <rFont val="Calibri"/>
        <family val="2"/>
        <charset val="238"/>
        <scheme val="minor"/>
      </rPr>
      <t>rC</t>
    </r>
    <r>
      <rPr>
        <sz val="11"/>
        <color theme="1"/>
        <rFont val="Calibri"/>
        <family val="2"/>
        <charset val="238"/>
        <scheme val="minor"/>
      </rPr>
      <t xml:space="preserve"> without outliers, see eq. (10)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rad)</t>
    </r>
  </si>
  <si>
    <r>
      <t xml:space="preserve">Difference between results of individual laboratory </t>
    </r>
    <r>
      <rPr>
        <sz val="11"/>
        <color theme="1"/>
        <rFont val="Symbol"/>
        <family val="1"/>
        <charset val="2"/>
      </rPr>
      <t>e</t>
    </r>
    <r>
      <rPr>
        <vertAlign val="subscript"/>
        <sz val="11"/>
        <color theme="1"/>
        <rFont val="Arial"/>
        <family val="2"/>
        <charset val="238"/>
      </rPr>
      <t>L</t>
    </r>
    <r>
      <rPr>
        <sz val="11"/>
        <color theme="1"/>
        <rFont val="Arial"/>
        <family val="2"/>
        <charset val="238"/>
      </rPr>
      <t xml:space="preserve"> and </t>
    </r>
    <r>
      <rPr>
        <sz val="11"/>
        <color theme="1"/>
        <rFont val="Symbol"/>
        <family val="1"/>
        <charset val="2"/>
      </rPr>
      <t>e</t>
    </r>
    <r>
      <rPr>
        <vertAlign val="subscript"/>
        <sz val="11"/>
        <color theme="1"/>
        <rFont val="Arial"/>
        <family val="2"/>
        <charset val="238"/>
      </rPr>
      <t>rC</t>
    </r>
    <r>
      <rPr>
        <sz val="11"/>
        <color theme="1"/>
        <rFont val="Arial"/>
        <family val="2"/>
        <charset val="238"/>
      </rPr>
      <t xml:space="preserve"> without outliers, see eq. (10) (ppm)</t>
    </r>
  </si>
  <si>
    <r>
      <t xml:space="preserve">Difference between results of individual laboratory </t>
    </r>
    <r>
      <rPr>
        <sz val="11"/>
        <color theme="1"/>
        <rFont val="Symbol"/>
        <family val="1"/>
        <charset val="2"/>
      </rPr>
      <t>e</t>
    </r>
    <r>
      <rPr>
        <vertAlign val="subscript"/>
        <sz val="11"/>
        <color theme="1"/>
        <rFont val="Calibri"/>
        <family val="2"/>
        <charset val="238"/>
        <scheme val="minor"/>
      </rPr>
      <t>L</t>
    </r>
    <r>
      <rPr>
        <sz val="11"/>
        <color theme="1"/>
        <rFont val="Calibri"/>
        <family val="2"/>
        <charset val="238"/>
        <scheme val="minor"/>
      </rPr>
      <t xml:space="preserve"> and </t>
    </r>
    <r>
      <rPr>
        <sz val="11"/>
        <color theme="1"/>
        <rFont val="Symbol"/>
        <family val="1"/>
        <charset val="2"/>
      </rPr>
      <t>e</t>
    </r>
    <r>
      <rPr>
        <vertAlign val="subscript"/>
        <sz val="11"/>
        <color theme="1"/>
        <rFont val="Calibri"/>
        <family val="2"/>
        <charset val="238"/>
        <scheme val="minor"/>
      </rPr>
      <t>r</t>
    </r>
    <r>
      <rPr>
        <sz val="11"/>
        <color theme="1"/>
        <rFont val="Calibri"/>
        <family val="2"/>
        <charset val="238"/>
        <scheme val="minor"/>
      </rPr>
      <t xml:space="preserve"> see eq. (5) (ppm)</t>
    </r>
  </si>
  <si>
    <r>
      <t xml:space="preserve">The uncertainty of the difference </t>
    </r>
    <r>
      <rPr>
        <sz val="11"/>
        <rFont val="Symbol"/>
        <family val="1"/>
        <charset val="2"/>
      </rPr>
      <t>De</t>
    </r>
    <r>
      <rPr>
        <vertAlign val="subscript"/>
        <sz val="11"/>
        <rFont val="Arial"/>
        <family val="2"/>
        <charset val="238"/>
      </rPr>
      <t>C</t>
    </r>
    <r>
      <rPr>
        <sz val="11"/>
        <rFont val="Arial"/>
        <family val="2"/>
        <charset val="238"/>
      </rPr>
      <t xml:space="preserve"> without outliers according to (11) with transfer standard uncertaity (ppm)</t>
    </r>
  </si>
  <si>
    <r>
      <t>red and underlined results are for</t>
    </r>
    <r>
      <rPr>
        <sz val="12"/>
        <color theme="1"/>
        <rFont val="Calibri"/>
        <family val="2"/>
        <charset val="238"/>
        <scheme val="minor"/>
      </rPr>
      <t xml:space="preserve"> E(</t>
    </r>
    <r>
      <rPr>
        <sz val="12"/>
        <color theme="1"/>
        <rFont val="Symbol"/>
        <family val="1"/>
        <charset val="2"/>
      </rPr>
      <t>e</t>
    </r>
    <r>
      <rPr>
        <sz val="12"/>
        <color theme="1"/>
        <rFont val="Calibri"/>
        <family val="2"/>
        <charset val="238"/>
      </rPr>
      <t>)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Symbol"/>
        <family val="1"/>
        <charset val="2"/>
      </rPr>
      <t>&gt;</t>
    </r>
    <r>
      <rPr>
        <sz val="11"/>
        <color theme="1"/>
        <rFont val="Calibri"/>
        <family val="2"/>
        <charset val="238"/>
      </rPr>
      <t xml:space="preserve"> 1.0</t>
    </r>
  </si>
  <si>
    <r>
      <t>CRV</t>
    </r>
    <r>
      <rPr>
        <sz val="8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for phase displacement according to (2) without outliers (</t>
    </r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charset val="238"/>
        <scheme val="minor"/>
      </rPr>
      <t>rad</t>
    </r>
    <r>
      <rPr>
        <sz val="8"/>
        <color theme="1"/>
        <rFont val="Arial"/>
        <family val="2"/>
        <charset val="238"/>
      </rPr>
      <t>)</t>
    </r>
  </si>
  <si>
    <t>last rev. 23.1.2018 by JH-CMI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</si>
</sst>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0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color indexed="8"/>
      <name val="Calibri"/>
      <family val="2"/>
      <charset val="238"/>
    </font>
    <font>
      <sz val="9"/>
      <name val="Arial"/>
      <family val="2"/>
      <charset val="238"/>
    </font>
    <font>
      <b/>
      <sz val="9"/>
      <name val="Symbol"/>
      <family val="1"/>
      <charset val="2"/>
    </font>
    <font>
      <b/>
      <sz val="9"/>
      <color indexed="8"/>
      <name val="Arial Narrow"/>
      <family val="2"/>
      <charset val="238"/>
    </font>
    <font>
      <sz val="9"/>
      <color indexed="10"/>
      <name val="Arial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FF0000"/>
      <name val="Arial Narrow"/>
      <family val="2"/>
      <charset val="238"/>
    </font>
    <font>
      <b/>
      <vertAlign val="subscript"/>
      <sz val="10"/>
      <name val="Arial Narrow"/>
      <family val="2"/>
      <charset val="238"/>
    </font>
    <font>
      <sz val="11"/>
      <color theme="1"/>
      <name val="Symbol"/>
      <family val="1"/>
      <charset val="2"/>
    </font>
    <font>
      <b/>
      <sz val="10"/>
      <color theme="1"/>
      <name val="Arial"/>
      <family val="2"/>
      <charset val="238"/>
    </font>
    <font>
      <b/>
      <vertAlign val="subscript"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Symbol"/>
      <family val="1"/>
      <charset val="2"/>
    </font>
    <font>
      <b/>
      <sz val="11"/>
      <color theme="1"/>
      <name val="Arial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vertAlign val="subscript"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9"/>
      <color rgb="FFFF0000"/>
      <name val="Symbol"/>
      <family val="1"/>
      <charset val="2"/>
    </font>
    <font>
      <b/>
      <vertAlign val="subscript"/>
      <sz val="9"/>
      <color rgb="FFFF0000"/>
      <name val="Arial Narrow"/>
      <family val="2"/>
      <charset val="238"/>
    </font>
    <font>
      <b/>
      <vertAlign val="subscript"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b/>
      <sz val="8"/>
      <name val="Arial Narrow"/>
      <family val="2"/>
      <charset val="238"/>
    </font>
    <font>
      <b/>
      <sz val="8"/>
      <name val="Symbol"/>
      <family val="1"/>
      <charset val="2"/>
    </font>
    <font>
      <b/>
      <vertAlign val="subscript"/>
      <sz val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Symbol"/>
      <family val="1"/>
      <charset val="2"/>
    </font>
    <font>
      <b/>
      <vertAlign val="subscript"/>
      <sz val="9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sz val="12"/>
      <color theme="1"/>
      <name val="Symbol"/>
      <family val="1"/>
      <charset val="2"/>
    </font>
    <font>
      <sz val="9"/>
      <color indexed="8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color indexed="8"/>
      <name val="Arial Narrow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color rgb="FFFF0000"/>
      <name val="Symbol"/>
      <family val="1"/>
      <charset val="2"/>
    </font>
    <font>
      <b/>
      <sz val="11"/>
      <name val="Arial Narrow"/>
      <family val="2"/>
      <charset val="238"/>
    </font>
    <font>
      <b/>
      <sz val="11"/>
      <name val="Symbol"/>
      <family val="1"/>
      <charset val="2"/>
    </font>
    <font>
      <b/>
      <vertAlign val="subscript"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1"/>
      <color rgb="FFFF0000"/>
      <name val="Symbol"/>
      <family val="1"/>
      <charset val="2"/>
    </font>
    <font>
      <b/>
      <vertAlign val="subscript"/>
      <sz val="11"/>
      <color rgb="FFFF0000"/>
      <name val="Cambria"/>
      <family val="1"/>
      <charset val="238"/>
    </font>
    <font>
      <b/>
      <vertAlign val="subscript"/>
      <sz val="11"/>
      <color rgb="FFFF0000"/>
      <name val="Arial Narrow"/>
      <family val="2"/>
      <charset val="238"/>
    </font>
    <font>
      <sz val="11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b/>
      <sz val="12"/>
      <name val="Symbol"/>
      <family val="1"/>
      <charset val="2"/>
    </font>
    <font>
      <b/>
      <sz val="12"/>
      <name val="Arial Narrow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b/>
      <vertAlign val="subscript"/>
      <sz val="12"/>
      <name val="Arial"/>
      <family val="2"/>
      <charset val="238"/>
    </font>
    <font>
      <b/>
      <vertAlign val="subscript"/>
      <sz val="12"/>
      <name val="Arial Narrow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Symbol"/>
      <family val="1"/>
      <charset val="2"/>
    </font>
    <font>
      <b/>
      <vertAlign val="subscript"/>
      <sz val="14"/>
      <color theme="1"/>
      <name val="Calibri"/>
      <family val="2"/>
      <charset val="238"/>
      <scheme val="minor"/>
    </font>
    <font>
      <b/>
      <vertAlign val="subscript"/>
      <sz val="12"/>
      <color theme="1"/>
      <name val="Arial"/>
      <family val="2"/>
      <charset val="238"/>
    </font>
    <font>
      <sz val="11"/>
      <name val="Symbol"/>
      <family val="1"/>
      <charset val="2"/>
    </font>
    <font>
      <vertAlign val="sub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vertAlign val="subscript"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vertAlign val="subscript"/>
      <sz val="10"/>
      <color rgb="FFFF0000"/>
      <name val="Cambria"/>
      <family val="1"/>
      <charset val="238"/>
    </font>
    <font>
      <b/>
      <sz val="11"/>
      <color indexed="8"/>
      <name val="Arial"/>
      <family val="2"/>
      <charset val="238"/>
    </font>
    <font>
      <b/>
      <sz val="11"/>
      <color indexed="8"/>
      <name val="Arial Narrow"/>
      <family val="2"/>
      <charset val="238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Arial"/>
      <family val="2"/>
    </font>
    <font>
      <b/>
      <sz val="14"/>
      <name val="Calibri"/>
      <family val="2"/>
      <charset val="238"/>
      <scheme val="minor"/>
    </font>
    <font>
      <b/>
      <vertAlign val="subscript"/>
      <sz val="10"/>
      <name val="Arial"/>
      <family val="2"/>
      <charset val="238"/>
    </font>
    <font>
      <b/>
      <vertAlign val="subscript"/>
      <sz val="11"/>
      <name val="Calibri"/>
      <family val="2"/>
      <charset val="238"/>
    </font>
    <font>
      <b/>
      <vertAlign val="subscript"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vertAlign val="subscript"/>
      <sz val="12"/>
      <name val="Calibri"/>
      <family val="2"/>
      <charset val="238"/>
    </font>
    <font>
      <sz val="12"/>
      <color theme="1"/>
      <name val="Symbol"/>
      <family val="1"/>
      <charset val="2"/>
    </font>
    <font>
      <vertAlign val="subscript"/>
      <sz val="1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AFA06"/>
        <bgColor indexed="64"/>
      </patternFill>
    </fill>
    <fill>
      <patternFill patternType="solid">
        <fgColor rgb="FFFFCC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/>
    <xf numFmtId="0" fontId="40" fillId="0" borderId="0"/>
  </cellStyleXfs>
  <cellXfs count="1240">
    <xf numFmtId="0" fontId="0" fillId="0" borderId="0" xfId="0"/>
    <xf numFmtId="0" fontId="2" fillId="0" borderId="4" xfId="0" applyFont="1" applyFill="1" applyBorder="1" applyAlignment="1">
      <alignment horizontal="center"/>
    </xf>
    <xf numFmtId="0" fontId="6" fillId="3" borderId="0" xfId="0" applyFont="1" applyFill="1"/>
    <xf numFmtId="0" fontId="6" fillId="4" borderId="0" xfId="0" applyFont="1" applyFill="1"/>
    <xf numFmtId="0" fontId="5" fillId="12" borderId="1" xfId="0" applyFont="1" applyFill="1" applyBorder="1" applyAlignment="1">
      <alignment horizontal="center" vertical="center"/>
    </xf>
    <xf numFmtId="1" fontId="5" fillId="12" borderId="8" xfId="0" applyNumberFormat="1" applyFont="1" applyFill="1" applyBorder="1" applyAlignment="1">
      <alignment horizontal="center" vertical="center"/>
    </xf>
    <xf numFmtId="1" fontId="5" fillId="12" borderId="1" xfId="0" applyNumberFormat="1" applyFont="1" applyFill="1" applyBorder="1" applyAlignment="1">
      <alignment horizontal="center" vertical="center"/>
    </xf>
    <xf numFmtId="1" fontId="5" fillId="12" borderId="20" xfId="0" applyNumberFormat="1" applyFont="1" applyFill="1" applyBorder="1" applyAlignment="1">
      <alignment horizontal="center" vertical="center"/>
    </xf>
    <xf numFmtId="0" fontId="9" fillId="10" borderId="46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0" fontId="5" fillId="12" borderId="20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1" fontId="5" fillId="12" borderId="19" xfId="0" applyNumberFormat="1" applyFont="1" applyFill="1" applyBorder="1" applyAlignment="1">
      <alignment horizontal="center" vertical="center"/>
    </xf>
    <xf numFmtId="0" fontId="5" fillId="12" borderId="8" xfId="0" applyFont="1" applyFill="1" applyBorder="1" applyAlignment="1">
      <alignment horizontal="center" vertical="center"/>
    </xf>
    <xf numFmtId="0" fontId="5" fillId="12" borderId="12" xfId="0" applyFont="1" applyFill="1" applyBorder="1" applyAlignment="1">
      <alignment horizontal="center" vertical="center"/>
    </xf>
    <xf numFmtId="1" fontId="5" fillId="12" borderId="12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2" fillId="0" borderId="0" xfId="0" applyFont="1"/>
    <xf numFmtId="0" fontId="24" fillId="0" borderId="0" xfId="0" applyFont="1"/>
    <xf numFmtId="0" fontId="0" fillId="0" borderId="0" xfId="0" applyBorder="1"/>
    <xf numFmtId="0" fontId="8" fillId="0" borderId="0" xfId="0" applyFont="1" applyFill="1" applyBorder="1" applyAlignment="1">
      <alignment horizontal="left" wrapText="1"/>
    </xf>
    <xf numFmtId="0" fontId="19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19" fillId="0" borderId="0" xfId="0" applyFont="1"/>
    <xf numFmtId="0" fontId="1" fillId="2" borderId="2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43" xfId="0" applyFont="1" applyFill="1" applyBorder="1" applyAlignment="1">
      <alignment horizontal="center" vertical="center"/>
    </xf>
    <xf numFmtId="0" fontId="9" fillId="13" borderId="22" xfId="0" applyFont="1" applyFill="1" applyBorder="1" applyAlignment="1">
      <alignment horizontal="center" vertical="center"/>
    </xf>
    <xf numFmtId="0" fontId="9" fillId="13" borderId="43" xfId="0" applyFont="1" applyFill="1" applyBorder="1" applyAlignment="1">
      <alignment horizontal="center" vertical="center"/>
    </xf>
    <xf numFmtId="0" fontId="9" fillId="13" borderId="23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43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30" fillId="5" borderId="43" xfId="0" applyFont="1" applyFill="1" applyBorder="1" applyAlignment="1">
      <alignment horizontal="center" vertical="center"/>
    </xf>
    <xf numFmtId="0" fontId="30" fillId="5" borderId="46" xfId="0" applyFont="1" applyFill="1" applyBorder="1" applyAlignment="1">
      <alignment horizontal="center" vertical="center"/>
    </xf>
    <xf numFmtId="0" fontId="30" fillId="10" borderId="22" xfId="0" applyFont="1" applyFill="1" applyBorder="1" applyAlignment="1">
      <alignment horizontal="center" vertical="center"/>
    </xf>
    <xf numFmtId="0" fontId="30" fillId="10" borderId="43" xfId="0" applyFont="1" applyFill="1" applyBorder="1" applyAlignment="1">
      <alignment horizontal="center" vertical="center"/>
    </xf>
    <xf numFmtId="0" fontId="30" fillId="10" borderId="23" xfId="0" applyFont="1" applyFill="1" applyBorder="1" applyAlignment="1">
      <alignment horizontal="center" vertical="center"/>
    </xf>
    <xf numFmtId="0" fontId="17" fillId="7" borderId="43" xfId="0" applyFont="1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/>
    </xf>
    <xf numFmtId="0" fontId="30" fillId="5" borderId="44" xfId="0" applyFont="1" applyFill="1" applyBorder="1" applyAlignment="1">
      <alignment horizontal="center" vertical="center"/>
    </xf>
    <xf numFmtId="0" fontId="30" fillId="2" borderId="39" xfId="0" applyFont="1" applyFill="1" applyBorder="1" applyAlignment="1">
      <alignment horizontal="center" vertical="center"/>
    </xf>
    <xf numFmtId="0" fontId="30" fillId="2" borderId="46" xfId="0" applyFont="1" applyFill="1" applyBorder="1" applyAlignment="1">
      <alignment horizontal="center" vertical="center"/>
    </xf>
    <xf numFmtId="0" fontId="30" fillId="2" borderId="43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1" fontId="5" fillId="2" borderId="31" xfId="0" applyNumberFormat="1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1" fontId="5" fillId="10" borderId="19" xfId="0" applyNumberFormat="1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1" fontId="5" fillId="6" borderId="19" xfId="0" applyNumberFormat="1" applyFont="1" applyFill="1" applyBorder="1" applyAlignment="1">
      <alignment horizontal="center" vertical="center"/>
    </xf>
    <xf numFmtId="1" fontId="5" fillId="7" borderId="19" xfId="0" applyNumberFormat="1" applyFont="1" applyFill="1" applyBorder="1" applyAlignment="1">
      <alignment horizontal="center" vertical="center"/>
    </xf>
    <xf numFmtId="1" fontId="5" fillId="14" borderId="19" xfId="0" applyNumberFormat="1" applyFont="1" applyFill="1" applyBorder="1" applyAlignment="1">
      <alignment horizontal="center" vertical="center"/>
    </xf>
    <xf numFmtId="1" fontId="5" fillId="13" borderId="19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9" borderId="19" xfId="0" applyNumberFormat="1" applyFont="1" applyFill="1" applyBorder="1" applyAlignment="1">
      <alignment horizontal="center" vertical="center"/>
    </xf>
    <xf numFmtId="1" fontId="32" fillId="0" borderId="31" xfId="0" applyNumberFormat="1" applyFont="1" applyFill="1" applyBorder="1" applyAlignment="1">
      <alignment horizontal="center" vertical="center"/>
    </xf>
    <xf numFmtId="1" fontId="32" fillId="0" borderId="19" xfId="0" applyNumberFormat="1" applyFont="1" applyFill="1" applyBorder="1" applyAlignment="1">
      <alignment horizontal="center" vertical="center"/>
    </xf>
    <xf numFmtId="1" fontId="7" fillId="7" borderId="19" xfId="0" applyNumberFormat="1" applyFont="1" applyFill="1" applyBorder="1" applyAlignment="1">
      <alignment horizontal="center" vertical="center"/>
    </xf>
    <xf numFmtId="1" fontId="5" fillId="5" borderId="19" xfId="0" applyNumberFormat="1" applyFont="1" applyFill="1" applyBorder="1" applyAlignment="1">
      <alignment horizontal="center" vertical="center"/>
    </xf>
    <xf numFmtId="1" fontId="5" fillId="10" borderId="18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" fontId="5" fillId="10" borderId="8" xfId="0" applyNumberFormat="1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1" fontId="5" fillId="6" borderId="8" xfId="0" applyNumberFormat="1" applyFont="1" applyFill="1" applyBorder="1" applyAlignment="1">
      <alignment horizontal="center" vertical="center"/>
    </xf>
    <xf numFmtId="1" fontId="5" fillId="7" borderId="8" xfId="0" applyNumberFormat="1" applyFont="1" applyFill="1" applyBorder="1" applyAlignment="1">
      <alignment horizontal="center" vertical="center"/>
    </xf>
    <xf numFmtId="1" fontId="5" fillId="14" borderId="8" xfId="0" applyNumberFormat="1" applyFont="1" applyFill="1" applyBorder="1" applyAlignment="1">
      <alignment horizontal="center" vertical="center"/>
    </xf>
    <xf numFmtId="1" fontId="5" fillId="13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9" borderId="8" xfId="0" applyNumberFormat="1" applyFont="1" applyFill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5" fillId="10" borderId="7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1" fontId="5" fillId="10" borderId="12" xfId="0" applyNumberFormat="1" applyFont="1" applyFill="1" applyBorder="1" applyAlignment="1">
      <alignment horizontal="center" vertical="center"/>
    </xf>
    <xf numFmtId="1" fontId="5" fillId="6" borderId="12" xfId="0" applyNumberFormat="1" applyFont="1" applyFill="1" applyBorder="1" applyAlignment="1">
      <alignment horizontal="center" vertical="center"/>
    </xf>
    <xf numFmtId="1" fontId="5" fillId="7" borderId="12" xfId="0" applyNumberFormat="1" applyFont="1" applyFill="1" applyBorder="1" applyAlignment="1">
      <alignment horizontal="center" vertical="center"/>
    </xf>
    <xf numFmtId="1" fontId="5" fillId="14" borderId="12" xfId="0" applyNumberFormat="1" applyFont="1" applyFill="1" applyBorder="1" applyAlignment="1">
      <alignment horizontal="center" vertical="center"/>
    </xf>
    <xf numFmtId="1" fontId="5" fillId="13" borderId="12" xfId="0" applyNumberFormat="1" applyFont="1" applyFill="1" applyBorder="1" applyAlignment="1">
      <alignment horizontal="center" vertical="center"/>
    </xf>
    <xf numFmtId="1" fontId="5" fillId="2" borderId="36" xfId="0" applyNumberFormat="1" applyFont="1" applyFill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1" fontId="32" fillId="0" borderId="16" xfId="0" applyNumberFormat="1" applyFont="1" applyFill="1" applyBorder="1" applyAlignment="1">
      <alignment horizontal="center" vertical="center"/>
    </xf>
    <xf numFmtId="1" fontId="32" fillId="0" borderId="12" xfId="0" applyNumberFormat="1" applyFont="1" applyFill="1" applyBorder="1" applyAlignment="1">
      <alignment horizontal="center" vertical="center"/>
    </xf>
    <xf numFmtId="1" fontId="7" fillId="7" borderId="12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1" fontId="7" fillId="7" borderId="8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5" fillId="11" borderId="20" xfId="0" applyNumberFormat="1" applyFont="1" applyFill="1" applyBorder="1" applyAlignment="1">
      <alignment horizontal="center" vertical="center"/>
    </xf>
    <xf numFmtId="1" fontId="5" fillId="6" borderId="20" xfId="0" applyNumberFormat="1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1" fontId="19" fillId="2" borderId="19" xfId="0" applyNumberFormat="1" applyFont="1" applyFill="1" applyBorder="1" applyAlignment="1">
      <alignment horizontal="center" vertical="center"/>
    </xf>
    <xf numFmtId="1" fontId="19" fillId="5" borderId="19" xfId="0" applyNumberFormat="1" applyFont="1" applyFill="1" applyBorder="1" applyAlignment="1">
      <alignment horizontal="center" vertical="center" wrapText="1"/>
    </xf>
    <xf numFmtId="0" fontId="33" fillId="10" borderId="31" xfId="0" applyFont="1" applyFill="1" applyBorder="1" applyAlignment="1">
      <alignment horizontal="center" vertical="center" wrapText="1"/>
    </xf>
    <xf numFmtId="0" fontId="33" fillId="10" borderId="19" xfId="0" applyFont="1" applyFill="1" applyBorder="1" applyAlignment="1">
      <alignment horizontal="center" vertical="center" wrapText="1"/>
    </xf>
    <xf numFmtId="0" fontId="19" fillId="12" borderId="15" xfId="0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" fontId="5" fillId="7" borderId="10" xfId="0" applyNumberFormat="1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center" vertical="center" wrapText="1"/>
    </xf>
    <xf numFmtId="0" fontId="33" fillId="10" borderId="15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 vertical="center"/>
    </xf>
    <xf numFmtId="1" fontId="5" fillId="7" borderId="11" xfId="0" applyNumberFormat="1" applyFont="1" applyFill="1" applyBorder="1" applyAlignment="1">
      <alignment horizontal="center" vertical="center"/>
    </xf>
    <xf numFmtId="0" fontId="33" fillId="10" borderId="16" xfId="0" applyFont="1" applyFill="1" applyBorder="1" applyAlignment="1">
      <alignment horizontal="center" vertical="center" wrapText="1"/>
    </xf>
    <xf numFmtId="0" fontId="33" fillId="10" borderId="12" xfId="0" applyFont="1" applyFill="1" applyBorder="1" applyAlignment="1">
      <alignment horizontal="center" vertical="center" wrapText="1"/>
    </xf>
    <xf numFmtId="0" fontId="19" fillId="12" borderId="14" xfId="0" applyFont="1" applyFill="1" applyBorder="1" applyAlignment="1">
      <alignment horizontal="center" vertical="center"/>
    </xf>
    <xf numFmtId="1" fontId="5" fillId="7" borderId="7" xfId="0" applyNumberFormat="1" applyFont="1" applyFill="1" applyBorder="1" applyAlignment="1">
      <alignment horizontal="center" vertical="center"/>
    </xf>
    <xf numFmtId="0" fontId="33" fillId="10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12" borderId="38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0" fontId="33" fillId="10" borderId="20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/>
    </xf>
    <xf numFmtId="1" fontId="5" fillId="11" borderId="31" xfId="0" applyNumberFormat="1" applyFont="1" applyFill="1" applyBorder="1" applyAlignment="1">
      <alignment horizontal="center" vertical="center"/>
    </xf>
    <xf numFmtId="1" fontId="5" fillId="11" borderId="19" xfId="0" applyNumberFormat="1" applyFont="1" applyFill="1" applyBorder="1" applyAlignment="1">
      <alignment horizontal="center" vertical="center"/>
    </xf>
    <xf numFmtId="1" fontId="35" fillId="2" borderId="1" xfId="0" applyNumberFormat="1" applyFont="1" applyFill="1" applyBorder="1" applyAlignment="1">
      <alignment horizontal="center" vertical="center"/>
    </xf>
    <xf numFmtId="1" fontId="5" fillId="11" borderId="15" xfId="0" applyNumberFormat="1" applyFont="1" applyFill="1" applyBorder="1" applyAlignment="1">
      <alignment horizontal="center" vertical="center"/>
    </xf>
    <xf numFmtId="1" fontId="5" fillId="11" borderId="8" xfId="0" applyNumberFormat="1" applyFont="1" applyFill="1" applyBorder="1" applyAlignment="1">
      <alignment horizontal="center" vertical="center"/>
    </xf>
    <xf numFmtId="1" fontId="5" fillId="10" borderId="1" xfId="0" applyNumberFormat="1" applyFont="1" applyFill="1" applyBorder="1" applyAlignment="1">
      <alignment horizontal="center" vertical="center"/>
    </xf>
    <xf numFmtId="1" fontId="5" fillId="13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1" fontId="5" fillId="13" borderId="20" xfId="0" applyNumberFormat="1" applyFont="1" applyFill="1" applyBorder="1" applyAlignment="1">
      <alignment horizontal="center" vertical="center"/>
    </xf>
    <xf numFmtId="1" fontId="5" fillId="2" borderId="11" xfId="0" applyNumberFormat="1" applyFont="1" applyFill="1" applyBorder="1" applyAlignment="1">
      <alignment horizontal="center" vertical="center"/>
    </xf>
    <xf numFmtId="1" fontId="35" fillId="2" borderId="12" xfId="0" applyNumberFormat="1" applyFont="1" applyFill="1" applyBorder="1" applyAlignment="1">
      <alignment horizontal="center" vertical="center"/>
    </xf>
    <xf numFmtId="1" fontId="32" fillId="0" borderId="38" xfId="0" applyNumberFormat="1" applyFont="1" applyFill="1" applyBorder="1" applyAlignment="1">
      <alignment horizontal="center" vertical="center"/>
    </xf>
    <xf numFmtId="1" fontId="32" fillId="0" borderId="20" xfId="0" applyNumberFormat="1" applyFont="1" applyFill="1" applyBorder="1" applyAlignment="1">
      <alignment horizontal="center" vertical="center"/>
    </xf>
    <xf numFmtId="1" fontId="5" fillId="5" borderId="12" xfId="0" applyNumberFormat="1" applyFont="1" applyFill="1" applyBorder="1" applyAlignment="1">
      <alignment horizontal="center" vertical="center"/>
    </xf>
    <xf numFmtId="0" fontId="5" fillId="14" borderId="19" xfId="0" applyFont="1" applyFill="1" applyBorder="1" applyAlignment="1">
      <alignment horizontal="center" vertical="center"/>
    </xf>
    <xf numFmtId="1" fontId="35" fillId="2" borderId="8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1" fontId="32" fillId="0" borderId="14" xfId="0" applyNumberFormat="1" applyFont="1" applyFill="1" applyBorder="1" applyAlignment="1">
      <alignment horizontal="center" vertical="center"/>
    </xf>
    <xf numFmtId="1" fontId="32" fillId="0" borderId="8" xfId="0" applyNumberFormat="1" applyFont="1" applyFill="1" applyBorder="1" applyAlignment="1">
      <alignment horizontal="center" vertical="center"/>
    </xf>
    <xf numFmtId="1" fontId="5" fillId="10" borderId="10" xfId="0" applyNumberFormat="1" applyFont="1" applyFill="1" applyBorder="1" applyAlignment="1">
      <alignment horizontal="center" vertical="center"/>
    </xf>
    <xf numFmtId="1" fontId="5" fillId="10" borderId="36" xfId="0" applyNumberFormat="1" applyFont="1" applyFill="1" applyBorder="1" applyAlignment="1">
      <alignment horizontal="center" vertical="center"/>
    </xf>
    <xf numFmtId="1" fontId="5" fillId="10" borderId="20" xfId="0" applyNumberFormat="1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1" fontId="5" fillId="7" borderId="20" xfId="0" applyNumberFormat="1" applyFont="1" applyFill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/>
    </xf>
    <xf numFmtId="1" fontId="5" fillId="10" borderId="11" xfId="0" applyNumberFormat="1" applyFont="1" applyFill="1" applyBorder="1" applyAlignment="1">
      <alignment horizontal="center" vertical="center"/>
    </xf>
    <xf numFmtId="1" fontId="5" fillId="5" borderId="20" xfId="0" applyNumberFormat="1" applyFont="1" applyFill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0" fontId="5" fillId="14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" fontId="35" fillId="9" borderId="12" xfId="0" applyNumberFormat="1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" fontId="5" fillId="8" borderId="8" xfId="0" applyNumberFormat="1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" fontId="5" fillId="11" borderId="16" xfId="0" applyNumberFormat="1" applyFont="1" applyFill="1" applyBorder="1" applyAlignment="1">
      <alignment horizontal="center" vertical="center"/>
    </xf>
    <xf numFmtId="1" fontId="5" fillId="11" borderId="12" xfId="0" applyNumberFormat="1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1" fontId="5" fillId="8" borderId="12" xfId="0" applyNumberFormat="1" applyFont="1" applyFill="1" applyBorder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1" fontId="5" fillId="8" borderId="19" xfId="0" applyNumberFormat="1" applyFont="1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1" fontId="19" fillId="13" borderId="1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11" borderId="1" xfId="0" applyFont="1" applyFill="1" applyBorder="1" applyAlignment="1">
      <alignment horizontal="center" vertical="center"/>
    </xf>
    <xf numFmtId="1" fontId="19" fillId="9" borderId="1" xfId="0" applyNumberFormat="1" applyFont="1" applyFill="1" applyBorder="1" applyAlignment="1">
      <alignment horizontal="center" vertical="center"/>
    </xf>
    <xf numFmtId="0" fontId="19" fillId="10" borderId="1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11" borderId="8" xfId="0" applyFont="1" applyFill="1" applyBorder="1" applyAlignment="1">
      <alignment horizontal="center" vertical="center"/>
    </xf>
    <xf numFmtId="1" fontId="19" fillId="9" borderId="8" xfId="0" applyNumberFormat="1" applyFont="1" applyFill="1" applyBorder="1" applyAlignment="1">
      <alignment horizontal="center" vertical="center"/>
    </xf>
    <xf numFmtId="0" fontId="19" fillId="10" borderId="8" xfId="0" applyFont="1" applyFill="1" applyBorder="1" applyAlignment="1">
      <alignment horizontal="center" vertical="center"/>
    </xf>
    <xf numFmtId="0" fontId="19" fillId="8" borderId="20" xfId="0" applyFont="1" applyFill="1" applyBorder="1" applyAlignment="1">
      <alignment horizontal="center" vertical="center"/>
    </xf>
    <xf numFmtId="1" fontId="5" fillId="8" borderId="20" xfId="0" applyNumberFormat="1" applyFont="1" applyFill="1" applyBorder="1" applyAlignment="1">
      <alignment horizontal="center" vertical="center"/>
    </xf>
    <xf numFmtId="0" fontId="19" fillId="11" borderId="20" xfId="0" applyFont="1" applyFill="1" applyBorder="1" applyAlignment="1">
      <alignment horizontal="center" vertical="center"/>
    </xf>
    <xf numFmtId="0" fontId="19" fillId="10" borderId="20" xfId="0" applyFont="1" applyFill="1" applyBorder="1" applyAlignment="1">
      <alignment horizontal="center" vertical="center"/>
    </xf>
    <xf numFmtId="0" fontId="19" fillId="8" borderId="19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1" fontId="19" fillId="9" borderId="19" xfId="0" applyNumberFormat="1" applyFont="1" applyFill="1" applyBorder="1" applyAlignment="1">
      <alignment horizontal="center" vertical="center"/>
    </xf>
    <xf numFmtId="1" fontId="19" fillId="9" borderId="12" xfId="0" applyNumberFormat="1" applyFont="1" applyFill="1" applyBorder="1" applyAlignment="1">
      <alignment horizontal="center" vertical="center"/>
    </xf>
    <xf numFmtId="0" fontId="5" fillId="6" borderId="31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/>
    </xf>
    <xf numFmtId="0" fontId="30" fillId="2" borderId="43" xfId="0" applyFont="1" applyFill="1" applyBorder="1" applyAlignment="1">
      <alignment horizontal="center"/>
    </xf>
    <xf numFmtId="0" fontId="30" fillId="12" borderId="23" xfId="0" applyFont="1" applyFill="1" applyBorder="1" applyAlignment="1">
      <alignment horizontal="center"/>
    </xf>
    <xf numFmtId="0" fontId="30" fillId="13" borderId="23" xfId="0" applyFont="1" applyFill="1" applyBorder="1" applyAlignment="1">
      <alignment horizontal="center"/>
    </xf>
    <xf numFmtId="0" fontId="9" fillId="9" borderId="43" xfId="0" applyFont="1" applyFill="1" applyBorder="1" applyAlignment="1">
      <alignment horizontal="center"/>
    </xf>
    <xf numFmtId="0" fontId="9" fillId="9" borderId="23" xfId="0" applyFont="1" applyFill="1" applyBorder="1" applyAlignment="1">
      <alignment horizontal="center"/>
    </xf>
    <xf numFmtId="0" fontId="30" fillId="11" borderId="23" xfId="0" applyFont="1" applyFill="1" applyBorder="1" applyAlignment="1">
      <alignment horizontal="center"/>
    </xf>
    <xf numFmtId="0" fontId="5" fillId="11" borderId="10" xfId="0" applyFont="1" applyFill="1" applyBorder="1" applyAlignment="1">
      <alignment horizontal="center" vertical="center"/>
    </xf>
    <xf numFmtId="0" fontId="33" fillId="11" borderId="10" xfId="0" applyFont="1" applyFill="1" applyBorder="1" applyAlignment="1">
      <alignment horizontal="center" vertical="center" wrapText="1"/>
    </xf>
    <xf numFmtId="0" fontId="33" fillId="11" borderId="11" xfId="0" applyFont="1" applyFill="1" applyBorder="1" applyAlignment="1">
      <alignment horizontal="center" vertical="center" wrapText="1"/>
    </xf>
    <xf numFmtId="0" fontId="33" fillId="8" borderId="31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33" fillId="8" borderId="38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/>
    </xf>
    <xf numFmtId="0" fontId="19" fillId="10" borderId="31" xfId="0" applyFont="1" applyFill="1" applyBorder="1" applyAlignment="1">
      <alignment horizontal="center" vertical="center"/>
    </xf>
    <xf numFmtId="0" fontId="19" fillId="10" borderId="15" xfId="0" applyFont="1" applyFill="1" applyBorder="1" applyAlignment="1">
      <alignment horizontal="center" vertical="center"/>
    </xf>
    <xf numFmtId="0" fontId="19" fillId="10" borderId="16" xfId="0" applyFont="1" applyFill="1" applyBorder="1" applyAlignment="1">
      <alignment horizontal="center" vertical="center"/>
    </xf>
    <xf numFmtId="0" fontId="19" fillId="10" borderId="14" xfId="0" applyFont="1" applyFill="1" applyBorder="1" applyAlignment="1">
      <alignment horizontal="center" vertical="center"/>
    </xf>
    <xf numFmtId="0" fontId="30" fillId="11" borderId="22" xfId="0" applyFont="1" applyFill="1" applyBorder="1" applyAlignment="1">
      <alignment horizontal="center"/>
    </xf>
    <xf numFmtId="0" fontId="9" fillId="9" borderId="22" xfId="0" applyFont="1" applyFill="1" applyBorder="1" applyAlignment="1">
      <alignment horizontal="center"/>
    </xf>
    <xf numFmtId="1" fontId="19" fillId="2" borderId="31" xfId="0" applyNumberFormat="1" applyFont="1" applyFill="1" applyBorder="1" applyAlignment="1">
      <alignment horizontal="center" vertical="center"/>
    </xf>
    <xf numFmtId="1" fontId="19" fillId="2" borderId="15" xfId="0" applyNumberFormat="1" applyFont="1" applyFill="1" applyBorder="1" applyAlignment="1">
      <alignment horizontal="center" vertical="center"/>
    </xf>
    <xf numFmtId="1" fontId="19" fillId="2" borderId="16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0" fontId="39" fillId="0" borderId="0" xfId="0" applyFont="1" applyFill="1"/>
    <xf numFmtId="1" fontId="32" fillId="0" borderId="21" xfId="0" applyNumberFormat="1" applyFont="1" applyFill="1" applyBorder="1" applyAlignment="1">
      <alignment horizontal="center" vertical="center"/>
    </xf>
    <xf numFmtId="1" fontId="32" fillId="0" borderId="35" xfId="0" applyNumberFormat="1" applyFont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1" fontId="5" fillId="2" borderId="38" xfId="0" applyNumberFormat="1" applyFont="1" applyFill="1" applyBorder="1" applyAlignment="1">
      <alignment horizontal="center" vertical="center"/>
    </xf>
    <xf numFmtId="1" fontId="5" fillId="11" borderId="14" xfId="0" applyNumberFormat="1" applyFont="1" applyFill="1" applyBorder="1" applyAlignment="1">
      <alignment horizontal="center" vertical="center"/>
    </xf>
    <xf numFmtId="0" fontId="5" fillId="16" borderId="19" xfId="0" applyFont="1" applyFill="1" applyBorder="1" applyAlignment="1">
      <alignment horizontal="center" vertical="center"/>
    </xf>
    <xf numFmtId="1" fontId="5" fillId="16" borderId="19" xfId="0" applyNumberFormat="1" applyFont="1" applyFill="1" applyBorder="1" applyAlignment="1">
      <alignment horizontal="center" vertical="center"/>
    </xf>
    <xf numFmtId="0" fontId="5" fillId="16" borderId="8" xfId="0" applyFont="1" applyFill="1" applyBorder="1" applyAlignment="1">
      <alignment horizontal="center" vertical="center"/>
    </xf>
    <xf numFmtId="1" fontId="5" fillId="16" borderId="8" xfId="0" applyNumberFormat="1" applyFont="1" applyFill="1" applyBorder="1" applyAlignment="1">
      <alignment horizontal="center" vertical="center"/>
    </xf>
    <xf numFmtId="1" fontId="5" fillId="16" borderId="12" xfId="0" applyNumberFormat="1" applyFont="1" applyFill="1" applyBorder="1" applyAlignment="1">
      <alignment horizontal="center" vertical="center"/>
    </xf>
    <xf numFmtId="1" fontId="5" fillId="16" borderId="1" xfId="0" applyNumberFormat="1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6" borderId="12" xfId="0" applyFont="1" applyFill="1" applyBorder="1" applyAlignment="1">
      <alignment horizontal="center" vertical="center"/>
    </xf>
    <xf numFmtId="0" fontId="31" fillId="14" borderId="46" xfId="0" applyFont="1" applyFill="1" applyBorder="1" applyAlignment="1">
      <alignment horizontal="center"/>
    </xf>
    <xf numFmtId="0" fontId="31" fillId="14" borderId="23" xfId="0" applyFont="1" applyFill="1" applyBorder="1" applyAlignment="1">
      <alignment horizontal="center"/>
    </xf>
    <xf numFmtId="1" fontId="33" fillId="14" borderId="1" xfId="1" applyNumberFormat="1" applyFont="1" applyFill="1" applyBorder="1" applyAlignment="1">
      <alignment horizontal="center" vertical="center" wrapText="1"/>
    </xf>
    <xf numFmtId="1" fontId="33" fillId="14" borderId="12" xfId="1" applyNumberFormat="1" applyFont="1" applyFill="1" applyBorder="1" applyAlignment="1">
      <alignment horizontal="center" vertical="center" wrapText="1"/>
    </xf>
    <xf numFmtId="1" fontId="33" fillId="14" borderId="19" xfId="1" applyNumberFormat="1" applyFont="1" applyFill="1" applyBorder="1" applyAlignment="1">
      <alignment horizontal="center" vertical="center" wrapText="1"/>
    </xf>
    <xf numFmtId="1" fontId="33" fillId="14" borderId="15" xfId="1" applyNumberFormat="1" applyFont="1" applyFill="1" applyBorder="1" applyAlignment="1">
      <alignment horizontal="center" vertical="center" wrapText="1"/>
    </xf>
    <xf numFmtId="1" fontId="33" fillId="14" borderId="16" xfId="1" applyNumberFormat="1" applyFont="1" applyFill="1" applyBorder="1" applyAlignment="1">
      <alignment horizontal="center" vertical="center" wrapText="1"/>
    </xf>
    <xf numFmtId="0" fontId="17" fillId="17" borderId="22" xfId="0" applyFont="1" applyFill="1" applyBorder="1" applyAlignment="1">
      <alignment horizontal="center" vertical="center"/>
    </xf>
    <xf numFmtId="0" fontId="17" fillId="17" borderId="43" xfId="0" applyFont="1" applyFill="1" applyBorder="1" applyAlignment="1">
      <alignment horizontal="center" vertical="center"/>
    </xf>
    <xf numFmtId="0" fontId="17" fillId="17" borderId="23" xfId="0" applyFont="1" applyFill="1" applyBorder="1" applyAlignment="1">
      <alignment horizontal="center" vertical="center"/>
    </xf>
    <xf numFmtId="1" fontId="19" fillId="17" borderId="15" xfId="0" applyNumberFormat="1" applyFont="1" applyFill="1" applyBorder="1" applyAlignment="1">
      <alignment horizontal="center" vertical="center" wrapText="1"/>
    </xf>
    <xf numFmtId="1" fontId="19" fillId="17" borderId="1" xfId="0" applyNumberFormat="1" applyFont="1" applyFill="1" applyBorder="1" applyAlignment="1">
      <alignment horizontal="center" vertical="center" wrapText="1"/>
    </xf>
    <xf numFmtId="0" fontId="19" fillId="17" borderId="38" xfId="0" applyFont="1" applyFill="1" applyBorder="1" applyAlignment="1">
      <alignment horizontal="center" vertical="center" wrapText="1"/>
    </xf>
    <xf numFmtId="0" fontId="19" fillId="17" borderId="20" xfId="0" applyFont="1" applyFill="1" applyBorder="1" applyAlignment="1">
      <alignment horizontal="center" vertical="center" wrapText="1"/>
    </xf>
    <xf numFmtId="1" fontId="19" fillId="17" borderId="31" xfId="0" applyNumberFormat="1" applyFont="1" applyFill="1" applyBorder="1" applyAlignment="1">
      <alignment horizontal="center" vertical="center" wrapText="1"/>
    </xf>
    <xf numFmtId="0" fontId="19" fillId="17" borderId="19" xfId="0" applyFont="1" applyFill="1" applyBorder="1" applyAlignment="1">
      <alignment horizontal="center" vertical="center" wrapText="1"/>
    </xf>
    <xf numFmtId="0" fontId="19" fillId="17" borderId="1" xfId="0" applyFont="1" applyFill="1" applyBorder="1" applyAlignment="1">
      <alignment horizontal="center" vertical="center" wrapText="1"/>
    </xf>
    <xf numFmtId="0" fontId="19" fillId="17" borderId="16" xfId="0" applyFont="1" applyFill="1" applyBorder="1" applyAlignment="1">
      <alignment horizontal="center" vertical="center" wrapText="1"/>
    </xf>
    <xf numFmtId="1" fontId="19" fillId="17" borderId="19" xfId="0" applyNumberFormat="1" applyFont="1" applyFill="1" applyBorder="1" applyAlignment="1">
      <alignment horizontal="center" vertical="center" wrapText="1"/>
    </xf>
    <xf numFmtId="0" fontId="19" fillId="17" borderId="12" xfId="0" applyFont="1" applyFill="1" applyBorder="1" applyAlignment="1">
      <alignment horizontal="center" vertical="center" wrapText="1"/>
    </xf>
    <xf numFmtId="1" fontId="19" fillId="17" borderId="14" xfId="0" applyNumberFormat="1" applyFont="1" applyFill="1" applyBorder="1" applyAlignment="1">
      <alignment horizontal="center" vertical="center" wrapText="1"/>
    </xf>
    <xf numFmtId="0" fontId="17" fillId="18" borderId="22" xfId="0" applyFont="1" applyFill="1" applyBorder="1"/>
    <xf numFmtId="0" fontId="17" fillId="18" borderId="43" xfId="0" applyFont="1" applyFill="1" applyBorder="1"/>
    <xf numFmtId="0" fontId="17" fillId="18" borderId="23" xfId="0" applyFont="1" applyFill="1" applyBorder="1"/>
    <xf numFmtId="0" fontId="19" fillId="18" borderId="10" xfId="0" applyFont="1" applyFill="1" applyBorder="1" applyAlignment="1">
      <alignment horizontal="center" vertical="center"/>
    </xf>
    <xf numFmtId="1" fontId="19" fillId="18" borderId="1" xfId="0" applyNumberFormat="1" applyFont="1" applyFill="1" applyBorder="1" applyAlignment="1">
      <alignment horizontal="center" vertical="center"/>
    </xf>
    <xf numFmtId="1" fontId="5" fillId="18" borderId="8" xfId="0" applyNumberFormat="1" applyFont="1" applyFill="1" applyBorder="1" applyAlignment="1">
      <alignment horizontal="center" vertical="center"/>
    </xf>
    <xf numFmtId="0" fontId="19" fillId="18" borderId="11" xfId="0" applyFont="1" applyFill="1" applyBorder="1" applyAlignment="1">
      <alignment horizontal="center" vertical="center"/>
    </xf>
    <xf numFmtId="1" fontId="19" fillId="18" borderId="12" xfId="0" applyNumberFormat="1" applyFont="1" applyFill="1" applyBorder="1" applyAlignment="1">
      <alignment horizontal="center" vertical="center"/>
    </xf>
    <xf numFmtId="1" fontId="19" fillId="18" borderId="19" xfId="0" applyNumberFormat="1" applyFont="1" applyFill="1" applyBorder="1" applyAlignment="1">
      <alignment horizontal="center" vertical="center"/>
    </xf>
    <xf numFmtId="1" fontId="5" fillId="18" borderId="19" xfId="0" applyNumberFormat="1" applyFont="1" applyFill="1" applyBorder="1" applyAlignment="1">
      <alignment horizontal="center" vertical="center"/>
    </xf>
    <xf numFmtId="1" fontId="19" fillId="18" borderId="8" xfId="0" applyNumberFormat="1" applyFont="1" applyFill="1" applyBorder="1" applyAlignment="1">
      <alignment horizontal="center" vertical="center"/>
    </xf>
    <xf numFmtId="0" fontId="19" fillId="18" borderId="36" xfId="0" applyFont="1" applyFill="1" applyBorder="1" applyAlignment="1">
      <alignment horizontal="center" vertical="center"/>
    </xf>
    <xf numFmtId="1" fontId="19" fillId="18" borderId="20" xfId="0" applyNumberFormat="1" applyFont="1" applyFill="1" applyBorder="1" applyAlignment="1">
      <alignment horizontal="center" vertical="center"/>
    </xf>
    <xf numFmtId="0" fontId="19" fillId="18" borderId="18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center" vertical="center"/>
    </xf>
    <xf numFmtId="0" fontId="9" fillId="11" borderId="43" xfId="0" applyFont="1" applyFill="1" applyBorder="1" applyAlignment="1">
      <alignment horizontal="center" vertical="center"/>
    </xf>
    <xf numFmtId="0" fontId="9" fillId="11" borderId="23" xfId="0" applyFont="1" applyFill="1" applyBorder="1" applyAlignment="1">
      <alignment horizontal="center" vertical="center"/>
    </xf>
    <xf numFmtId="1" fontId="5" fillId="9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2" fillId="0" borderId="3" xfId="0" applyFont="1" applyBorder="1"/>
    <xf numFmtId="165" fontId="5" fillId="2" borderId="2" xfId="0" applyNumberFormat="1" applyFont="1" applyFill="1" applyBorder="1" applyAlignment="1">
      <alignment horizontal="center" vertical="center"/>
    </xf>
    <xf numFmtId="165" fontId="5" fillId="2" borderId="9" xfId="0" applyNumberFormat="1" applyFont="1" applyFill="1" applyBorder="1" applyAlignment="1">
      <alignment horizontal="center" vertical="center"/>
    </xf>
    <xf numFmtId="0" fontId="30" fillId="12" borderId="43" xfId="0" applyFont="1" applyFill="1" applyBorder="1" applyAlignment="1">
      <alignment horizontal="center"/>
    </xf>
    <xf numFmtId="0" fontId="30" fillId="6" borderId="43" xfId="0" applyFont="1" applyFill="1" applyBorder="1" applyAlignment="1">
      <alignment horizontal="center"/>
    </xf>
    <xf numFmtId="0" fontId="30" fillId="11" borderId="43" xfId="0" applyFont="1" applyFill="1" applyBorder="1" applyAlignment="1">
      <alignment horizontal="center"/>
    </xf>
    <xf numFmtId="0" fontId="30" fillId="13" borderId="22" xfId="0" applyFont="1" applyFill="1" applyBorder="1" applyAlignment="1">
      <alignment horizontal="center"/>
    </xf>
    <xf numFmtId="0" fontId="30" fillId="13" borderId="43" xfId="0" applyFont="1" applyFill="1" applyBorder="1" applyAlignment="1">
      <alignment horizontal="center"/>
    </xf>
    <xf numFmtId="0" fontId="30" fillId="8" borderId="22" xfId="0" applyFont="1" applyFill="1" applyBorder="1" applyAlignment="1">
      <alignment horizontal="center"/>
    </xf>
    <xf numFmtId="0" fontId="30" fillId="8" borderId="43" xfId="0" applyFont="1" applyFill="1" applyBorder="1" applyAlignment="1">
      <alignment horizontal="center"/>
    </xf>
    <xf numFmtId="0" fontId="30" fillId="12" borderId="44" xfId="0" applyFont="1" applyFill="1" applyBorder="1" applyAlignment="1">
      <alignment horizontal="center"/>
    </xf>
    <xf numFmtId="0" fontId="31" fillId="14" borderId="39" xfId="0" applyFont="1" applyFill="1" applyBorder="1" applyAlignment="1">
      <alignment horizontal="center"/>
    </xf>
    <xf numFmtId="165" fontId="5" fillId="18" borderId="2" xfId="0" applyNumberFormat="1" applyFont="1" applyFill="1" applyBorder="1" applyAlignment="1">
      <alignment horizontal="center" vertical="center"/>
    </xf>
    <xf numFmtId="1" fontId="33" fillId="14" borderId="8" xfId="1" applyNumberFormat="1" applyFont="1" applyFill="1" applyBorder="1" applyAlignment="1">
      <alignment horizontal="center" vertical="center" wrapText="1"/>
    </xf>
    <xf numFmtId="165" fontId="5" fillId="13" borderId="2" xfId="0" applyNumberFormat="1" applyFont="1" applyFill="1" applyBorder="1" applyAlignment="1">
      <alignment horizontal="center" vertical="center"/>
    </xf>
    <xf numFmtId="165" fontId="5" fillId="11" borderId="2" xfId="0" applyNumberFormat="1" applyFont="1" applyFill="1" applyBorder="1" applyAlignment="1">
      <alignment horizontal="center" vertical="center"/>
    </xf>
    <xf numFmtId="0" fontId="9" fillId="20" borderId="18" xfId="0" applyFont="1" applyFill="1" applyBorder="1" applyAlignment="1">
      <alignment horizontal="center"/>
    </xf>
    <xf numFmtId="0" fontId="9" fillId="20" borderId="19" xfId="0" applyFont="1" applyFill="1" applyBorder="1" applyAlignment="1">
      <alignment horizontal="center"/>
    </xf>
    <xf numFmtId="0" fontId="9" fillId="20" borderId="32" xfId="0" applyFont="1" applyFill="1" applyBorder="1" applyAlignment="1">
      <alignment horizontal="center"/>
    </xf>
    <xf numFmtId="1" fontId="5" fillId="20" borderId="8" xfId="0" applyNumberFormat="1" applyFont="1" applyFill="1" applyBorder="1" applyAlignment="1">
      <alignment horizontal="center" vertical="center"/>
    </xf>
    <xf numFmtId="0" fontId="5" fillId="20" borderId="31" xfId="0" applyFont="1" applyFill="1" applyBorder="1" applyAlignment="1">
      <alignment horizontal="center" vertical="center"/>
    </xf>
    <xf numFmtId="1" fontId="5" fillId="20" borderId="19" xfId="0" applyNumberFormat="1" applyFont="1" applyFill="1" applyBorder="1" applyAlignment="1">
      <alignment horizontal="center" vertical="center"/>
    </xf>
    <xf numFmtId="0" fontId="5" fillId="20" borderId="15" xfId="0" applyFont="1" applyFill="1" applyBorder="1" applyAlignment="1">
      <alignment horizontal="center" vertical="center"/>
    </xf>
    <xf numFmtId="1" fontId="5" fillId="20" borderId="15" xfId="0" applyNumberFormat="1" applyFont="1" applyFill="1" applyBorder="1" applyAlignment="1">
      <alignment horizontal="center" vertical="center"/>
    </xf>
    <xf numFmtId="1" fontId="5" fillId="20" borderId="16" xfId="0" applyNumberFormat="1" applyFont="1" applyFill="1" applyBorder="1" applyAlignment="1">
      <alignment horizontal="center" vertical="center"/>
    </xf>
    <xf numFmtId="1" fontId="5" fillId="20" borderId="12" xfId="0" applyNumberFormat="1" applyFont="1" applyFill="1" applyBorder="1" applyAlignment="1">
      <alignment horizontal="center" vertical="center"/>
    </xf>
    <xf numFmtId="1" fontId="19" fillId="20" borderId="8" xfId="0" applyNumberFormat="1" applyFont="1" applyFill="1" applyBorder="1" applyAlignment="1">
      <alignment horizontal="center" vertical="center"/>
    </xf>
    <xf numFmtId="1" fontId="5" fillId="20" borderId="20" xfId="0" applyNumberFormat="1" applyFont="1" applyFill="1" applyBorder="1" applyAlignment="1">
      <alignment horizontal="center" vertical="center"/>
    </xf>
    <xf numFmtId="1" fontId="19" fillId="20" borderId="19" xfId="0" applyNumberFormat="1" applyFont="1" applyFill="1" applyBorder="1" applyAlignment="1">
      <alignment horizontal="center" vertical="center"/>
    </xf>
    <xf numFmtId="0" fontId="19" fillId="20" borderId="19" xfId="0" applyFont="1" applyFill="1" applyBorder="1" applyAlignment="1">
      <alignment horizontal="center" vertical="center"/>
    </xf>
    <xf numFmtId="1" fontId="19" fillId="20" borderId="1" xfId="0" applyNumberFormat="1" applyFont="1" applyFill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/>
    </xf>
    <xf numFmtId="165" fontId="5" fillId="9" borderId="2" xfId="0" applyNumberFormat="1" applyFont="1" applyFill="1" applyBorder="1" applyAlignment="1">
      <alignment horizontal="center" vertical="center"/>
    </xf>
    <xf numFmtId="0" fontId="17" fillId="18" borderId="39" xfId="0" applyFon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center" vertical="center"/>
    </xf>
    <xf numFmtId="165" fontId="5" fillId="17" borderId="2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/>
    </xf>
    <xf numFmtId="165" fontId="5" fillId="10" borderId="2" xfId="0" applyNumberFormat="1" applyFont="1" applyFill="1" applyBorder="1" applyAlignment="1">
      <alignment horizontal="center" vertical="center"/>
    </xf>
    <xf numFmtId="0" fontId="30" fillId="8" borderId="44" xfId="0" applyFont="1" applyFill="1" applyBorder="1" applyAlignment="1">
      <alignment horizontal="center"/>
    </xf>
    <xf numFmtId="0" fontId="30" fillId="6" borderId="44" xfId="0" applyFont="1" applyFill="1" applyBorder="1" applyAlignment="1">
      <alignment horizontal="center"/>
    </xf>
    <xf numFmtId="0" fontId="30" fillId="6" borderId="46" xfId="0" applyFont="1" applyFill="1" applyBorder="1" applyAlignment="1">
      <alignment horizontal="center"/>
    </xf>
    <xf numFmtId="165" fontId="5" fillId="13" borderId="9" xfId="0" applyNumberFormat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165" fontId="5" fillId="9" borderId="9" xfId="0" applyNumberFormat="1" applyFont="1" applyFill="1" applyBorder="1" applyAlignment="1">
      <alignment horizontal="center" vertical="center"/>
    </xf>
    <xf numFmtId="165" fontId="5" fillId="18" borderId="9" xfId="0" applyNumberFormat="1" applyFont="1" applyFill="1" applyBorder="1" applyAlignment="1">
      <alignment horizontal="center" vertical="center"/>
    </xf>
    <xf numFmtId="165" fontId="5" fillId="17" borderId="9" xfId="0" applyNumberFormat="1" applyFont="1" applyFill="1" applyBorder="1" applyAlignment="1">
      <alignment horizontal="center" vertical="center"/>
    </xf>
    <xf numFmtId="165" fontId="5" fillId="10" borderId="9" xfId="0" applyNumberFormat="1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20" borderId="14" xfId="0" applyFont="1" applyFill="1" applyBorder="1" applyAlignment="1">
      <alignment horizontal="center" vertical="center"/>
    </xf>
    <xf numFmtId="0" fontId="19" fillId="17" borderId="8" xfId="0" applyFont="1" applyFill="1" applyBorder="1" applyAlignment="1">
      <alignment horizontal="center" vertical="center" wrapText="1"/>
    </xf>
    <xf numFmtId="165" fontId="5" fillId="13" borderId="32" xfId="0" applyNumberFormat="1" applyFont="1" applyFill="1" applyBorder="1" applyAlignment="1">
      <alignment horizontal="center" vertical="center"/>
    </xf>
    <xf numFmtId="165" fontId="5" fillId="9" borderId="32" xfId="0" applyNumberFormat="1" applyFont="1" applyFill="1" applyBorder="1" applyAlignment="1">
      <alignment horizontal="center" vertical="center"/>
    </xf>
    <xf numFmtId="165" fontId="5" fillId="18" borderId="32" xfId="0" applyNumberFormat="1" applyFont="1" applyFill="1" applyBorder="1" applyAlignment="1">
      <alignment horizontal="center" vertical="center"/>
    </xf>
    <xf numFmtId="165" fontId="5" fillId="17" borderId="32" xfId="0" applyNumberFormat="1" applyFont="1" applyFill="1" applyBorder="1" applyAlignment="1">
      <alignment horizontal="center" vertical="center"/>
    </xf>
    <xf numFmtId="165" fontId="5" fillId="10" borderId="33" xfId="0" applyNumberFormat="1" applyFont="1" applyFill="1" applyBorder="1" applyAlignment="1">
      <alignment horizontal="center" vertical="center"/>
    </xf>
    <xf numFmtId="165" fontId="5" fillId="10" borderId="35" xfId="0" applyNumberFormat="1" applyFont="1" applyFill="1" applyBorder="1" applyAlignment="1">
      <alignment horizontal="center" vertical="center"/>
    </xf>
    <xf numFmtId="165" fontId="5" fillId="13" borderId="13" xfId="0" applyNumberFormat="1" applyFont="1" applyFill="1" applyBorder="1" applyAlignment="1">
      <alignment horizontal="center" vertical="center"/>
    </xf>
    <xf numFmtId="165" fontId="5" fillId="9" borderId="13" xfId="0" applyNumberFormat="1" applyFont="1" applyFill="1" applyBorder="1" applyAlignment="1">
      <alignment horizontal="center" vertical="center"/>
    </xf>
    <xf numFmtId="165" fontId="5" fillId="18" borderId="13" xfId="0" applyNumberFormat="1" applyFont="1" applyFill="1" applyBorder="1" applyAlignment="1">
      <alignment horizontal="center" vertical="center"/>
    </xf>
    <xf numFmtId="165" fontId="5" fillId="17" borderId="13" xfId="0" applyNumberFormat="1" applyFont="1" applyFill="1" applyBorder="1" applyAlignment="1">
      <alignment horizontal="center" vertical="center"/>
    </xf>
    <xf numFmtId="165" fontId="5" fillId="10" borderId="21" xfId="0" applyNumberFormat="1" applyFont="1" applyFill="1" applyBorder="1" applyAlignment="1">
      <alignment horizontal="center" vertical="center"/>
    </xf>
    <xf numFmtId="165" fontId="5" fillId="8" borderId="33" xfId="0" applyNumberFormat="1" applyFont="1" applyFill="1" applyBorder="1" applyAlignment="1">
      <alignment horizontal="center" vertical="center"/>
    </xf>
    <xf numFmtId="165" fontId="5" fillId="8" borderId="35" xfId="0" applyNumberFormat="1" applyFont="1" applyFill="1" applyBorder="1" applyAlignment="1">
      <alignment horizontal="center" vertical="center"/>
    </xf>
    <xf numFmtId="165" fontId="5" fillId="8" borderId="21" xfId="0" applyNumberFormat="1" applyFont="1" applyFill="1" applyBorder="1" applyAlignment="1">
      <alignment horizontal="center" vertical="center"/>
    </xf>
    <xf numFmtId="0" fontId="30" fillId="8" borderId="51" xfId="0" applyFont="1" applyFill="1" applyBorder="1" applyAlignment="1">
      <alignment horizontal="center"/>
    </xf>
    <xf numFmtId="1" fontId="19" fillId="13" borderId="8" xfId="0" applyNumberFormat="1" applyFont="1" applyFill="1" applyBorder="1" applyAlignment="1">
      <alignment horizontal="center" vertical="center"/>
    </xf>
    <xf numFmtId="165" fontId="5" fillId="2" borderId="26" xfId="0" applyNumberFormat="1" applyFont="1" applyFill="1" applyBorder="1" applyAlignment="1">
      <alignment horizontal="center" vertical="center"/>
    </xf>
    <xf numFmtId="0" fontId="5" fillId="6" borderId="38" xfId="0" applyFont="1" applyFill="1" applyBorder="1" applyAlignment="1">
      <alignment horizontal="center" vertical="center"/>
    </xf>
    <xf numFmtId="0" fontId="5" fillId="16" borderId="20" xfId="0" applyFont="1" applyFill="1" applyBorder="1" applyAlignment="1">
      <alignment horizontal="center" vertical="center"/>
    </xf>
    <xf numFmtId="1" fontId="5" fillId="16" borderId="20" xfId="0" applyNumberFormat="1" applyFont="1" applyFill="1" applyBorder="1" applyAlignment="1">
      <alignment horizontal="center" vertical="center"/>
    </xf>
    <xf numFmtId="1" fontId="33" fillId="14" borderId="20" xfId="1" applyNumberFormat="1" applyFont="1" applyFill="1" applyBorder="1" applyAlignment="1">
      <alignment horizontal="center" vertical="center" wrapText="1"/>
    </xf>
    <xf numFmtId="1" fontId="19" fillId="13" borderId="20" xfId="0" applyNumberFormat="1" applyFont="1" applyFill="1" applyBorder="1" applyAlignment="1">
      <alignment horizontal="center" vertical="center"/>
    </xf>
    <xf numFmtId="165" fontId="5" fillId="13" borderId="26" xfId="0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8" borderId="34" xfId="0" applyNumberFormat="1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19" fillId="11" borderId="38" xfId="0" applyFont="1" applyFill="1" applyBorder="1" applyAlignment="1">
      <alignment horizontal="center" vertical="center"/>
    </xf>
    <xf numFmtId="0" fontId="19" fillId="11" borderId="31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1" fontId="19" fillId="11" borderId="15" xfId="0" applyNumberFormat="1" applyFont="1" applyFill="1" applyBorder="1" applyAlignment="1">
      <alignment horizontal="center" vertical="center"/>
    </xf>
    <xf numFmtId="1" fontId="19" fillId="11" borderId="16" xfId="0" applyNumberFormat="1" applyFont="1" applyFill="1" applyBorder="1" applyAlignment="1">
      <alignment horizontal="center" vertical="center"/>
    </xf>
    <xf numFmtId="1" fontId="5" fillId="20" borderId="31" xfId="0" applyNumberFormat="1" applyFont="1" applyFill="1" applyBorder="1" applyAlignment="1">
      <alignment horizontal="center" vertical="center"/>
    </xf>
    <xf numFmtId="165" fontId="5" fillId="20" borderId="33" xfId="0" applyNumberFormat="1" applyFont="1" applyFill="1" applyBorder="1" applyAlignment="1">
      <alignment horizontal="center" vertical="center"/>
    </xf>
    <xf numFmtId="165" fontId="5" fillId="20" borderId="35" xfId="0" applyNumberFormat="1" applyFont="1" applyFill="1" applyBorder="1" applyAlignment="1">
      <alignment horizontal="center" vertical="center"/>
    </xf>
    <xf numFmtId="1" fontId="5" fillId="20" borderId="1" xfId="0" applyNumberFormat="1" applyFont="1" applyFill="1" applyBorder="1" applyAlignment="1">
      <alignment horizontal="center" vertical="center"/>
    </xf>
    <xf numFmtId="1" fontId="41" fillId="20" borderId="1" xfId="2" applyNumberFormat="1" applyFont="1" applyFill="1" applyBorder="1" applyAlignment="1">
      <alignment horizontal="center"/>
    </xf>
    <xf numFmtId="0" fontId="19" fillId="9" borderId="8" xfId="0" applyFont="1" applyFill="1" applyBorder="1" applyAlignment="1">
      <alignment horizontal="center" vertical="center"/>
    </xf>
    <xf numFmtId="1" fontId="32" fillId="0" borderId="37" xfId="0" applyNumberFormat="1" applyFont="1" applyFill="1" applyBorder="1" applyAlignment="1">
      <alignment horizontal="center" vertical="center"/>
    </xf>
    <xf numFmtId="0" fontId="19" fillId="10" borderId="38" xfId="0" applyFont="1" applyFill="1" applyBorder="1" applyAlignment="1">
      <alignment horizontal="center" vertical="center"/>
    </xf>
    <xf numFmtId="1" fontId="5" fillId="17" borderId="19" xfId="0" applyNumberFormat="1" applyFont="1" applyFill="1" applyBorder="1" applyAlignment="1">
      <alignment horizontal="center" vertical="center"/>
    </xf>
    <xf numFmtId="1" fontId="5" fillId="17" borderId="8" xfId="0" applyNumberFormat="1" applyFont="1" applyFill="1" applyBorder="1" applyAlignment="1">
      <alignment horizontal="center" vertical="center"/>
    </xf>
    <xf numFmtId="0" fontId="5" fillId="20" borderId="8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165" fontId="5" fillId="20" borderId="34" xfId="0" applyNumberFormat="1" applyFont="1" applyFill="1" applyBorder="1" applyAlignment="1">
      <alignment horizontal="center" vertical="center"/>
    </xf>
    <xf numFmtId="165" fontId="5" fillId="20" borderId="21" xfId="0" applyNumberFormat="1" applyFont="1" applyFill="1" applyBorder="1" applyAlignment="1">
      <alignment horizontal="center" vertical="center"/>
    </xf>
    <xf numFmtId="165" fontId="5" fillId="5" borderId="9" xfId="0" applyNumberFormat="1" applyFont="1" applyFill="1" applyBorder="1" applyAlignment="1">
      <alignment horizontal="center" vertical="center"/>
    </xf>
    <xf numFmtId="0" fontId="30" fillId="9" borderId="46" xfId="0" applyFont="1" applyFill="1" applyBorder="1" applyAlignment="1">
      <alignment horizontal="center" vertical="center"/>
    </xf>
    <xf numFmtId="0" fontId="30" fillId="9" borderId="43" xfId="0" applyFont="1" applyFill="1" applyBorder="1" applyAlignment="1">
      <alignment horizontal="center" vertical="center"/>
    </xf>
    <xf numFmtId="0" fontId="30" fillId="9" borderId="23" xfId="0" applyFont="1" applyFill="1" applyBorder="1" applyAlignment="1">
      <alignment horizontal="center" vertical="center"/>
    </xf>
    <xf numFmtId="1" fontId="5" fillId="9" borderId="12" xfId="0" applyNumberFormat="1" applyFont="1" applyFill="1" applyBorder="1" applyAlignment="1">
      <alignment horizontal="center" vertical="center"/>
    </xf>
    <xf numFmtId="165" fontId="5" fillId="12" borderId="34" xfId="0" applyNumberFormat="1" applyFont="1" applyFill="1" applyBorder="1" applyAlignment="1">
      <alignment horizontal="center" vertical="center"/>
    </xf>
    <xf numFmtId="165" fontId="5" fillId="12" borderId="35" xfId="0" applyNumberFormat="1" applyFont="1" applyFill="1" applyBorder="1" applyAlignment="1">
      <alignment horizontal="center" vertical="center"/>
    </xf>
    <xf numFmtId="165" fontId="5" fillId="12" borderId="21" xfId="0" applyNumberFormat="1" applyFont="1" applyFill="1" applyBorder="1" applyAlignment="1">
      <alignment horizontal="center" vertical="center"/>
    </xf>
    <xf numFmtId="165" fontId="5" fillId="12" borderId="33" xfId="0" applyNumberFormat="1" applyFont="1" applyFill="1" applyBorder="1" applyAlignment="1">
      <alignment horizontal="center" vertical="center"/>
    </xf>
    <xf numFmtId="165" fontId="5" fillId="12" borderId="37" xfId="0" applyNumberFormat="1" applyFont="1" applyFill="1" applyBorder="1" applyAlignment="1">
      <alignment horizontal="center" vertical="center"/>
    </xf>
    <xf numFmtId="165" fontId="5" fillId="6" borderId="34" xfId="0" applyNumberFormat="1" applyFont="1" applyFill="1" applyBorder="1" applyAlignment="1">
      <alignment horizontal="center" vertical="center"/>
    </xf>
    <xf numFmtId="165" fontId="5" fillId="6" borderId="35" xfId="0" applyNumberFormat="1" applyFont="1" applyFill="1" applyBorder="1" applyAlignment="1">
      <alignment horizontal="center" vertical="center"/>
    </xf>
    <xf numFmtId="165" fontId="5" fillId="6" borderId="21" xfId="0" applyNumberFormat="1" applyFont="1" applyFill="1" applyBorder="1" applyAlignment="1">
      <alignment horizontal="center" vertical="center"/>
    </xf>
    <xf numFmtId="165" fontId="5" fillId="6" borderId="33" xfId="0" applyNumberFormat="1" applyFont="1" applyFill="1" applyBorder="1" applyAlignment="1">
      <alignment horizontal="center" vertical="center"/>
    </xf>
    <xf numFmtId="165" fontId="5" fillId="7" borderId="34" xfId="0" applyNumberFormat="1" applyFont="1" applyFill="1" applyBorder="1" applyAlignment="1">
      <alignment horizontal="center" vertical="center"/>
    </xf>
    <xf numFmtId="165" fontId="5" fillId="7" borderId="35" xfId="0" applyNumberFormat="1" applyFont="1" applyFill="1" applyBorder="1" applyAlignment="1">
      <alignment horizontal="center" vertical="center"/>
    </xf>
    <xf numFmtId="165" fontId="5" fillId="7" borderId="21" xfId="0" applyNumberFormat="1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/>
    </xf>
    <xf numFmtId="165" fontId="5" fillId="10" borderId="34" xfId="0" applyNumberFormat="1" applyFont="1" applyFill="1" applyBorder="1" applyAlignment="1">
      <alignment horizontal="center" vertical="center"/>
    </xf>
    <xf numFmtId="165" fontId="5" fillId="10" borderId="37" xfId="0" applyNumberFormat="1" applyFont="1" applyFill="1" applyBorder="1" applyAlignment="1">
      <alignment horizontal="center" vertical="center"/>
    </xf>
    <xf numFmtId="165" fontId="5" fillId="10" borderId="26" xfId="0" applyNumberFormat="1" applyFont="1" applyFill="1" applyBorder="1" applyAlignment="1">
      <alignment horizontal="center" vertical="center"/>
    </xf>
    <xf numFmtId="165" fontId="5" fillId="6" borderId="37" xfId="0" applyNumberFormat="1" applyFont="1" applyFill="1" applyBorder="1" applyAlignment="1">
      <alignment horizontal="center" vertical="center"/>
    </xf>
    <xf numFmtId="1" fontId="5" fillId="7" borderId="36" xfId="0" applyNumberFormat="1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1" fontId="5" fillId="7" borderId="32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1" fontId="35" fillId="2" borderId="20" xfId="0" applyNumberFormat="1" applyFont="1" applyFill="1" applyBorder="1" applyAlignment="1">
      <alignment horizontal="center" vertical="center"/>
    </xf>
    <xf numFmtId="1" fontId="35" fillId="2" borderId="19" xfId="0" applyNumberFormat="1" applyFont="1" applyFill="1" applyBorder="1" applyAlignment="1">
      <alignment horizontal="center" vertical="center"/>
    </xf>
    <xf numFmtId="165" fontId="5" fillId="9" borderId="26" xfId="0" applyNumberFormat="1" applyFont="1" applyFill="1" applyBorder="1" applyAlignment="1">
      <alignment horizontal="center" vertical="center"/>
    </xf>
    <xf numFmtId="1" fontId="19" fillId="2" borderId="14" xfId="0" applyNumberFormat="1" applyFont="1" applyFill="1" applyBorder="1" applyAlignment="1">
      <alignment horizontal="center" vertical="center"/>
    </xf>
    <xf numFmtId="1" fontId="19" fillId="2" borderId="38" xfId="0" applyNumberFormat="1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1" fontId="5" fillId="5" borderId="19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1" fontId="5" fillId="5" borderId="8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19" borderId="46" xfId="0" applyFont="1" applyFill="1" applyBorder="1" applyAlignment="1">
      <alignment horizontal="center" vertical="center"/>
    </xf>
    <xf numFmtId="0" fontId="9" fillId="19" borderId="46" xfId="0" applyFont="1" applyFill="1" applyBorder="1" applyAlignment="1">
      <alignment horizontal="center" vertical="center"/>
    </xf>
    <xf numFmtId="0" fontId="9" fillId="19" borderId="23" xfId="0" applyFont="1" applyFill="1" applyBorder="1" applyAlignment="1">
      <alignment horizontal="center" vertical="center"/>
    </xf>
    <xf numFmtId="1" fontId="5" fillId="19" borderId="19" xfId="0" applyNumberFormat="1" applyFont="1" applyFill="1" applyBorder="1" applyAlignment="1">
      <alignment horizontal="center" vertical="center"/>
    </xf>
    <xf numFmtId="1" fontId="5" fillId="19" borderId="8" xfId="0" applyNumberFormat="1" applyFont="1" applyFill="1" applyBorder="1" applyAlignment="1">
      <alignment horizontal="center" vertical="center"/>
    </xf>
    <xf numFmtId="1" fontId="5" fillId="19" borderId="12" xfId="0" applyNumberFormat="1" applyFont="1" applyFill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/>
    </xf>
    <xf numFmtId="1" fontId="5" fillId="19" borderId="20" xfId="0" applyNumberFormat="1" applyFont="1" applyFill="1" applyBorder="1" applyAlignment="1">
      <alignment horizontal="center" vertical="center"/>
    </xf>
    <xf numFmtId="165" fontId="5" fillId="19" borderId="34" xfId="0" applyNumberFormat="1" applyFont="1" applyFill="1" applyBorder="1" applyAlignment="1">
      <alignment horizontal="center" vertical="center"/>
    </xf>
    <xf numFmtId="1" fontId="5" fillId="19" borderId="1" xfId="0" applyNumberFormat="1" applyFont="1" applyFill="1" applyBorder="1" applyAlignment="1">
      <alignment horizontal="center" vertical="center"/>
    </xf>
    <xf numFmtId="165" fontId="5" fillId="19" borderId="35" xfId="0" applyNumberFormat="1" applyFont="1" applyFill="1" applyBorder="1" applyAlignment="1">
      <alignment horizontal="center" vertical="center"/>
    </xf>
    <xf numFmtId="165" fontId="5" fillId="19" borderId="21" xfId="0" applyNumberFormat="1" applyFont="1" applyFill="1" applyBorder="1" applyAlignment="1">
      <alignment horizontal="center" vertical="center"/>
    </xf>
    <xf numFmtId="0" fontId="5" fillId="19" borderId="19" xfId="0" applyFont="1" applyFill="1" applyBorder="1" applyAlignment="1">
      <alignment horizontal="center" vertical="center"/>
    </xf>
    <xf numFmtId="165" fontId="5" fillId="19" borderId="33" xfId="0" applyNumberFormat="1" applyFont="1" applyFill="1" applyBorder="1" applyAlignment="1">
      <alignment horizontal="center" vertical="center"/>
    </xf>
    <xf numFmtId="0" fontId="5" fillId="19" borderId="31" xfId="0" applyFont="1" applyFill="1" applyBorder="1" applyAlignment="1">
      <alignment horizontal="center" vertical="center"/>
    </xf>
    <xf numFmtId="0" fontId="5" fillId="19" borderId="15" xfId="0" applyFont="1" applyFill="1" applyBorder="1" applyAlignment="1">
      <alignment horizontal="center" vertical="center"/>
    </xf>
    <xf numFmtId="1" fontId="5" fillId="19" borderId="15" xfId="0" applyNumberFormat="1" applyFont="1" applyFill="1" applyBorder="1" applyAlignment="1">
      <alignment horizontal="center" vertical="center"/>
    </xf>
    <xf numFmtId="1" fontId="5" fillId="19" borderId="16" xfId="0" applyNumberFormat="1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43" xfId="0" applyFont="1" applyFill="1" applyBorder="1" applyAlignment="1">
      <alignment horizontal="center" vertical="center"/>
    </xf>
    <xf numFmtId="0" fontId="9" fillId="8" borderId="43" xfId="0" applyFont="1" applyFill="1" applyBorder="1" applyAlignment="1">
      <alignment horizontal="center" vertical="center"/>
    </xf>
    <xf numFmtId="0" fontId="9" fillId="8" borderId="23" xfId="0" applyFont="1" applyFill="1" applyBorder="1" applyAlignment="1">
      <alignment horizontal="center" vertical="center"/>
    </xf>
    <xf numFmtId="0" fontId="19" fillId="8" borderId="31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29" fillId="8" borderId="12" xfId="0" applyFont="1" applyFill="1" applyBorder="1" applyAlignment="1">
      <alignment horizontal="center" vertical="center" wrapText="1"/>
    </xf>
    <xf numFmtId="0" fontId="29" fillId="8" borderId="8" xfId="0" applyFont="1" applyFill="1" applyBorder="1" applyAlignment="1">
      <alignment horizontal="center" vertical="center" wrapText="1"/>
    </xf>
    <xf numFmtId="0" fontId="29" fillId="8" borderId="20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19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horizontal="center" vertical="center" wrapText="1"/>
    </xf>
    <xf numFmtId="165" fontId="5" fillId="8" borderId="37" xfId="0" applyNumberFormat="1" applyFont="1" applyFill="1" applyBorder="1" applyAlignment="1">
      <alignment horizontal="center" vertical="center"/>
    </xf>
    <xf numFmtId="165" fontId="5" fillId="20" borderId="37" xfId="0" applyNumberFormat="1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165" fontId="5" fillId="7" borderId="32" xfId="0" applyNumberFormat="1" applyFont="1" applyFill="1" applyBorder="1" applyAlignment="1">
      <alignment horizontal="center" vertical="center"/>
    </xf>
    <xf numFmtId="165" fontId="5" fillId="7" borderId="13" xfId="0" applyNumberFormat="1" applyFont="1" applyFill="1" applyBorder="1" applyAlignment="1">
      <alignment horizontal="center" vertical="center"/>
    </xf>
    <xf numFmtId="1" fontId="7" fillId="7" borderId="20" xfId="0" applyNumberFormat="1" applyFont="1" applyFill="1" applyBorder="1" applyAlignment="1">
      <alignment horizontal="center" vertical="center"/>
    </xf>
    <xf numFmtId="165" fontId="5" fillId="7" borderId="37" xfId="0" applyNumberFormat="1" applyFont="1" applyFill="1" applyBorder="1" applyAlignment="1">
      <alignment horizontal="center" vertical="center"/>
    </xf>
    <xf numFmtId="0" fontId="33" fillId="10" borderId="38" xfId="0" applyFont="1" applyFill="1" applyBorder="1" applyAlignment="1">
      <alignment horizontal="center" vertical="center" wrapText="1"/>
    </xf>
    <xf numFmtId="0" fontId="33" fillId="10" borderId="14" xfId="0" applyFont="1" applyFill="1" applyBorder="1" applyAlignment="1">
      <alignment horizontal="center" vertical="center" wrapText="1"/>
    </xf>
    <xf numFmtId="165" fontId="5" fillId="5" borderId="26" xfId="0" applyNumberFormat="1" applyFont="1" applyFill="1" applyBorder="1" applyAlignment="1">
      <alignment horizontal="center" vertical="center"/>
    </xf>
    <xf numFmtId="165" fontId="5" fillId="5" borderId="32" xfId="0" applyNumberFormat="1" applyFont="1" applyFill="1" applyBorder="1" applyAlignment="1">
      <alignment horizontal="center" vertical="center"/>
    </xf>
    <xf numFmtId="165" fontId="5" fillId="5" borderId="13" xfId="0" applyNumberFormat="1" applyFont="1" applyFill="1" applyBorder="1" applyAlignment="1">
      <alignment horizontal="center" vertical="center"/>
    </xf>
    <xf numFmtId="1" fontId="19" fillId="5" borderId="18" xfId="0" applyNumberFormat="1" applyFont="1" applyFill="1" applyBorder="1" applyAlignment="1">
      <alignment horizontal="center" vertical="center" wrapText="1"/>
    </xf>
    <xf numFmtId="1" fontId="19" fillId="5" borderId="10" xfId="0" applyNumberFormat="1" applyFont="1" applyFill="1" applyBorder="1" applyAlignment="1">
      <alignment horizontal="center" vertical="center" wrapText="1"/>
    </xf>
    <xf numFmtId="1" fontId="5" fillId="5" borderId="18" xfId="0" applyNumberFormat="1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1" fontId="5" fillId="5" borderId="7" xfId="0" applyNumberFormat="1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1" fillId="12" borderId="43" xfId="0" applyFont="1" applyFill="1" applyBorder="1" applyAlignment="1">
      <alignment horizontal="center" vertical="center"/>
    </xf>
    <xf numFmtId="0" fontId="1" fillId="12" borderId="46" xfId="0" applyFont="1" applyFill="1" applyBorder="1" applyAlignment="1">
      <alignment horizontal="center" vertical="center"/>
    </xf>
    <xf numFmtId="0" fontId="1" fillId="10" borderId="46" xfId="0" applyFont="1" applyFill="1" applyBorder="1" applyAlignment="1">
      <alignment horizontal="center" vertical="center"/>
    </xf>
    <xf numFmtId="0" fontId="1" fillId="10" borderId="39" xfId="0" applyFont="1" applyFill="1" applyBorder="1" applyAlignment="1">
      <alignment horizontal="center" vertical="center"/>
    </xf>
    <xf numFmtId="0" fontId="1" fillId="12" borderId="22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165" fontId="5" fillId="19" borderId="37" xfId="0" applyNumberFormat="1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12" fillId="0" borderId="0" xfId="0" applyFont="1" applyBorder="1"/>
    <xf numFmtId="1" fontId="5" fillId="20" borderId="1" xfId="2" applyNumberFormat="1" applyFont="1" applyFill="1" applyBorder="1" applyAlignment="1">
      <alignment horizontal="center"/>
    </xf>
    <xf numFmtId="1" fontId="5" fillId="14" borderId="20" xfId="0" applyNumberFormat="1" applyFont="1" applyFill="1" applyBorder="1" applyAlignment="1">
      <alignment horizontal="center" vertical="center"/>
    </xf>
    <xf numFmtId="0" fontId="9" fillId="14" borderId="46" xfId="0" applyFont="1" applyFill="1" applyBorder="1" applyAlignment="1">
      <alignment horizontal="center"/>
    </xf>
    <xf numFmtId="0" fontId="33" fillId="13" borderId="18" xfId="0" applyFont="1" applyFill="1" applyBorder="1" applyAlignment="1">
      <alignment horizontal="center" vertical="center" wrapText="1"/>
    </xf>
    <xf numFmtId="0" fontId="33" fillId="13" borderId="10" xfId="0" applyFont="1" applyFill="1" applyBorder="1" applyAlignment="1">
      <alignment horizontal="center" vertical="center" wrapText="1"/>
    </xf>
    <xf numFmtId="0" fontId="33" fillId="13" borderId="11" xfId="0" applyFont="1" applyFill="1" applyBorder="1" applyAlignment="1">
      <alignment horizontal="center" vertical="center" wrapText="1"/>
    </xf>
    <xf numFmtId="0" fontId="33" fillId="13" borderId="7" xfId="0" applyFont="1" applyFill="1" applyBorder="1" applyAlignment="1">
      <alignment horizontal="center" vertical="center" wrapText="1"/>
    </xf>
    <xf numFmtId="0" fontId="33" fillId="13" borderId="36" xfId="0" applyFont="1" applyFill="1" applyBorder="1" applyAlignment="1">
      <alignment horizontal="center" vertical="center" wrapText="1"/>
    </xf>
    <xf numFmtId="1" fontId="36" fillId="20" borderId="1" xfId="2" applyNumberFormat="1" applyFont="1" applyFill="1" applyBorder="1" applyAlignment="1">
      <alignment horizontal="center"/>
    </xf>
    <xf numFmtId="165" fontId="5" fillId="18" borderId="33" xfId="0" applyNumberFormat="1" applyFont="1" applyFill="1" applyBorder="1" applyAlignment="1">
      <alignment horizontal="center" vertical="center"/>
    </xf>
    <xf numFmtId="165" fontId="5" fillId="17" borderId="33" xfId="0" applyNumberFormat="1" applyFont="1" applyFill="1" applyBorder="1" applyAlignment="1">
      <alignment horizontal="center" vertical="center"/>
    </xf>
    <xf numFmtId="165" fontId="5" fillId="14" borderId="33" xfId="0" applyNumberFormat="1" applyFont="1" applyFill="1" applyBorder="1" applyAlignment="1">
      <alignment horizontal="center" vertical="center"/>
    </xf>
    <xf numFmtId="165" fontId="5" fillId="14" borderId="34" xfId="0" applyNumberFormat="1" applyFont="1" applyFill="1" applyBorder="1" applyAlignment="1">
      <alignment horizontal="center" vertical="center"/>
    </xf>
    <xf numFmtId="1" fontId="5" fillId="15" borderId="1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" fontId="5" fillId="11" borderId="1" xfId="0" applyNumberFormat="1" applyFont="1" applyFill="1" applyBorder="1" applyAlignment="1">
      <alignment horizontal="center" vertical="center"/>
    </xf>
    <xf numFmtId="1" fontId="33" fillId="9" borderId="1" xfId="0" applyNumberFormat="1" applyFont="1" applyFill="1" applyBorder="1" applyAlignment="1">
      <alignment horizontal="center" vertical="center" wrapText="1"/>
    </xf>
    <xf numFmtId="1" fontId="5" fillId="20" borderId="19" xfId="2" applyNumberFormat="1" applyFont="1" applyFill="1" applyBorder="1" applyAlignment="1">
      <alignment horizontal="center"/>
    </xf>
    <xf numFmtId="1" fontId="33" fillId="9" borderId="19" xfId="0" applyNumberFormat="1" applyFont="1" applyFill="1" applyBorder="1" applyAlignment="1">
      <alignment horizontal="center" vertical="center" wrapText="1"/>
    </xf>
    <xf numFmtId="1" fontId="5" fillId="20" borderId="12" xfId="2" applyNumberFormat="1" applyFont="1" applyFill="1" applyBorder="1" applyAlignment="1">
      <alignment horizontal="center"/>
    </xf>
    <xf numFmtId="1" fontId="33" fillId="9" borderId="12" xfId="0" applyNumberFormat="1" applyFont="1" applyFill="1" applyBorder="1" applyAlignment="1">
      <alignment horizontal="center" vertical="center" wrapText="1"/>
    </xf>
    <xf numFmtId="0" fontId="5" fillId="16" borderId="18" xfId="0" applyFont="1" applyFill="1" applyBorder="1" applyAlignment="1">
      <alignment horizontal="center" vertical="center"/>
    </xf>
    <xf numFmtId="0" fontId="5" fillId="16" borderId="10" xfId="0" applyFont="1" applyFill="1" applyBorder="1" applyAlignment="1">
      <alignment horizontal="center" vertical="center"/>
    </xf>
    <xf numFmtId="0" fontId="5" fillId="16" borderId="11" xfId="0" applyFont="1" applyFill="1" applyBorder="1" applyAlignment="1">
      <alignment horizontal="center" vertical="center"/>
    </xf>
    <xf numFmtId="165" fontId="5" fillId="16" borderId="32" xfId="0" applyNumberFormat="1" applyFont="1" applyFill="1" applyBorder="1" applyAlignment="1">
      <alignment horizontal="center" vertical="center"/>
    </xf>
    <xf numFmtId="165" fontId="5" fillId="16" borderId="2" xfId="0" applyNumberFormat="1" applyFont="1" applyFill="1" applyBorder="1" applyAlignment="1">
      <alignment horizontal="center" vertical="center"/>
    </xf>
    <xf numFmtId="165" fontId="5" fillId="16" borderId="13" xfId="0" applyNumberFormat="1" applyFont="1" applyFill="1" applyBorder="1" applyAlignment="1">
      <alignment horizontal="center" vertical="center"/>
    </xf>
    <xf numFmtId="1" fontId="33" fillId="14" borderId="31" xfId="1" applyNumberFormat="1" applyFont="1" applyFill="1" applyBorder="1" applyAlignment="1">
      <alignment horizontal="center" vertical="center" wrapText="1"/>
    </xf>
    <xf numFmtId="165" fontId="5" fillId="14" borderId="35" xfId="0" applyNumberFormat="1" applyFont="1" applyFill="1" applyBorder="1" applyAlignment="1">
      <alignment horizontal="center" vertical="center"/>
    </xf>
    <xf numFmtId="165" fontId="5" fillId="14" borderId="21" xfId="0" applyNumberFormat="1" applyFont="1" applyFill="1" applyBorder="1" applyAlignment="1">
      <alignment horizontal="center" vertical="center"/>
    </xf>
    <xf numFmtId="0" fontId="5" fillId="11" borderId="18" xfId="0" applyFont="1" applyFill="1" applyBorder="1" applyAlignment="1">
      <alignment horizontal="center" vertical="center"/>
    </xf>
    <xf numFmtId="165" fontId="5" fillId="11" borderId="32" xfId="0" applyNumberFormat="1" applyFont="1" applyFill="1" applyBorder="1" applyAlignment="1">
      <alignment horizontal="center" vertical="center"/>
    </xf>
    <xf numFmtId="165" fontId="5" fillId="11" borderId="13" xfId="0" applyNumberFormat="1" applyFont="1" applyFill="1" applyBorder="1" applyAlignment="1">
      <alignment horizontal="center" vertical="center"/>
    </xf>
    <xf numFmtId="0" fontId="33" fillId="9" borderId="18" xfId="0" applyFont="1" applyFill="1" applyBorder="1" applyAlignment="1">
      <alignment horizontal="center" vertical="center" wrapText="1"/>
    </xf>
    <xf numFmtId="0" fontId="33" fillId="9" borderId="10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/>
    </xf>
    <xf numFmtId="165" fontId="5" fillId="11" borderId="9" xfId="0" applyNumberFormat="1" applyFont="1" applyFill="1" applyBorder="1" applyAlignment="1">
      <alignment horizontal="center" vertical="center"/>
    </xf>
    <xf numFmtId="0" fontId="19" fillId="18" borderId="7" xfId="0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32" fillId="0" borderId="33" xfId="0" applyNumberFormat="1" applyFont="1" applyFill="1" applyBorder="1" applyAlignment="1">
      <alignment horizontal="center" vertical="center"/>
    </xf>
    <xf numFmtId="1" fontId="32" fillId="0" borderId="12" xfId="0" applyNumberFormat="1" applyFont="1" applyBorder="1" applyAlignment="1">
      <alignment horizontal="center" vertical="center"/>
    </xf>
    <xf numFmtId="1" fontId="32" fillId="0" borderId="8" xfId="0" applyNumberFormat="1" applyFont="1" applyBorder="1" applyAlignment="1">
      <alignment horizontal="center" vertical="center"/>
    </xf>
    <xf numFmtId="1" fontId="32" fillId="0" borderId="34" xfId="0" applyNumberFormat="1" applyFont="1" applyFill="1" applyBorder="1" applyAlignment="1">
      <alignment horizontal="center" vertical="center"/>
    </xf>
    <xf numFmtId="165" fontId="5" fillId="18" borderId="34" xfId="0" applyNumberFormat="1" applyFont="1" applyFill="1" applyBorder="1" applyAlignment="1">
      <alignment horizontal="center" vertical="center"/>
    </xf>
    <xf numFmtId="165" fontId="5" fillId="17" borderId="34" xfId="0" applyNumberFormat="1" applyFont="1" applyFill="1" applyBorder="1" applyAlignment="1">
      <alignment horizontal="center" vertical="center"/>
    </xf>
    <xf numFmtId="1" fontId="5" fillId="18" borderId="1" xfId="0" applyNumberFormat="1" applyFont="1" applyFill="1" applyBorder="1" applyAlignment="1">
      <alignment horizontal="center" vertical="center"/>
    </xf>
    <xf numFmtId="1" fontId="5" fillId="17" borderId="1" xfId="0" applyNumberFormat="1" applyFont="1" applyFill="1" applyBorder="1" applyAlignment="1">
      <alignment horizontal="center" vertical="center"/>
    </xf>
    <xf numFmtId="1" fontId="5" fillId="18" borderId="12" xfId="0" applyNumberFormat="1" applyFont="1" applyFill="1" applyBorder="1" applyAlignment="1">
      <alignment horizontal="center" vertical="center"/>
    </xf>
    <xf numFmtId="1" fontId="5" fillId="17" borderId="12" xfId="0" applyNumberFormat="1" applyFont="1" applyFill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/>
    </xf>
    <xf numFmtId="0" fontId="19" fillId="10" borderId="10" xfId="0" applyFont="1" applyFill="1" applyBorder="1" applyAlignment="1">
      <alignment horizontal="center" vertical="center"/>
    </xf>
    <xf numFmtId="0" fontId="19" fillId="10" borderId="11" xfId="0" applyFont="1" applyFill="1" applyBorder="1" applyAlignment="1">
      <alignment horizontal="center" vertical="center"/>
    </xf>
    <xf numFmtId="165" fontId="5" fillId="17" borderId="35" xfId="0" applyNumberFormat="1" applyFont="1" applyFill="1" applyBorder="1" applyAlignment="1">
      <alignment horizontal="center" vertical="center"/>
    </xf>
    <xf numFmtId="165" fontId="5" fillId="17" borderId="21" xfId="0" applyNumberFormat="1" applyFont="1" applyFill="1" applyBorder="1" applyAlignment="1">
      <alignment horizontal="center" vertical="center"/>
    </xf>
    <xf numFmtId="1" fontId="5" fillId="18" borderId="20" xfId="0" applyNumberFormat="1" applyFont="1" applyFill="1" applyBorder="1" applyAlignment="1">
      <alignment horizontal="center" vertical="center"/>
    </xf>
    <xf numFmtId="165" fontId="5" fillId="18" borderId="26" xfId="0" applyNumberFormat="1" applyFont="1" applyFill="1" applyBorder="1" applyAlignment="1">
      <alignment horizontal="center" vertical="center"/>
    </xf>
    <xf numFmtId="1" fontId="5" fillId="17" borderId="20" xfId="0" applyNumberFormat="1" applyFont="1" applyFill="1" applyBorder="1" applyAlignment="1">
      <alignment horizontal="center" vertical="center"/>
    </xf>
    <xf numFmtId="165" fontId="5" fillId="17" borderId="37" xfId="0" applyNumberFormat="1" applyFont="1" applyFill="1" applyBorder="1" applyAlignment="1">
      <alignment horizontal="center" vertical="center"/>
    </xf>
    <xf numFmtId="0" fontId="19" fillId="10" borderId="36" xfId="0" applyFont="1" applyFill="1" applyBorder="1" applyAlignment="1">
      <alignment horizontal="center" vertical="center"/>
    </xf>
    <xf numFmtId="0" fontId="19" fillId="17" borderId="12" xfId="0" applyFont="1" applyFill="1" applyBorder="1" applyAlignment="1">
      <alignment horizontal="center" vertical="center"/>
    </xf>
    <xf numFmtId="1" fontId="5" fillId="11" borderId="38" xfId="0" applyNumberFormat="1" applyFont="1" applyFill="1" applyBorder="1" applyAlignment="1">
      <alignment horizontal="center" vertical="center"/>
    </xf>
    <xf numFmtId="0" fontId="5" fillId="16" borderId="36" xfId="0" applyFont="1" applyFill="1" applyBorder="1" applyAlignment="1">
      <alignment horizontal="center" vertical="center"/>
    </xf>
    <xf numFmtId="165" fontId="5" fillId="16" borderId="26" xfId="0" applyNumberFormat="1" applyFont="1" applyFill="1" applyBorder="1" applyAlignment="1">
      <alignment horizontal="center" vertical="center"/>
    </xf>
    <xf numFmtId="1" fontId="33" fillId="14" borderId="38" xfId="1" applyNumberFormat="1" applyFont="1" applyFill="1" applyBorder="1" applyAlignment="1">
      <alignment horizontal="center" vertical="center" wrapText="1"/>
    </xf>
    <xf numFmtId="165" fontId="5" fillId="14" borderId="37" xfId="0" applyNumberFormat="1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33" fillId="11" borderId="36" xfId="0" applyFont="1" applyFill="1" applyBorder="1" applyAlignment="1">
      <alignment horizontal="center" vertical="center" wrapText="1"/>
    </xf>
    <xf numFmtId="0" fontId="5" fillId="11" borderId="20" xfId="0" applyFont="1" applyFill="1" applyBorder="1" applyAlignment="1">
      <alignment horizontal="center" vertical="center"/>
    </xf>
    <xf numFmtId="165" fontId="5" fillId="11" borderId="26" xfId="0" applyNumberFormat="1" applyFont="1" applyFill="1" applyBorder="1" applyAlignment="1">
      <alignment horizontal="center" vertical="center"/>
    </xf>
    <xf numFmtId="1" fontId="5" fillId="20" borderId="38" xfId="0" applyNumberFormat="1" applyFont="1" applyFill="1" applyBorder="1" applyAlignment="1">
      <alignment horizontal="center" vertical="center"/>
    </xf>
    <xf numFmtId="1" fontId="5" fillId="20" borderId="20" xfId="2" applyNumberFormat="1" applyFont="1" applyFill="1" applyBorder="1" applyAlignment="1">
      <alignment horizontal="center"/>
    </xf>
    <xf numFmtId="0" fontId="19" fillId="9" borderId="36" xfId="0" applyFont="1" applyFill="1" applyBorder="1" applyAlignment="1">
      <alignment horizontal="center" vertical="center"/>
    </xf>
    <xf numFmtId="1" fontId="33" fillId="9" borderId="20" xfId="0" applyNumberFormat="1" applyFont="1" applyFill="1" applyBorder="1" applyAlignment="1">
      <alignment horizontal="center" vertical="center" wrapText="1"/>
    </xf>
    <xf numFmtId="1" fontId="41" fillId="20" borderId="12" xfId="2" applyNumberFormat="1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 vertical="center"/>
    </xf>
    <xf numFmtId="1" fontId="19" fillId="13" borderId="19" xfId="0" applyNumberFormat="1" applyFont="1" applyFill="1" applyBorder="1" applyAlignment="1">
      <alignment horizontal="center" vertical="center"/>
    </xf>
    <xf numFmtId="1" fontId="19" fillId="13" borderId="12" xfId="0" applyNumberFormat="1" applyFont="1" applyFill="1" applyBorder="1" applyAlignment="1">
      <alignment horizontal="center" vertical="center"/>
    </xf>
    <xf numFmtId="0" fontId="19" fillId="9" borderId="10" xfId="0" applyFont="1" applyFill="1" applyBorder="1" applyAlignment="1">
      <alignment horizontal="center" vertical="center"/>
    </xf>
    <xf numFmtId="0" fontId="5" fillId="16" borderId="7" xfId="0" applyFont="1" applyFill="1" applyBorder="1" applyAlignment="1">
      <alignment horizontal="center" vertical="center"/>
    </xf>
    <xf numFmtId="165" fontId="5" fillId="16" borderId="9" xfId="0" applyNumberFormat="1" applyFont="1" applyFill="1" applyBorder="1" applyAlignment="1">
      <alignment horizontal="center" vertical="center"/>
    </xf>
    <xf numFmtId="0" fontId="5" fillId="14" borderId="14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1" fontId="19" fillId="17" borderId="8" xfId="0" applyNumberFormat="1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/>
    </xf>
    <xf numFmtId="1" fontId="32" fillId="0" borderId="20" xfId="0" applyNumberFormat="1" applyFont="1" applyBorder="1" applyAlignment="1">
      <alignment horizontal="center" vertical="center"/>
    </xf>
    <xf numFmtId="1" fontId="36" fillId="20" borderId="8" xfId="0" applyNumberFormat="1" applyFont="1" applyFill="1" applyBorder="1" applyAlignment="1">
      <alignment horizontal="center" vertical="center"/>
    </xf>
    <xf numFmtId="0" fontId="19" fillId="20" borderId="8" xfId="0" applyFont="1" applyFill="1" applyBorder="1" applyAlignment="1">
      <alignment horizontal="center" vertical="center"/>
    </xf>
    <xf numFmtId="1" fontId="32" fillId="0" borderId="19" xfId="0" applyNumberFormat="1" applyFont="1" applyBorder="1" applyAlignment="1">
      <alignment horizontal="center" vertical="center"/>
    </xf>
    <xf numFmtId="1" fontId="19" fillId="9" borderId="20" xfId="0" applyNumberFormat="1" applyFont="1" applyFill="1" applyBorder="1" applyAlignment="1">
      <alignment horizontal="center" vertical="center"/>
    </xf>
    <xf numFmtId="1" fontId="41" fillId="20" borderId="20" xfId="2" applyNumberFormat="1" applyFont="1" applyFill="1" applyBorder="1" applyAlignment="1">
      <alignment horizontal="center"/>
    </xf>
    <xf numFmtId="1" fontId="19" fillId="17" borderId="18" xfId="0" applyNumberFormat="1" applyFont="1" applyFill="1" applyBorder="1" applyAlignment="1">
      <alignment horizontal="center" vertical="center" wrapText="1"/>
    </xf>
    <xf numFmtId="1" fontId="19" fillId="17" borderId="10" xfId="0" applyNumberFormat="1" applyFont="1" applyFill="1" applyBorder="1" applyAlignment="1">
      <alignment horizontal="center" vertical="center" wrapText="1"/>
    </xf>
    <xf numFmtId="0" fontId="19" fillId="17" borderId="11" xfId="0" applyFont="1" applyFill="1" applyBorder="1" applyAlignment="1">
      <alignment horizontal="center" vertical="center" wrapText="1"/>
    </xf>
    <xf numFmtId="1" fontId="19" fillId="17" borderId="7" xfId="0" applyNumberFormat="1" applyFont="1" applyFill="1" applyBorder="1" applyAlignment="1">
      <alignment horizontal="center" vertical="center" wrapText="1"/>
    </xf>
    <xf numFmtId="0" fontId="19" fillId="17" borderId="36" xfId="0" applyFont="1" applyFill="1" applyBorder="1" applyAlignment="1">
      <alignment horizontal="center" vertical="center" wrapText="1"/>
    </xf>
    <xf numFmtId="165" fontId="5" fillId="18" borderId="35" xfId="0" applyNumberFormat="1" applyFont="1" applyFill="1" applyBorder="1" applyAlignment="1">
      <alignment horizontal="center" vertical="center"/>
    </xf>
    <xf numFmtId="165" fontId="5" fillId="18" borderId="21" xfId="0" applyNumberFormat="1" applyFont="1" applyFill="1" applyBorder="1" applyAlignment="1">
      <alignment horizontal="center" vertical="center"/>
    </xf>
    <xf numFmtId="165" fontId="5" fillId="18" borderId="37" xfId="0" applyNumberFormat="1" applyFont="1" applyFill="1" applyBorder="1" applyAlignment="1">
      <alignment horizontal="center" vertical="center"/>
    </xf>
    <xf numFmtId="165" fontId="5" fillId="17" borderId="26" xfId="0" applyNumberFormat="1" applyFont="1" applyFill="1" applyBorder="1" applyAlignment="1">
      <alignment horizontal="center" vertical="center"/>
    </xf>
    <xf numFmtId="1" fontId="33" fillId="9" borderId="8" xfId="0" applyNumberFormat="1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/>
    </xf>
    <xf numFmtId="0" fontId="17" fillId="17" borderId="46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165" fontId="5" fillId="7" borderId="26" xfId="0" applyNumberFormat="1" applyFont="1" applyFill="1" applyBorder="1" applyAlignment="1">
      <alignment horizontal="center" vertical="center"/>
    </xf>
    <xf numFmtId="165" fontId="5" fillId="7" borderId="9" xfId="0" applyNumberFormat="1" applyFont="1" applyFill="1" applyBorder="1" applyAlignment="1">
      <alignment horizontal="center" vertical="center"/>
    </xf>
    <xf numFmtId="165" fontId="5" fillId="10" borderId="32" xfId="0" applyNumberFormat="1" applyFont="1" applyFill="1" applyBorder="1" applyAlignment="1">
      <alignment horizontal="center" vertical="center"/>
    </xf>
    <xf numFmtId="165" fontId="5" fillId="10" borderId="13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0" fillId="0" borderId="1" xfId="0" applyNumberFormat="1" applyBorder="1"/>
    <xf numFmtId="0" fontId="0" fillId="0" borderId="1" xfId="0" applyBorder="1"/>
    <xf numFmtId="0" fontId="9" fillId="0" borderId="1" xfId="0" applyFont="1" applyBorder="1"/>
    <xf numFmtId="0" fontId="17" fillId="18" borderId="1" xfId="0" applyFont="1" applyFill="1" applyBorder="1"/>
    <xf numFmtId="0" fontId="17" fillId="18" borderId="1" xfId="0" applyFont="1" applyFill="1" applyBorder="1" applyAlignment="1">
      <alignment horizontal="center"/>
    </xf>
    <xf numFmtId="0" fontId="17" fillId="17" borderId="1" xfId="0" applyFont="1" applyFill="1" applyBorder="1" applyAlignment="1">
      <alignment horizontal="center" vertical="center"/>
    </xf>
    <xf numFmtId="0" fontId="17" fillId="10" borderId="1" xfId="0" applyFont="1" applyFill="1" applyBorder="1"/>
    <xf numFmtId="0" fontId="17" fillId="10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/>
    </xf>
    <xf numFmtId="0" fontId="30" fillId="9" borderId="1" xfId="0" applyFont="1" applyFill="1" applyBorder="1" applyAlignment="1">
      <alignment horizontal="center"/>
    </xf>
    <xf numFmtId="0" fontId="9" fillId="20" borderId="1" xfId="0" applyFont="1" applyFill="1" applyBorder="1" applyAlignment="1">
      <alignment horizontal="center"/>
    </xf>
    <xf numFmtId="0" fontId="31" fillId="20" borderId="1" xfId="0" applyFont="1" applyFill="1" applyBorder="1" applyAlignment="1">
      <alignment horizontal="center"/>
    </xf>
    <xf numFmtId="0" fontId="30" fillId="11" borderId="1" xfId="0" applyFont="1" applyFill="1" applyBorder="1" applyAlignment="1">
      <alignment horizontal="center"/>
    </xf>
    <xf numFmtId="0" fontId="30" fillId="8" borderId="1" xfId="0" applyFont="1" applyFill="1" applyBorder="1" applyAlignment="1">
      <alignment horizontal="center"/>
    </xf>
    <xf numFmtId="0" fontId="30" fillId="13" borderId="1" xfId="0" applyFont="1" applyFill="1" applyBorder="1" applyAlignment="1">
      <alignment horizontal="center"/>
    </xf>
    <xf numFmtId="0" fontId="31" fillId="14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/>
    </xf>
    <xf numFmtId="0" fontId="30" fillId="16" borderId="1" xfId="0" applyFont="1" applyFill="1" applyBorder="1" applyAlignment="1">
      <alignment horizontal="center"/>
    </xf>
    <xf numFmtId="0" fontId="30" fillId="6" borderId="1" xfId="0" applyFont="1" applyFill="1" applyBorder="1" applyAlignment="1">
      <alignment horizontal="center"/>
    </xf>
    <xf numFmtId="0" fontId="31" fillId="15" borderId="1" xfId="0" applyFont="1" applyFill="1" applyBorder="1" applyAlignment="1">
      <alignment horizontal="center"/>
    </xf>
    <xf numFmtId="0" fontId="46" fillId="15" borderId="1" xfId="0" applyFont="1" applyFill="1" applyBorder="1" applyAlignment="1">
      <alignment horizontal="center"/>
    </xf>
    <xf numFmtId="0" fontId="30" fillId="1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6" fillId="3" borderId="1" xfId="0" applyFont="1" applyFill="1" applyBorder="1"/>
    <xf numFmtId="0" fontId="34" fillId="0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1" fontId="19" fillId="2" borderId="12" xfId="0" applyNumberFormat="1" applyFont="1" applyFill="1" applyBorder="1" applyAlignment="1">
      <alignment horizontal="center" vertical="center"/>
    </xf>
    <xf numFmtId="0" fontId="5" fillId="19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 wrapText="1"/>
    </xf>
    <xf numFmtId="1" fontId="5" fillId="7" borderId="18" xfId="0" applyNumberFormat="1" applyFont="1" applyFill="1" applyBorder="1" applyAlignment="1">
      <alignment horizontal="center" vertical="center"/>
    </xf>
    <xf numFmtId="1" fontId="5" fillId="13" borderId="18" xfId="0" applyNumberFormat="1" applyFont="1" applyFill="1" applyBorder="1" applyAlignment="1">
      <alignment horizontal="center" vertical="center" wrapText="1"/>
    </xf>
    <xf numFmtId="1" fontId="5" fillId="13" borderId="10" xfId="0" applyNumberFormat="1" applyFont="1" applyFill="1" applyBorder="1" applyAlignment="1">
      <alignment horizontal="center" vertical="center" wrapText="1"/>
    </xf>
    <xf numFmtId="1" fontId="5" fillId="13" borderId="11" xfId="0" applyNumberFormat="1" applyFont="1" applyFill="1" applyBorder="1" applyAlignment="1">
      <alignment horizontal="center" vertical="center" wrapText="1"/>
    </xf>
    <xf numFmtId="1" fontId="5" fillId="13" borderId="7" xfId="0" applyNumberFormat="1" applyFont="1" applyFill="1" applyBorder="1" applyAlignment="1">
      <alignment horizontal="center" vertical="center" wrapText="1"/>
    </xf>
    <xf numFmtId="1" fontId="5" fillId="19" borderId="31" xfId="0" applyNumberFormat="1" applyFont="1" applyFill="1" applyBorder="1" applyAlignment="1">
      <alignment horizontal="center" vertical="center"/>
    </xf>
    <xf numFmtId="0" fontId="5" fillId="19" borderId="14" xfId="0" applyFont="1" applyFill="1" applyBorder="1" applyAlignment="1">
      <alignment horizontal="center" vertical="center"/>
    </xf>
    <xf numFmtId="0" fontId="19" fillId="8" borderId="16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/>
    </xf>
    <xf numFmtId="1" fontId="19" fillId="9" borderId="18" xfId="0" applyNumberFormat="1" applyFont="1" applyFill="1" applyBorder="1" applyAlignment="1">
      <alignment horizontal="center" vertical="center"/>
    </xf>
    <xf numFmtId="1" fontId="19" fillId="9" borderId="10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1" fontId="17" fillId="5" borderId="7" xfId="0" applyNumberFormat="1" applyFont="1" applyFill="1" applyBorder="1" applyAlignment="1">
      <alignment horizontal="center" vertical="center" wrapText="1"/>
    </xf>
    <xf numFmtId="1" fontId="17" fillId="5" borderId="10" xfId="0" applyNumberFormat="1" applyFont="1" applyFill="1" applyBorder="1" applyAlignment="1">
      <alignment horizontal="center" vertical="center" wrapText="1"/>
    </xf>
    <xf numFmtId="164" fontId="19" fillId="5" borderId="11" xfId="0" applyNumberFormat="1" applyFont="1" applyFill="1" applyBorder="1" applyAlignment="1">
      <alignment horizontal="center" vertical="center" wrapText="1"/>
    </xf>
    <xf numFmtId="1" fontId="5" fillId="20" borderId="14" xfId="0" applyNumberFormat="1" applyFont="1" applyFill="1" applyBorder="1" applyAlignment="1">
      <alignment horizontal="center" vertical="center"/>
    </xf>
    <xf numFmtId="1" fontId="0" fillId="20" borderId="15" xfId="0" applyNumberFormat="1" applyFill="1" applyBorder="1"/>
    <xf numFmtId="1" fontId="41" fillId="20" borderId="20" xfId="2" applyNumberFormat="1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5" fillId="20" borderId="19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1" fontId="7" fillId="13" borderId="18" xfId="0" applyNumberFormat="1" applyFont="1" applyFill="1" applyBorder="1" applyAlignment="1">
      <alignment horizontal="center" vertical="center" wrapText="1"/>
    </xf>
    <xf numFmtId="1" fontId="7" fillId="13" borderId="10" xfId="0" applyNumberFormat="1" applyFont="1" applyFill="1" applyBorder="1" applyAlignment="1">
      <alignment horizontal="center" vertical="center" wrapText="1"/>
    </xf>
    <xf numFmtId="1" fontId="7" fillId="13" borderId="36" xfId="0" applyNumberFormat="1" applyFont="1" applyFill="1" applyBorder="1" applyAlignment="1">
      <alignment horizontal="center" vertical="center" wrapText="1"/>
    </xf>
    <xf numFmtId="1" fontId="7" fillId="13" borderId="11" xfId="0" applyNumberFormat="1" applyFont="1" applyFill="1" applyBorder="1" applyAlignment="1">
      <alignment horizontal="center" vertical="center" wrapText="1"/>
    </xf>
    <xf numFmtId="1" fontId="7" fillId="13" borderId="7" xfId="0" applyNumberFormat="1" applyFont="1" applyFill="1" applyBorder="1" applyAlignment="1">
      <alignment horizontal="center" vertical="center" wrapText="1"/>
    </xf>
    <xf numFmtId="1" fontId="5" fillId="19" borderId="38" xfId="0" applyNumberFormat="1" applyFont="1" applyFill="1" applyBorder="1" applyAlignment="1">
      <alignment horizontal="center" vertical="center"/>
    </xf>
    <xf numFmtId="1" fontId="5" fillId="19" borderId="14" xfId="0" applyNumberFormat="1" applyFont="1" applyFill="1" applyBorder="1" applyAlignment="1">
      <alignment horizontal="center" vertical="center"/>
    </xf>
    <xf numFmtId="1" fontId="19" fillId="9" borderId="36" xfId="0" applyNumberFormat="1" applyFont="1" applyFill="1" applyBorder="1" applyAlignment="1">
      <alignment horizontal="center" vertical="center"/>
    </xf>
    <xf numFmtId="1" fontId="19" fillId="9" borderId="11" xfId="0" applyNumberFormat="1" applyFont="1" applyFill="1" applyBorder="1" applyAlignment="1">
      <alignment horizontal="center" vertical="center"/>
    </xf>
    <xf numFmtId="1" fontId="19" fillId="9" borderId="7" xfId="0" applyNumberFormat="1" applyFont="1" applyFill="1" applyBorder="1" applyAlignment="1">
      <alignment horizontal="center" vertical="center"/>
    </xf>
    <xf numFmtId="1" fontId="28" fillId="9" borderId="11" xfId="0" applyNumberFormat="1" applyFont="1" applyFill="1" applyBorder="1" applyAlignment="1">
      <alignment horizontal="center" vertical="center"/>
    </xf>
    <xf numFmtId="1" fontId="0" fillId="20" borderId="16" xfId="0" applyNumberFormat="1" applyFill="1" applyBorder="1"/>
    <xf numFmtId="0" fontId="6" fillId="3" borderId="4" xfId="0" applyFont="1" applyFill="1" applyBorder="1"/>
    <xf numFmtId="0" fontId="0" fillId="0" borderId="51" xfId="0" applyBorder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52" fillId="19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0" fillId="20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14" fillId="0" borderId="1" xfId="0" quotePrefix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0" fillId="5" borderId="1" xfId="0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1" fontId="32" fillId="0" borderId="35" xfId="0" applyNumberFormat="1" applyFont="1" applyFill="1" applyBorder="1" applyAlignment="1">
      <alignment horizontal="center" vertical="center"/>
    </xf>
    <xf numFmtId="164" fontId="32" fillId="0" borderId="15" xfId="0" applyNumberFormat="1" applyFont="1" applyFill="1" applyBorder="1" applyAlignment="1">
      <alignment horizontal="center" vertical="center"/>
    </xf>
    <xf numFmtId="1" fontId="19" fillId="11" borderId="38" xfId="0" applyNumberFormat="1" applyFont="1" applyFill="1" applyBorder="1" applyAlignment="1">
      <alignment horizontal="center" vertical="center"/>
    </xf>
    <xf numFmtId="0" fontId="9" fillId="14" borderId="43" xfId="0" applyFont="1" applyFill="1" applyBorder="1" applyAlignment="1">
      <alignment horizontal="center"/>
    </xf>
    <xf numFmtId="0" fontId="30" fillId="11" borderId="43" xfId="0" applyFont="1" applyFill="1" applyBorder="1" applyAlignment="1">
      <alignment horizontal="center" vertical="center"/>
    </xf>
    <xf numFmtId="0" fontId="30" fillId="12" borderId="46" xfId="0" applyFont="1" applyFill="1" applyBorder="1" applyAlignment="1">
      <alignment horizontal="center"/>
    </xf>
    <xf numFmtId="0" fontId="9" fillId="14" borderId="44" xfId="0" applyFont="1" applyFill="1" applyBorder="1" applyAlignment="1">
      <alignment horizontal="center"/>
    </xf>
    <xf numFmtId="0" fontId="30" fillId="8" borderId="46" xfId="0" applyFont="1" applyFill="1" applyBorder="1" applyAlignment="1">
      <alignment horizontal="center"/>
    </xf>
    <xf numFmtId="1" fontId="5" fillId="13" borderId="36" xfId="0" applyNumberFormat="1" applyFont="1" applyFill="1" applyBorder="1" applyAlignment="1">
      <alignment horizontal="center" vertical="center" wrapText="1"/>
    </xf>
    <xf numFmtId="0" fontId="19" fillId="8" borderId="38" xfId="0" applyFont="1" applyFill="1" applyBorder="1" applyAlignment="1">
      <alignment horizontal="center" vertical="center"/>
    </xf>
    <xf numFmtId="1" fontId="19" fillId="2" borderId="20" xfId="0" applyNumberFormat="1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9" fillId="10" borderId="43" xfId="0" applyFont="1" applyFill="1" applyBorder="1" applyAlignment="1">
      <alignment horizontal="center" vertical="center"/>
    </xf>
    <xf numFmtId="0" fontId="1" fillId="19" borderId="43" xfId="0" applyFont="1" applyFill="1" applyBorder="1" applyAlignment="1">
      <alignment horizontal="center" vertical="center"/>
    </xf>
    <xf numFmtId="0" fontId="9" fillId="19" borderId="43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10" borderId="44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9" fillId="7" borderId="46" xfId="0" applyFont="1" applyFill="1" applyBorder="1" applyAlignment="1">
      <alignment horizontal="center" vertical="center"/>
    </xf>
    <xf numFmtId="0" fontId="9" fillId="13" borderId="44" xfId="0" applyFont="1" applyFill="1" applyBorder="1" applyAlignment="1">
      <alignment horizontal="center" vertical="center"/>
    </xf>
    <xf numFmtId="0" fontId="1" fillId="19" borderId="22" xfId="0" applyFont="1" applyFill="1" applyBorder="1" applyAlignment="1">
      <alignment horizontal="center" vertical="center"/>
    </xf>
    <xf numFmtId="0" fontId="9" fillId="13" borderId="46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30" fillId="2" borderId="44" xfId="0" applyFont="1" applyFill="1" applyBorder="1" applyAlignment="1">
      <alignment horizontal="center" vertical="center"/>
    </xf>
    <xf numFmtId="0" fontId="30" fillId="9" borderId="22" xfId="0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30" fillId="10" borderId="44" xfId="0" applyFont="1" applyFill="1" applyBorder="1" applyAlignment="1">
      <alignment horizontal="center" vertical="center"/>
    </xf>
    <xf numFmtId="0" fontId="30" fillId="5" borderId="22" xfId="0" applyFont="1" applyFill="1" applyBorder="1" applyAlignment="1">
      <alignment horizontal="center" vertical="center"/>
    </xf>
    <xf numFmtId="0" fontId="30" fillId="5" borderId="23" xfId="0" applyFont="1" applyFill="1" applyBorder="1" applyAlignment="1">
      <alignment horizontal="center" vertical="center"/>
    </xf>
    <xf numFmtId="1" fontId="0" fillId="0" borderId="0" xfId="0" applyNumberFormat="1"/>
    <xf numFmtId="0" fontId="53" fillId="11" borderId="1" xfId="0" applyFont="1" applyFill="1" applyBorder="1"/>
    <xf numFmtId="0" fontId="53" fillId="11" borderId="1" xfId="0" applyFont="1" applyFill="1" applyBorder="1" applyAlignment="1">
      <alignment horizontal="left"/>
    </xf>
    <xf numFmtId="0" fontId="59" fillId="0" borderId="0" xfId="0" applyFont="1" applyFill="1" applyBorder="1" applyAlignment="1">
      <alignment horizontal="left" wrapText="1"/>
    </xf>
    <xf numFmtId="0" fontId="12" fillId="0" borderId="0" xfId="0" applyFont="1" applyFill="1"/>
    <xf numFmtId="0" fontId="49" fillId="0" borderId="0" xfId="0" applyFont="1"/>
    <xf numFmtId="0" fontId="0" fillId="0" borderId="0" xfId="0" applyFont="1"/>
    <xf numFmtId="0" fontId="69" fillId="0" borderId="0" xfId="0" applyFont="1" applyFill="1" applyBorder="1" applyAlignment="1">
      <alignment horizontal="left" wrapText="1"/>
    </xf>
    <xf numFmtId="0" fontId="68" fillId="0" borderId="0" xfId="0" applyFont="1" applyFill="1" applyBorder="1" applyAlignment="1">
      <alignment horizontal="left" wrapText="1"/>
    </xf>
    <xf numFmtId="0" fontId="69" fillId="0" borderId="0" xfId="0" applyFont="1" applyBorder="1" applyAlignment="1">
      <alignment vertical="center" wrapText="1"/>
    </xf>
    <xf numFmtId="0" fontId="73" fillId="0" borderId="0" xfId="0" applyFont="1"/>
    <xf numFmtId="0" fontId="56" fillId="0" borderId="0" xfId="0" applyFont="1"/>
    <xf numFmtId="0" fontId="49" fillId="0" borderId="0" xfId="0" applyFont="1" applyAlignment="1">
      <alignment horizontal="left"/>
    </xf>
    <xf numFmtId="0" fontId="28" fillId="0" borderId="0" xfId="0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164" fontId="74" fillId="21" borderId="23" xfId="0" applyNumberFormat="1" applyFont="1" applyFill="1" applyBorder="1" applyAlignment="1">
      <alignment horizont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36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12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7" borderId="18" xfId="0" applyFont="1" applyFill="1" applyBorder="1" applyAlignment="1">
      <alignment horizontal="center" vertical="center"/>
    </xf>
    <xf numFmtId="0" fontId="5" fillId="17" borderId="19" xfId="0" applyFont="1" applyFill="1" applyBorder="1" applyAlignment="1">
      <alignment horizontal="center" vertical="center"/>
    </xf>
    <xf numFmtId="0" fontId="5" fillId="17" borderId="10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5" fillId="17" borderId="36" xfId="0" applyFont="1" applyFill="1" applyBorder="1" applyAlignment="1">
      <alignment horizontal="center" vertical="center"/>
    </xf>
    <xf numFmtId="0" fontId="5" fillId="17" borderId="11" xfId="0" applyFont="1" applyFill="1" applyBorder="1" applyAlignment="1">
      <alignment horizontal="center" vertical="center"/>
    </xf>
    <xf numFmtId="0" fontId="5" fillId="17" borderId="12" xfId="0" applyFont="1" applyFill="1" applyBorder="1" applyAlignment="1">
      <alignment horizontal="center" vertical="center"/>
    </xf>
    <xf numFmtId="0" fontId="59" fillId="2" borderId="22" xfId="0" applyFont="1" applyFill="1" applyBorder="1" applyAlignment="1">
      <alignment horizontal="center" vertical="center" wrapText="1"/>
    </xf>
    <xf numFmtId="0" fontId="17" fillId="10" borderId="22" xfId="0" applyFont="1" applyFill="1" applyBorder="1" applyAlignment="1">
      <alignment horizontal="center" vertical="center"/>
    </xf>
    <xf numFmtId="0" fontId="17" fillId="10" borderId="43" xfId="0" applyFont="1" applyFill="1" applyBorder="1" applyAlignment="1">
      <alignment horizontal="center" vertical="center"/>
    </xf>
    <xf numFmtId="0" fontId="17" fillId="10" borderId="23" xfId="0" applyFont="1" applyFill="1" applyBorder="1" applyAlignment="1">
      <alignment horizontal="center" vertical="center"/>
    </xf>
    <xf numFmtId="0" fontId="59" fillId="2" borderId="4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  <xf numFmtId="0" fontId="31" fillId="10" borderId="4" xfId="0" applyFont="1" applyFill="1" applyBorder="1" applyAlignment="1">
      <alignment horizontal="center"/>
    </xf>
    <xf numFmtId="0" fontId="31" fillId="10" borderId="46" xfId="0" applyFont="1" applyFill="1" applyBorder="1" applyAlignment="1">
      <alignment horizontal="center"/>
    </xf>
    <xf numFmtId="0" fontId="31" fillId="10" borderId="23" xfId="0" applyFont="1" applyFill="1" applyBorder="1" applyAlignment="1">
      <alignment horizontal="center"/>
    </xf>
    <xf numFmtId="0" fontId="45" fillId="10" borderId="22" xfId="0" applyFont="1" applyFill="1" applyBorder="1" applyAlignment="1">
      <alignment horizontal="center"/>
    </xf>
    <xf numFmtId="0" fontId="45" fillId="10" borderId="43" xfId="0" applyFont="1" applyFill="1" applyBorder="1" applyAlignment="1">
      <alignment horizontal="center"/>
    </xf>
    <xf numFmtId="0" fontId="46" fillId="10" borderId="43" xfId="0" applyFont="1" applyFill="1" applyBorder="1" applyAlignment="1">
      <alignment horizontal="center"/>
    </xf>
    <xf numFmtId="1" fontId="5" fillId="22" borderId="31" xfId="0" applyNumberFormat="1" applyFont="1" applyFill="1" applyBorder="1" applyAlignment="1">
      <alignment horizontal="center" vertical="center"/>
    </xf>
    <xf numFmtId="1" fontId="5" fillId="22" borderId="19" xfId="0" applyNumberFormat="1" applyFont="1" applyFill="1" applyBorder="1" applyAlignment="1">
      <alignment horizontal="center" vertical="center"/>
    </xf>
    <xf numFmtId="165" fontId="5" fillId="22" borderId="33" xfId="0" applyNumberFormat="1" applyFont="1" applyFill="1" applyBorder="1" applyAlignment="1">
      <alignment horizontal="center" vertical="center"/>
    </xf>
    <xf numFmtId="1" fontId="5" fillId="22" borderId="15" xfId="0" applyNumberFormat="1" applyFont="1" applyFill="1" applyBorder="1" applyAlignment="1">
      <alignment horizontal="center" vertical="center"/>
    </xf>
    <xf numFmtId="1" fontId="41" fillId="22" borderId="1" xfId="2" applyNumberFormat="1" applyFont="1" applyFill="1" applyBorder="1" applyAlignment="1">
      <alignment horizontal="center"/>
    </xf>
    <xf numFmtId="1" fontId="5" fillId="22" borderId="1" xfId="0" applyNumberFormat="1" applyFont="1" applyFill="1" applyBorder="1" applyAlignment="1">
      <alignment horizontal="center" vertical="center"/>
    </xf>
    <xf numFmtId="165" fontId="5" fillId="22" borderId="35" xfId="0" applyNumberFormat="1" applyFont="1" applyFill="1" applyBorder="1" applyAlignment="1">
      <alignment horizontal="center" vertical="center"/>
    </xf>
    <xf numFmtId="1" fontId="5" fillId="22" borderId="16" xfId="0" applyNumberFormat="1" applyFont="1" applyFill="1" applyBorder="1" applyAlignment="1">
      <alignment horizontal="center" vertical="center"/>
    </xf>
    <xf numFmtId="1" fontId="5" fillId="22" borderId="12" xfId="0" applyNumberFormat="1" applyFont="1" applyFill="1" applyBorder="1" applyAlignment="1">
      <alignment horizontal="center" vertical="center"/>
    </xf>
    <xf numFmtId="165" fontId="5" fillId="22" borderId="21" xfId="0" applyNumberFormat="1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1" fontId="5" fillId="22" borderId="8" xfId="0" applyNumberFormat="1" applyFont="1" applyFill="1" applyBorder="1" applyAlignment="1">
      <alignment horizontal="center" vertical="center"/>
    </xf>
    <xf numFmtId="165" fontId="5" fillId="22" borderId="34" xfId="0" applyNumberFormat="1" applyFont="1" applyFill="1" applyBorder="1" applyAlignment="1">
      <alignment horizontal="center" vertical="center"/>
    </xf>
    <xf numFmtId="0" fontId="5" fillId="22" borderId="15" xfId="0" applyFont="1" applyFill="1" applyBorder="1" applyAlignment="1">
      <alignment horizontal="center" vertical="center"/>
    </xf>
    <xf numFmtId="1" fontId="5" fillId="22" borderId="38" xfId="0" applyNumberFormat="1" applyFont="1" applyFill="1" applyBorder="1" applyAlignment="1">
      <alignment horizontal="center" vertical="center"/>
    </xf>
    <xf numFmtId="1" fontId="5" fillId="22" borderId="20" xfId="0" applyNumberFormat="1" applyFont="1" applyFill="1" applyBorder="1" applyAlignment="1">
      <alignment horizontal="center" vertical="center"/>
    </xf>
    <xf numFmtId="165" fontId="5" fillId="22" borderId="37" xfId="0" applyNumberFormat="1" applyFont="1" applyFill="1" applyBorder="1" applyAlignment="1">
      <alignment horizontal="center" vertical="center"/>
    </xf>
    <xf numFmtId="0" fontId="59" fillId="2" borderId="43" xfId="0" applyFont="1" applyFill="1" applyBorder="1" applyAlignment="1">
      <alignment horizontal="center" vertical="center" wrapText="1"/>
    </xf>
    <xf numFmtId="0" fontId="17" fillId="10" borderId="44" xfId="0" applyFont="1" applyFill="1" applyBorder="1" applyAlignment="1">
      <alignment horizontal="center" vertical="center"/>
    </xf>
    <xf numFmtId="0" fontId="17" fillId="18" borderId="22" xfId="0" applyFont="1" applyFill="1" applyBorder="1" applyAlignment="1">
      <alignment horizontal="center" vertical="center"/>
    </xf>
    <xf numFmtId="0" fontId="17" fillId="18" borderId="43" xfId="0" applyFont="1" applyFill="1" applyBorder="1" applyAlignment="1">
      <alignment horizontal="center" vertical="center"/>
    </xf>
    <xf numFmtId="0" fontId="17" fillId="18" borderId="23" xfId="0" applyFont="1" applyFill="1" applyBorder="1" applyAlignment="1">
      <alignment horizontal="center" vertical="center"/>
    </xf>
    <xf numFmtId="0" fontId="31" fillId="9" borderId="23" xfId="0" applyFont="1" applyFill="1" applyBorder="1" applyAlignment="1">
      <alignment horizontal="center" vertical="center"/>
    </xf>
    <xf numFmtId="0" fontId="30" fillId="11" borderId="44" xfId="0" applyFont="1" applyFill="1" applyBorder="1" applyAlignment="1">
      <alignment horizontal="center" vertical="center"/>
    </xf>
    <xf numFmtId="0" fontId="0" fillId="0" borderId="0" xfId="0" applyFont="1" applyFill="1"/>
    <xf numFmtId="0" fontId="49" fillId="0" borderId="0" xfId="0" applyFont="1" applyFill="1"/>
    <xf numFmtId="0" fontId="86" fillId="0" borderId="0" xfId="0" applyFont="1"/>
    <xf numFmtId="0" fontId="86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87" fillId="0" borderId="0" xfId="0" applyFont="1"/>
    <xf numFmtId="0" fontId="0" fillId="0" borderId="0" xfId="0" applyFill="1" applyAlignment="1">
      <alignment horizontal="left"/>
    </xf>
    <xf numFmtId="0" fontId="24" fillId="0" borderId="0" xfId="0" applyFont="1" applyFill="1"/>
    <xf numFmtId="0" fontId="24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88" fillId="0" borderId="0" xfId="0" applyFont="1"/>
    <xf numFmtId="0" fontId="34" fillId="0" borderId="0" xfId="0" applyFont="1" applyFill="1" applyBorder="1" applyAlignment="1">
      <alignment horizontal="center" vertical="center"/>
    </xf>
    <xf numFmtId="1" fontId="32" fillId="0" borderId="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9" fillId="0" borderId="0" xfId="0" applyFont="1" applyFill="1" applyBorder="1"/>
    <xf numFmtId="0" fontId="82" fillId="0" borderId="0" xfId="0" applyFont="1" applyFill="1" applyBorder="1"/>
    <xf numFmtId="0" fontId="6" fillId="0" borderId="0" xfId="0" applyFont="1" applyFill="1" applyBorder="1"/>
    <xf numFmtId="0" fontId="84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/>
    </xf>
    <xf numFmtId="165" fontId="35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" fontId="33" fillId="0" borderId="0" xfId="1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1" fontId="41" fillId="0" borderId="0" xfId="2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74" fillId="0" borderId="0" xfId="0" applyFont="1" applyFill="1" applyBorder="1"/>
    <xf numFmtId="49" fontId="4" fillId="0" borderId="0" xfId="0" applyNumberFormat="1" applyFont="1" applyFill="1" applyBorder="1" applyAlignment="1">
      <alignment vertical="center"/>
    </xf>
    <xf numFmtId="0" fontId="80" fillId="0" borderId="0" xfId="0" applyFont="1" applyFill="1" applyBorder="1" applyAlignment="1">
      <alignment vertical="center" wrapText="1"/>
    </xf>
    <xf numFmtId="0" fontId="69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2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0" fillId="0" borderId="0" xfId="0" applyFont="1" applyFill="1" applyBorder="1"/>
    <xf numFmtId="0" fontId="24" fillId="0" borderId="0" xfId="0" applyFont="1" applyFill="1" applyBorder="1"/>
    <xf numFmtId="0" fontId="91" fillId="0" borderId="0" xfId="0" applyFont="1" applyFill="1" applyBorder="1"/>
    <xf numFmtId="0" fontId="9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93" fillId="0" borderId="0" xfId="2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/>
    </xf>
    <xf numFmtId="1" fontId="34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" fontId="93" fillId="0" borderId="0" xfId="2" applyNumberFormat="1" applyFont="1" applyFill="1" applyBorder="1" applyAlignment="1">
      <alignment horizontal="center"/>
    </xf>
    <xf numFmtId="1" fontId="24" fillId="0" borderId="0" xfId="0" applyNumberFormat="1" applyFont="1" applyFill="1" applyBorder="1"/>
    <xf numFmtId="0" fontId="94" fillId="0" borderId="0" xfId="0" applyFont="1" applyFill="1" applyBorder="1"/>
    <xf numFmtId="0" fontId="60" fillId="2" borderId="40" xfId="0" applyFont="1" applyFill="1" applyBorder="1" applyAlignment="1">
      <alignment horizontal="center" vertical="center" wrapText="1"/>
    </xf>
    <xf numFmtId="0" fontId="59" fillId="2" borderId="42" xfId="0" applyFont="1" applyFill="1" applyBorder="1" applyAlignment="1">
      <alignment horizontal="center" vertical="center" wrapText="1"/>
    </xf>
    <xf numFmtId="164" fontId="74" fillId="5" borderId="23" xfId="0" applyNumberFormat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42" fillId="2" borderId="41" xfId="0" applyFont="1" applyFill="1" applyBorder="1" applyAlignment="1">
      <alignment horizontal="center" vertical="center" wrapText="1"/>
    </xf>
    <xf numFmtId="0" fontId="47" fillId="2" borderId="4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21" fillId="0" borderId="0" xfId="0" applyFont="1"/>
    <xf numFmtId="0" fontId="98" fillId="0" borderId="0" xfId="0" applyFont="1"/>
    <xf numFmtId="0" fontId="99" fillId="0" borderId="0" xfId="0" applyFont="1"/>
    <xf numFmtId="0" fontId="60" fillId="0" borderId="0" xfId="0" applyFont="1" applyFill="1" applyBorder="1" applyAlignment="1">
      <alignment horizontal="left" wrapText="1"/>
    </xf>
    <xf numFmtId="0" fontId="82" fillId="0" borderId="0" xfId="0" applyFont="1"/>
    <xf numFmtId="0" fontId="80" fillId="0" borderId="27" xfId="0" applyFont="1" applyFill="1" applyBorder="1" applyAlignment="1">
      <alignment vertical="center" wrapText="1"/>
    </xf>
    <xf numFmtId="0" fontId="34" fillId="0" borderId="55" xfId="0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/>
    </xf>
    <xf numFmtId="0" fontId="34" fillId="0" borderId="58" xfId="0" applyFont="1" applyFill="1" applyBorder="1" applyAlignment="1">
      <alignment horizontal="center" vertical="center"/>
    </xf>
    <xf numFmtId="0" fontId="34" fillId="0" borderId="57" xfId="0" applyFont="1" applyFill="1" applyBorder="1" applyAlignment="1">
      <alignment horizontal="center" vertical="center" wrapText="1"/>
    </xf>
    <xf numFmtId="164" fontId="32" fillId="0" borderId="16" xfId="0" applyNumberFormat="1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center" vertical="center"/>
    </xf>
    <xf numFmtId="0" fontId="30" fillId="9" borderId="4" xfId="0" applyFont="1" applyFill="1" applyBorder="1" applyAlignment="1">
      <alignment horizontal="center" vertical="center"/>
    </xf>
    <xf numFmtId="0" fontId="59" fillId="12" borderId="22" xfId="0" applyFont="1" applyFill="1" applyBorder="1" applyAlignment="1">
      <alignment horizontal="center" vertical="center" wrapText="1"/>
    </xf>
    <xf numFmtId="0" fontId="59" fillId="12" borderId="43" xfId="0" applyFont="1" applyFill="1" applyBorder="1" applyAlignment="1">
      <alignment horizontal="center" vertical="center" wrapText="1"/>
    </xf>
    <xf numFmtId="0" fontId="60" fillId="12" borderId="40" xfId="0" applyFont="1" applyFill="1" applyBorder="1" applyAlignment="1">
      <alignment horizontal="center" vertical="center" wrapText="1"/>
    </xf>
    <xf numFmtId="0" fontId="59" fillId="12" borderId="41" xfId="0" applyFont="1" applyFill="1" applyBorder="1" applyAlignment="1">
      <alignment horizontal="center" vertical="center" wrapText="1"/>
    </xf>
    <xf numFmtId="0" fontId="59" fillId="12" borderId="42" xfId="0" applyFont="1" applyFill="1" applyBorder="1" applyAlignment="1">
      <alignment horizontal="center" vertical="center" wrapText="1"/>
    </xf>
    <xf numFmtId="0" fontId="59" fillId="10" borderId="22" xfId="0" applyFont="1" applyFill="1" applyBorder="1" applyAlignment="1">
      <alignment horizontal="center" vertical="center" wrapText="1"/>
    </xf>
    <xf numFmtId="0" fontId="59" fillId="10" borderId="43" xfId="0" applyFont="1" applyFill="1" applyBorder="1" applyAlignment="1">
      <alignment horizontal="center" vertical="center" wrapText="1"/>
    </xf>
    <xf numFmtId="0" fontId="60" fillId="10" borderId="40" xfId="0" applyFont="1" applyFill="1" applyBorder="1" applyAlignment="1">
      <alignment horizontal="center" vertical="center" wrapText="1"/>
    </xf>
    <xf numFmtId="0" fontId="59" fillId="10" borderId="41" xfId="0" applyFont="1" applyFill="1" applyBorder="1" applyAlignment="1">
      <alignment horizontal="center" vertical="center" wrapText="1"/>
    </xf>
    <xf numFmtId="0" fontId="59" fillId="10" borderId="42" xfId="0" applyFont="1" applyFill="1" applyBorder="1" applyAlignment="1">
      <alignment horizontal="center" vertical="center" wrapText="1"/>
    </xf>
    <xf numFmtId="0" fontId="59" fillId="6" borderId="22" xfId="0" applyFont="1" applyFill="1" applyBorder="1" applyAlignment="1">
      <alignment horizontal="center" vertical="center" wrapText="1"/>
    </xf>
    <xf numFmtId="0" fontId="59" fillId="6" borderId="43" xfId="0" applyFont="1" applyFill="1" applyBorder="1" applyAlignment="1">
      <alignment horizontal="center" vertical="center" wrapText="1"/>
    </xf>
    <xf numFmtId="0" fontId="60" fillId="6" borderId="40" xfId="0" applyFont="1" applyFill="1" applyBorder="1" applyAlignment="1">
      <alignment horizontal="center" vertical="center" wrapText="1"/>
    </xf>
    <xf numFmtId="0" fontId="59" fillId="6" borderId="41" xfId="0" applyFont="1" applyFill="1" applyBorder="1" applyAlignment="1">
      <alignment horizontal="center" vertical="center" wrapText="1"/>
    </xf>
    <xf numFmtId="0" fontId="59" fillId="6" borderId="42" xfId="0" applyFont="1" applyFill="1" applyBorder="1" applyAlignment="1">
      <alignment horizontal="center" vertical="center" wrapText="1"/>
    </xf>
    <xf numFmtId="0" fontId="59" fillId="5" borderId="22" xfId="0" applyFont="1" applyFill="1" applyBorder="1" applyAlignment="1">
      <alignment horizontal="center" vertical="center" wrapText="1"/>
    </xf>
    <xf numFmtId="0" fontId="59" fillId="5" borderId="43" xfId="0" applyFont="1" applyFill="1" applyBorder="1" applyAlignment="1">
      <alignment horizontal="center" vertical="center" wrapText="1"/>
    </xf>
    <xf numFmtId="0" fontId="60" fillId="5" borderId="40" xfId="0" applyFont="1" applyFill="1" applyBorder="1" applyAlignment="1">
      <alignment horizontal="center" vertical="center" wrapText="1"/>
    </xf>
    <xf numFmtId="0" fontId="59" fillId="5" borderId="41" xfId="0" applyFont="1" applyFill="1" applyBorder="1" applyAlignment="1">
      <alignment horizontal="center" vertical="center" wrapText="1"/>
    </xf>
    <xf numFmtId="0" fontId="59" fillId="5" borderId="42" xfId="0" applyFont="1" applyFill="1" applyBorder="1" applyAlignment="1">
      <alignment horizontal="center" vertical="center" wrapText="1"/>
    </xf>
    <xf numFmtId="0" fontId="59" fillId="17" borderId="22" xfId="0" applyFont="1" applyFill="1" applyBorder="1" applyAlignment="1">
      <alignment horizontal="center" vertical="center" wrapText="1"/>
    </xf>
    <xf numFmtId="0" fontId="59" fillId="17" borderId="43" xfId="0" applyFont="1" applyFill="1" applyBorder="1" applyAlignment="1">
      <alignment horizontal="center" vertical="center" wrapText="1"/>
    </xf>
    <xf numFmtId="0" fontId="60" fillId="17" borderId="40" xfId="0" applyFont="1" applyFill="1" applyBorder="1" applyAlignment="1">
      <alignment horizontal="center" vertical="center" wrapText="1"/>
    </xf>
    <xf numFmtId="0" fontId="59" fillId="17" borderId="41" xfId="0" applyFont="1" applyFill="1" applyBorder="1" applyAlignment="1">
      <alignment horizontal="center" vertical="center" wrapText="1"/>
    </xf>
    <xf numFmtId="0" fontId="59" fillId="17" borderId="42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/>
    </xf>
    <xf numFmtId="0" fontId="59" fillId="18" borderId="22" xfId="0" applyFont="1" applyFill="1" applyBorder="1" applyAlignment="1">
      <alignment horizontal="center" vertical="center" wrapText="1"/>
    </xf>
    <xf numFmtId="0" fontId="59" fillId="18" borderId="43" xfId="0" applyFont="1" applyFill="1" applyBorder="1" applyAlignment="1">
      <alignment horizontal="center" vertical="center" wrapText="1"/>
    </xf>
    <xf numFmtId="0" fontId="60" fillId="18" borderId="40" xfId="0" applyFont="1" applyFill="1" applyBorder="1" applyAlignment="1">
      <alignment horizontal="center" vertical="center" wrapText="1"/>
    </xf>
    <xf numFmtId="0" fontId="59" fillId="18" borderId="41" xfId="0" applyFont="1" applyFill="1" applyBorder="1" applyAlignment="1">
      <alignment horizontal="center" vertical="center" wrapText="1"/>
    </xf>
    <xf numFmtId="0" fontId="59" fillId="18" borderId="42" xfId="0" applyFont="1" applyFill="1" applyBorder="1" applyAlignment="1">
      <alignment horizontal="center" vertical="center" wrapText="1"/>
    </xf>
    <xf numFmtId="0" fontId="59" fillId="22" borderId="22" xfId="0" applyFont="1" applyFill="1" applyBorder="1" applyAlignment="1">
      <alignment horizontal="center" vertical="center" wrapText="1"/>
    </xf>
    <xf numFmtId="0" fontId="59" fillId="22" borderId="43" xfId="0" applyFont="1" applyFill="1" applyBorder="1" applyAlignment="1">
      <alignment horizontal="center" vertical="center" wrapText="1"/>
    </xf>
    <xf numFmtId="0" fontId="60" fillId="22" borderId="40" xfId="0" applyFont="1" applyFill="1" applyBorder="1" applyAlignment="1">
      <alignment horizontal="center" vertical="center" wrapText="1"/>
    </xf>
    <xf numFmtId="0" fontId="59" fillId="22" borderId="41" xfId="0" applyFont="1" applyFill="1" applyBorder="1" applyAlignment="1">
      <alignment horizontal="center" vertical="center" wrapText="1"/>
    </xf>
    <xf numFmtId="0" fontId="59" fillId="22" borderId="42" xfId="0" applyFont="1" applyFill="1" applyBorder="1" applyAlignment="1">
      <alignment horizontal="center" vertical="center" wrapText="1"/>
    </xf>
    <xf numFmtId="0" fontId="5" fillId="22" borderId="31" xfId="0" applyFont="1" applyFill="1" applyBorder="1" applyAlignment="1">
      <alignment horizontal="center" vertical="center"/>
    </xf>
    <xf numFmtId="0" fontId="5" fillId="22" borderId="8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9" fillId="14" borderId="22" xfId="0" applyFont="1" applyFill="1" applyBorder="1" applyAlignment="1">
      <alignment horizontal="center" vertical="center" wrapText="1"/>
    </xf>
    <xf numFmtId="0" fontId="59" fillId="14" borderId="43" xfId="0" applyFont="1" applyFill="1" applyBorder="1" applyAlignment="1">
      <alignment horizontal="center" vertical="center" wrapText="1"/>
    </xf>
    <xf numFmtId="0" fontId="60" fillId="14" borderId="40" xfId="0" applyFont="1" applyFill="1" applyBorder="1" applyAlignment="1">
      <alignment horizontal="center" vertical="center" wrapText="1"/>
    </xf>
    <xf numFmtId="0" fontId="59" fillId="14" borderId="41" xfId="0" applyFont="1" applyFill="1" applyBorder="1" applyAlignment="1">
      <alignment horizontal="center" vertical="center" wrapText="1"/>
    </xf>
    <xf numFmtId="0" fontId="59" fillId="14" borderId="42" xfId="0" applyFont="1" applyFill="1" applyBorder="1" applyAlignment="1">
      <alignment horizontal="center" vertical="center" wrapText="1"/>
    </xf>
    <xf numFmtId="0" fontId="59" fillId="13" borderId="22" xfId="0" applyFont="1" applyFill="1" applyBorder="1" applyAlignment="1">
      <alignment horizontal="center" vertical="center" wrapText="1"/>
    </xf>
    <xf numFmtId="0" fontId="59" fillId="13" borderId="43" xfId="0" applyFont="1" applyFill="1" applyBorder="1" applyAlignment="1">
      <alignment horizontal="center" vertical="center" wrapText="1"/>
    </xf>
    <xf numFmtId="0" fontId="60" fillId="13" borderId="40" xfId="0" applyFont="1" applyFill="1" applyBorder="1" applyAlignment="1">
      <alignment horizontal="center" vertical="center" wrapText="1"/>
    </xf>
    <xf numFmtId="0" fontId="59" fillId="13" borderId="41" xfId="0" applyFont="1" applyFill="1" applyBorder="1" applyAlignment="1">
      <alignment horizontal="center" vertical="center" wrapText="1"/>
    </xf>
    <xf numFmtId="0" fontId="59" fillId="13" borderId="42" xfId="0" applyFont="1" applyFill="1" applyBorder="1" applyAlignment="1">
      <alignment horizontal="center" vertical="center" wrapText="1"/>
    </xf>
    <xf numFmtId="0" fontId="59" fillId="8" borderId="22" xfId="0" applyFont="1" applyFill="1" applyBorder="1" applyAlignment="1">
      <alignment horizontal="center" vertical="center" wrapText="1"/>
    </xf>
    <xf numFmtId="0" fontId="59" fillId="8" borderId="43" xfId="0" applyFont="1" applyFill="1" applyBorder="1" applyAlignment="1">
      <alignment horizontal="center" vertical="center" wrapText="1"/>
    </xf>
    <xf numFmtId="0" fontId="60" fillId="8" borderId="40" xfId="0" applyFont="1" applyFill="1" applyBorder="1" applyAlignment="1">
      <alignment horizontal="center" vertical="center" wrapText="1"/>
    </xf>
    <xf numFmtId="0" fontId="59" fillId="8" borderId="41" xfId="0" applyFont="1" applyFill="1" applyBorder="1" applyAlignment="1">
      <alignment horizontal="center" vertical="center" wrapText="1"/>
    </xf>
    <xf numFmtId="0" fontId="59" fillId="8" borderId="42" xfId="0" applyFont="1" applyFill="1" applyBorder="1" applyAlignment="1">
      <alignment horizontal="center" vertical="center" wrapText="1"/>
    </xf>
    <xf numFmtId="0" fontId="59" fillId="20" borderId="22" xfId="0" applyFont="1" applyFill="1" applyBorder="1" applyAlignment="1">
      <alignment horizontal="center" vertical="center" wrapText="1"/>
    </xf>
    <xf numFmtId="0" fontId="59" fillId="20" borderId="43" xfId="0" applyFont="1" applyFill="1" applyBorder="1" applyAlignment="1">
      <alignment horizontal="center" vertical="center" wrapText="1"/>
    </xf>
    <xf numFmtId="0" fontId="60" fillId="20" borderId="40" xfId="0" applyFont="1" applyFill="1" applyBorder="1" applyAlignment="1">
      <alignment horizontal="center" vertical="center" wrapText="1"/>
    </xf>
    <xf numFmtId="0" fontId="59" fillId="20" borderId="41" xfId="0" applyFont="1" applyFill="1" applyBorder="1" applyAlignment="1">
      <alignment horizontal="center" vertical="center" wrapText="1"/>
    </xf>
    <xf numFmtId="0" fontId="59" fillId="20" borderId="42" xfId="0" applyFont="1" applyFill="1" applyBorder="1" applyAlignment="1">
      <alignment horizontal="center" vertical="center" wrapText="1"/>
    </xf>
    <xf numFmtId="0" fontId="59" fillId="9" borderId="22" xfId="0" applyFont="1" applyFill="1" applyBorder="1" applyAlignment="1">
      <alignment horizontal="center" vertical="center" wrapText="1"/>
    </xf>
    <xf numFmtId="0" fontId="59" fillId="9" borderId="43" xfId="0" applyFont="1" applyFill="1" applyBorder="1" applyAlignment="1">
      <alignment horizontal="center" vertical="center" wrapText="1"/>
    </xf>
    <xf numFmtId="0" fontId="60" fillId="9" borderId="40" xfId="0" applyFont="1" applyFill="1" applyBorder="1" applyAlignment="1">
      <alignment horizontal="center" vertical="center" wrapText="1"/>
    </xf>
    <xf numFmtId="0" fontId="59" fillId="9" borderId="41" xfId="0" applyFont="1" applyFill="1" applyBorder="1" applyAlignment="1">
      <alignment horizontal="center" vertical="center" wrapText="1"/>
    </xf>
    <xf numFmtId="0" fontId="59" fillId="9" borderId="42" xfId="0" applyFont="1" applyFill="1" applyBorder="1" applyAlignment="1">
      <alignment horizontal="center" vertical="center" wrapText="1"/>
    </xf>
    <xf numFmtId="0" fontId="59" fillId="7" borderId="22" xfId="0" applyFont="1" applyFill="1" applyBorder="1" applyAlignment="1">
      <alignment horizontal="center" vertical="center" wrapText="1"/>
    </xf>
    <xf numFmtId="0" fontId="59" fillId="7" borderId="43" xfId="0" applyFont="1" applyFill="1" applyBorder="1" applyAlignment="1">
      <alignment horizontal="center" vertical="center" wrapText="1"/>
    </xf>
    <xf numFmtId="0" fontId="60" fillId="7" borderId="40" xfId="0" applyFont="1" applyFill="1" applyBorder="1" applyAlignment="1">
      <alignment horizontal="center" vertical="center" wrapText="1"/>
    </xf>
    <xf numFmtId="0" fontId="59" fillId="7" borderId="41" xfId="0" applyFont="1" applyFill="1" applyBorder="1" applyAlignment="1">
      <alignment horizontal="center" vertical="center" wrapText="1"/>
    </xf>
    <xf numFmtId="0" fontId="59" fillId="7" borderId="42" xfId="0" applyFont="1" applyFill="1" applyBorder="1" applyAlignment="1">
      <alignment horizontal="center" vertical="center" wrapText="1"/>
    </xf>
    <xf numFmtId="0" fontId="59" fillId="16" borderId="22" xfId="0" applyFont="1" applyFill="1" applyBorder="1" applyAlignment="1">
      <alignment horizontal="center" vertical="center" wrapText="1"/>
    </xf>
    <xf numFmtId="0" fontId="59" fillId="16" borderId="43" xfId="0" applyFont="1" applyFill="1" applyBorder="1" applyAlignment="1">
      <alignment horizontal="center" vertical="center" wrapText="1"/>
    </xf>
    <xf numFmtId="0" fontId="60" fillId="16" borderId="40" xfId="0" applyFont="1" applyFill="1" applyBorder="1" applyAlignment="1">
      <alignment horizontal="center" vertical="center" wrapText="1"/>
    </xf>
    <xf numFmtId="0" fontId="59" fillId="16" borderId="41" xfId="0" applyFont="1" applyFill="1" applyBorder="1" applyAlignment="1">
      <alignment horizontal="center" vertical="center" wrapText="1"/>
    </xf>
    <xf numFmtId="0" fontId="59" fillId="16" borderId="42" xfId="0" applyFont="1" applyFill="1" applyBorder="1" applyAlignment="1">
      <alignment horizontal="center" vertical="center" wrapText="1"/>
    </xf>
    <xf numFmtId="1" fontId="19" fillId="16" borderId="31" xfId="0" applyNumberFormat="1" applyFont="1" applyFill="1" applyBorder="1" applyAlignment="1">
      <alignment horizontal="center" vertical="center" wrapText="1"/>
    </xf>
    <xf numFmtId="1" fontId="19" fillId="16" borderId="19" xfId="0" applyNumberFormat="1" applyFont="1" applyFill="1" applyBorder="1" applyAlignment="1">
      <alignment horizontal="center" vertical="center" wrapText="1"/>
    </xf>
    <xf numFmtId="165" fontId="5" fillId="16" borderId="33" xfId="0" applyNumberFormat="1" applyFont="1" applyFill="1" applyBorder="1" applyAlignment="1">
      <alignment horizontal="center" vertical="center"/>
    </xf>
    <xf numFmtId="1" fontId="19" fillId="16" borderId="15" xfId="0" applyNumberFormat="1" applyFont="1" applyFill="1" applyBorder="1" applyAlignment="1">
      <alignment horizontal="center" vertical="center" wrapText="1"/>
    </xf>
    <xf numFmtId="1" fontId="19" fillId="16" borderId="1" xfId="0" applyNumberFormat="1" applyFont="1" applyFill="1" applyBorder="1" applyAlignment="1">
      <alignment horizontal="center" vertical="center" wrapText="1"/>
    </xf>
    <xf numFmtId="165" fontId="5" fillId="16" borderId="35" xfId="0" applyNumberFormat="1" applyFont="1" applyFill="1" applyBorder="1" applyAlignment="1">
      <alignment horizontal="center" vertical="center"/>
    </xf>
    <xf numFmtId="0" fontId="19" fillId="16" borderId="38" xfId="0" applyFont="1" applyFill="1" applyBorder="1" applyAlignment="1">
      <alignment horizontal="center" vertical="center" wrapText="1"/>
    </xf>
    <xf numFmtId="0" fontId="19" fillId="16" borderId="20" xfId="0" applyFont="1" applyFill="1" applyBorder="1" applyAlignment="1">
      <alignment horizontal="center" vertical="center" wrapText="1"/>
    </xf>
    <xf numFmtId="165" fontId="5" fillId="16" borderId="37" xfId="0" applyNumberFormat="1" applyFont="1" applyFill="1" applyBorder="1" applyAlignment="1">
      <alignment horizontal="center" vertical="center"/>
    </xf>
    <xf numFmtId="0" fontId="19" fillId="16" borderId="19" xfId="0" applyFont="1" applyFill="1" applyBorder="1" applyAlignment="1">
      <alignment horizontal="center" vertical="center" wrapText="1"/>
    </xf>
    <xf numFmtId="0" fontId="19" fillId="16" borderId="1" xfId="0" applyFont="1" applyFill="1" applyBorder="1" applyAlignment="1">
      <alignment horizontal="center" vertical="center" wrapText="1"/>
    </xf>
    <xf numFmtId="0" fontId="19" fillId="16" borderId="16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center" vertical="center" wrapText="1"/>
    </xf>
    <xf numFmtId="0" fontId="19" fillId="16" borderId="12" xfId="0" applyFont="1" applyFill="1" applyBorder="1" applyAlignment="1">
      <alignment horizontal="center" vertical="center"/>
    </xf>
    <xf numFmtId="165" fontId="5" fillId="16" borderId="21" xfId="0" applyNumberFormat="1" applyFont="1" applyFill="1" applyBorder="1" applyAlignment="1">
      <alignment horizontal="center" vertical="center"/>
    </xf>
    <xf numFmtId="0" fontId="19" fillId="16" borderId="12" xfId="0" applyFont="1" applyFill="1" applyBorder="1" applyAlignment="1">
      <alignment horizontal="center" vertical="center" wrapText="1"/>
    </xf>
    <xf numFmtId="1" fontId="19" fillId="16" borderId="14" xfId="0" applyNumberFormat="1" applyFont="1" applyFill="1" applyBorder="1" applyAlignment="1">
      <alignment horizontal="center" vertical="center" wrapText="1"/>
    </xf>
    <xf numFmtId="1" fontId="19" fillId="16" borderId="8" xfId="0" applyNumberFormat="1" applyFont="1" applyFill="1" applyBorder="1" applyAlignment="1">
      <alignment horizontal="center" vertical="center" wrapText="1"/>
    </xf>
    <xf numFmtId="165" fontId="5" fillId="16" borderId="34" xfId="0" applyNumberFormat="1" applyFont="1" applyFill="1" applyBorder="1" applyAlignment="1">
      <alignment horizontal="center" vertical="center"/>
    </xf>
    <xf numFmtId="0" fontId="59" fillId="19" borderId="22" xfId="0" applyFont="1" applyFill="1" applyBorder="1" applyAlignment="1">
      <alignment horizontal="center" vertical="center" wrapText="1"/>
    </xf>
    <xf numFmtId="0" fontId="59" fillId="19" borderId="43" xfId="0" applyFont="1" applyFill="1" applyBorder="1" applyAlignment="1">
      <alignment horizontal="center" vertical="center" wrapText="1"/>
    </xf>
    <xf numFmtId="0" fontId="60" fillId="19" borderId="40" xfId="0" applyFont="1" applyFill="1" applyBorder="1" applyAlignment="1">
      <alignment horizontal="center" vertical="center" wrapText="1"/>
    </xf>
    <xf numFmtId="0" fontId="59" fillId="19" borderId="41" xfId="0" applyFont="1" applyFill="1" applyBorder="1" applyAlignment="1">
      <alignment horizontal="center" vertical="center" wrapText="1"/>
    </xf>
    <xf numFmtId="0" fontId="59" fillId="19" borderId="42" xfId="0" applyFont="1" applyFill="1" applyBorder="1" applyAlignment="1">
      <alignment horizontal="center" vertical="center" wrapText="1"/>
    </xf>
    <xf numFmtId="0" fontId="30" fillId="17" borderId="22" xfId="0" applyFont="1" applyFill="1" applyBorder="1" applyAlignment="1">
      <alignment horizontal="center"/>
    </xf>
    <xf numFmtId="0" fontId="30" fillId="17" borderId="43" xfId="0" applyFont="1" applyFill="1" applyBorder="1" applyAlignment="1">
      <alignment horizontal="center"/>
    </xf>
    <xf numFmtId="0" fontId="30" fillId="17" borderId="23" xfId="0" applyFont="1" applyFill="1" applyBorder="1" applyAlignment="1">
      <alignment horizontal="center"/>
    </xf>
    <xf numFmtId="0" fontId="5" fillId="17" borderId="20" xfId="0" applyFont="1" applyFill="1" applyBorder="1" applyAlignment="1">
      <alignment horizontal="center" vertical="center"/>
    </xf>
    <xf numFmtId="1" fontId="41" fillId="20" borderId="19" xfId="2" applyNumberFormat="1" applyFont="1" applyFill="1" applyBorder="1" applyAlignment="1">
      <alignment horizontal="center"/>
    </xf>
    <xf numFmtId="0" fontId="30" fillId="20" borderId="44" xfId="0" applyFont="1" applyFill="1" applyBorder="1" applyAlignment="1">
      <alignment horizontal="center"/>
    </xf>
    <xf numFmtId="0" fontId="30" fillId="20" borderId="43" xfId="0" applyFont="1" applyFill="1" applyBorder="1" applyAlignment="1">
      <alignment horizontal="center"/>
    </xf>
    <xf numFmtId="0" fontId="31" fillId="20" borderId="43" xfId="0" applyFont="1" applyFill="1" applyBorder="1" applyAlignment="1">
      <alignment horizontal="center"/>
    </xf>
    <xf numFmtId="0" fontId="31" fillId="20" borderId="46" xfId="0" applyFont="1" applyFill="1" applyBorder="1" applyAlignment="1">
      <alignment horizontal="center"/>
    </xf>
    <xf numFmtId="0" fontId="17" fillId="16" borderId="22" xfId="0" applyFont="1" applyFill="1" applyBorder="1" applyAlignment="1">
      <alignment horizontal="center" vertical="center"/>
    </xf>
    <xf numFmtId="0" fontId="17" fillId="16" borderId="43" xfId="0" applyFont="1" applyFill="1" applyBorder="1" applyAlignment="1">
      <alignment horizontal="center" vertical="center"/>
    </xf>
    <xf numFmtId="0" fontId="17" fillId="16" borderId="23" xfId="0" applyFont="1" applyFill="1" applyBorder="1" applyAlignment="1">
      <alignment horizontal="center" vertical="center"/>
    </xf>
    <xf numFmtId="0" fontId="17" fillId="16" borderId="46" xfId="0" applyFont="1" applyFill="1" applyBorder="1" applyAlignment="1">
      <alignment horizontal="center" vertical="center"/>
    </xf>
    <xf numFmtId="1" fontId="19" fillId="16" borderId="18" xfId="0" applyNumberFormat="1" applyFont="1" applyFill="1" applyBorder="1" applyAlignment="1">
      <alignment horizontal="center" vertical="center" wrapText="1"/>
    </xf>
    <xf numFmtId="1" fontId="19" fillId="16" borderId="10" xfId="0" applyNumberFormat="1" applyFont="1" applyFill="1" applyBorder="1" applyAlignment="1">
      <alignment horizontal="center" vertical="center" wrapText="1"/>
    </xf>
    <xf numFmtId="0" fontId="19" fillId="16" borderId="11" xfId="0" applyFont="1" applyFill="1" applyBorder="1" applyAlignment="1">
      <alignment horizontal="center" vertical="center" wrapText="1"/>
    </xf>
    <xf numFmtId="1" fontId="19" fillId="16" borderId="7" xfId="0" applyNumberFormat="1" applyFont="1" applyFill="1" applyBorder="1" applyAlignment="1">
      <alignment horizontal="center" vertical="center" wrapText="1"/>
    </xf>
    <xf numFmtId="0" fontId="19" fillId="16" borderId="8" xfId="0" applyFont="1" applyFill="1" applyBorder="1" applyAlignment="1">
      <alignment horizontal="center" vertical="center" wrapText="1"/>
    </xf>
    <xf numFmtId="0" fontId="19" fillId="16" borderId="36" xfId="0" applyFont="1" applyFill="1" applyBorder="1" applyAlignment="1">
      <alignment horizontal="center" vertical="center" wrapText="1"/>
    </xf>
    <xf numFmtId="0" fontId="5" fillId="16" borderId="20" xfId="0" applyFont="1" applyFill="1" applyBorder="1" applyAlignment="1">
      <alignment horizontal="center" vertical="center" wrapText="1"/>
    </xf>
    <xf numFmtId="0" fontId="19" fillId="16" borderId="20" xfId="0" applyFont="1" applyFill="1" applyBorder="1" applyAlignment="1">
      <alignment horizontal="center" vertical="center"/>
    </xf>
    <xf numFmtId="1" fontId="5" fillId="17" borderId="18" xfId="0" applyNumberFormat="1" applyFont="1" applyFill="1" applyBorder="1" applyAlignment="1">
      <alignment horizontal="center" vertical="center"/>
    </xf>
    <xf numFmtId="1" fontId="5" fillId="17" borderId="10" xfId="0" applyNumberFormat="1" applyFont="1" applyFill="1" applyBorder="1" applyAlignment="1">
      <alignment horizontal="center" vertical="center"/>
    </xf>
    <xf numFmtId="1" fontId="5" fillId="17" borderId="11" xfId="0" applyNumberFormat="1" applyFont="1" applyFill="1" applyBorder="1" applyAlignment="1">
      <alignment horizontal="center" vertical="center"/>
    </xf>
    <xf numFmtId="0" fontId="5" fillId="17" borderId="8" xfId="0" applyFont="1" applyFill="1" applyBorder="1" applyAlignment="1">
      <alignment horizontal="center" vertical="center"/>
    </xf>
    <xf numFmtId="1" fontId="5" fillId="17" borderId="36" xfId="0" applyNumberFormat="1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1" fontId="41" fillId="22" borderId="19" xfId="2" applyNumberFormat="1" applyFont="1" applyFill="1" applyBorder="1" applyAlignment="1">
      <alignment horizontal="center" vertical="center"/>
    </xf>
    <xf numFmtId="1" fontId="41" fillId="22" borderId="1" xfId="2" applyNumberFormat="1" applyFont="1" applyFill="1" applyBorder="1" applyAlignment="1">
      <alignment horizontal="center" vertical="center"/>
    </xf>
    <xf numFmtId="1" fontId="41" fillId="22" borderId="12" xfId="2" applyNumberFormat="1" applyFont="1" applyFill="1" applyBorder="1" applyAlignment="1">
      <alignment horizontal="center" vertical="center"/>
    </xf>
    <xf numFmtId="0" fontId="1" fillId="22" borderId="43" xfId="0" applyFont="1" applyFill="1" applyBorder="1" applyAlignment="1">
      <alignment horizontal="center" vertical="center"/>
    </xf>
    <xf numFmtId="0" fontId="1" fillId="22" borderId="46" xfId="0" applyFont="1" applyFill="1" applyBorder="1" applyAlignment="1">
      <alignment horizontal="center" vertical="center"/>
    </xf>
    <xf numFmtId="0" fontId="30" fillId="22" borderId="22" xfId="0" applyFont="1" applyFill="1" applyBorder="1" applyAlignment="1">
      <alignment horizontal="center" vertical="center"/>
    </xf>
    <xf numFmtId="0" fontId="30" fillId="22" borderId="46" xfId="0" applyFont="1" applyFill="1" applyBorder="1" applyAlignment="1">
      <alignment horizontal="center" vertical="center"/>
    </xf>
    <xf numFmtId="1" fontId="41" fillId="22" borderId="20" xfId="2" applyNumberFormat="1" applyFont="1" applyFill="1" applyBorder="1" applyAlignment="1">
      <alignment horizontal="center" vertical="center"/>
    </xf>
    <xf numFmtId="0" fontId="1" fillId="22" borderId="44" xfId="0" applyFont="1" applyFill="1" applyBorder="1" applyAlignment="1">
      <alignment horizontal="center" vertical="center"/>
    </xf>
    <xf numFmtId="0" fontId="30" fillId="22" borderId="43" xfId="0" applyFont="1" applyFill="1" applyBorder="1" applyAlignment="1">
      <alignment horizontal="center" vertical="center"/>
    </xf>
    <xf numFmtId="0" fontId="17" fillId="17" borderId="44" xfId="0" applyFont="1" applyFill="1" applyBorder="1" applyAlignment="1">
      <alignment horizontal="center" vertical="center"/>
    </xf>
    <xf numFmtId="1" fontId="5" fillId="17" borderId="7" xfId="0" applyNumberFormat="1" applyFont="1" applyFill="1" applyBorder="1" applyAlignment="1">
      <alignment horizontal="center" vertical="center"/>
    </xf>
    <xf numFmtId="1" fontId="7" fillId="17" borderId="19" xfId="0" applyNumberFormat="1" applyFont="1" applyFill="1" applyBorder="1" applyAlignment="1">
      <alignment horizontal="center" vertical="center"/>
    </xf>
    <xf numFmtId="1" fontId="7" fillId="17" borderId="1" xfId="0" applyNumberFormat="1" applyFont="1" applyFill="1" applyBorder="1" applyAlignment="1">
      <alignment horizontal="center" vertical="center"/>
    </xf>
    <xf numFmtId="1" fontId="7" fillId="17" borderId="20" xfId="0" applyNumberFormat="1" applyFont="1" applyFill="1" applyBorder="1" applyAlignment="1">
      <alignment horizontal="center" vertical="center"/>
    </xf>
    <xf numFmtId="0" fontId="84" fillId="9" borderId="4" xfId="0" applyFont="1" applyFill="1" applyBorder="1" applyAlignment="1">
      <alignment horizontal="center" vertical="center"/>
    </xf>
    <xf numFmtId="0" fontId="84" fillId="9" borderId="39" xfId="0" applyFont="1" applyFill="1" applyBorder="1" applyAlignment="1">
      <alignment horizontal="center" vertical="center"/>
    </xf>
    <xf numFmtId="0" fontId="84" fillId="9" borderId="51" xfId="0" applyFont="1" applyFill="1" applyBorder="1" applyAlignment="1">
      <alignment horizontal="center" vertical="center"/>
    </xf>
    <xf numFmtId="0" fontId="84" fillId="11" borderId="4" xfId="0" applyFont="1" applyFill="1" applyBorder="1" applyAlignment="1">
      <alignment horizontal="center" vertical="center"/>
    </xf>
    <xf numFmtId="0" fontId="84" fillId="11" borderId="39" xfId="0" applyFont="1" applyFill="1" applyBorder="1" applyAlignment="1">
      <alignment horizontal="center" vertical="center"/>
    </xf>
    <xf numFmtId="0" fontId="84" fillId="11" borderId="51" xfId="0" applyFont="1" applyFill="1" applyBorder="1" applyAlignment="1">
      <alignment horizontal="center" vertical="center"/>
    </xf>
    <xf numFmtId="0" fontId="21" fillId="18" borderId="4" xfId="0" applyFont="1" applyFill="1" applyBorder="1" applyAlignment="1">
      <alignment horizontal="center" vertical="center"/>
    </xf>
    <xf numFmtId="0" fontId="21" fillId="18" borderId="39" xfId="0" applyFont="1" applyFill="1" applyBorder="1" applyAlignment="1">
      <alignment horizontal="center" vertical="center"/>
    </xf>
    <xf numFmtId="0" fontId="21" fillId="18" borderId="51" xfId="0" applyFont="1" applyFill="1" applyBorder="1" applyAlignment="1">
      <alignment horizontal="center" vertical="center"/>
    </xf>
    <xf numFmtId="0" fontId="21" fillId="16" borderId="4" xfId="0" applyFont="1" applyFill="1" applyBorder="1" applyAlignment="1">
      <alignment horizontal="center" vertical="center"/>
    </xf>
    <xf numFmtId="0" fontId="21" fillId="16" borderId="39" xfId="0" applyFont="1" applyFill="1" applyBorder="1" applyAlignment="1">
      <alignment horizontal="center" vertical="center"/>
    </xf>
    <xf numFmtId="0" fontId="21" fillId="16" borderId="51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/>
    </xf>
    <xf numFmtId="0" fontId="21" fillId="10" borderId="39" xfId="0" applyFont="1" applyFill="1" applyBorder="1" applyAlignment="1">
      <alignment horizontal="center" vertical="center"/>
    </xf>
    <xf numFmtId="0" fontId="21" fillId="10" borderId="51" xfId="0" applyFont="1" applyFill="1" applyBorder="1" applyAlignment="1">
      <alignment horizontal="center" vertical="center"/>
    </xf>
    <xf numFmtId="0" fontId="85" fillId="14" borderId="4" xfId="0" applyFont="1" applyFill="1" applyBorder="1" applyAlignment="1">
      <alignment horizontal="center" vertical="center"/>
    </xf>
    <xf numFmtId="0" fontId="85" fillId="14" borderId="39" xfId="0" applyFont="1" applyFill="1" applyBorder="1" applyAlignment="1">
      <alignment horizontal="center" vertical="center"/>
    </xf>
    <xf numFmtId="0" fontId="85" fillId="14" borderId="51" xfId="0" applyFont="1" applyFill="1" applyBorder="1" applyAlignment="1">
      <alignment horizontal="center" vertical="center"/>
    </xf>
    <xf numFmtId="0" fontId="84" fillId="13" borderId="4" xfId="0" applyFont="1" applyFill="1" applyBorder="1" applyAlignment="1">
      <alignment horizontal="center" vertical="center"/>
    </xf>
    <xf numFmtId="0" fontId="84" fillId="13" borderId="39" xfId="0" applyFont="1" applyFill="1" applyBorder="1" applyAlignment="1">
      <alignment horizontal="center" vertical="center"/>
    </xf>
    <xf numFmtId="0" fontId="84" fillId="13" borderId="51" xfId="0" applyFont="1" applyFill="1" applyBorder="1" applyAlignment="1">
      <alignment horizontal="center" vertical="center"/>
    </xf>
    <xf numFmtId="0" fontId="84" fillId="8" borderId="4" xfId="0" applyFont="1" applyFill="1" applyBorder="1" applyAlignment="1">
      <alignment horizontal="center"/>
    </xf>
    <xf numFmtId="0" fontId="84" fillId="8" borderId="39" xfId="0" applyFont="1" applyFill="1" applyBorder="1" applyAlignment="1">
      <alignment horizontal="center"/>
    </xf>
    <xf numFmtId="0" fontId="84" fillId="8" borderId="51" xfId="0" applyFont="1" applyFill="1" applyBorder="1" applyAlignment="1">
      <alignment horizontal="center"/>
    </xf>
    <xf numFmtId="0" fontId="84" fillId="11" borderId="4" xfId="0" applyFont="1" applyFill="1" applyBorder="1" applyAlignment="1">
      <alignment horizontal="center"/>
    </xf>
    <xf numFmtId="0" fontId="84" fillId="11" borderId="39" xfId="0" applyFont="1" applyFill="1" applyBorder="1" applyAlignment="1">
      <alignment horizontal="center"/>
    </xf>
    <xf numFmtId="0" fontId="84" fillId="11" borderId="51" xfId="0" applyFont="1" applyFill="1" applyBorder="1" applyAlignment="1">
      <alignment horizontal="center"/>
    </xf>
    <xf numFmtId="0" fontId="85" fillId="20" borderId="4" xfId="0" applyFont="1" applyFill="1" applyBorder="1" applyAlignment="1">
      <alignment horizontal="center" vertical="center"/>
    </xf>
    <xf numFmtId="0" fontId="85" fillId="20" borderId="39" xfId="0" applyFont="1" applyFill="1" applyBorder="1" applyAlignment="1">
      <alignment horizontal="center" vertical="center"/>
    </xf>
    <xf numFmtId="0" fontId="85" fillId="20" borderId="51" xfId="0" applyFont="1" applyFill="1" applyBorder="1" applyAlignment="1">
      <alignment horizontal="center" vertical="center"/>
    </xf>
    <xf numFmtId="0" fontId="84" fillId="2" borderId="4" xfId="0" applyFont="1" applyFill="1" applyBorder="1" applyAlignment="1">
      <alignment horizontal="center" vertical="center"/>
    </xf>
    <xf numFmtId="0" fontId="84" fillId="2" borderId="39" xfId="0" applyFont="1" applyFill="1" applyBorder="1" applyAlignment="1">
      <alignment horizontal="center" vertical="center"/>
    </xf>
    <xf numFmtId="0" fontId="84" fillId="2" borderId="51" xfId="0" applyFont="1" applyFill="1" applyBorder="1" applyAlignment="1">
      <alignment horizontal="center" vertical="center"/>
    </xf>
    <xf numFmtId="0" fontId="84" fillId="12" borderId="4" xfId="0" applyFont="1" applyFill="1" applyBorder="1" applyAlignment="1">
      <alignment horizontal="center" vertical="center"/>
    </xf>
    <xf numFmtId="0" fontId="84" fillId="12" borderId="39" xfId="0" applyFont="1" applyFill="1" applyBorder="1" applyAlignment="1">
      <alignment horizontal="center" vertical="center"/>
    </xf>
    <xf numFmtId="0" fontId="84" fillId="12" borderId="51" xfId="0" applyFont="1" applyFill="1" applyBorder="1" applyAlignment="1">
      <alignment horizontal="center" vertical="center"/>
    </xf>
    <xf numFmtId="0" fontId="85" fillId="10" borderId="4" xfId="0" applyFont="1" applyFill="1" applyBorder="1" applyAlignment="1">
      <alignment horizontal="center" vertical="center"/>
    </xf>
    <xf numFmtId="0" fontId="85" fillId="10" borderId="39" xfId="0" applyFont="1" applyFill="1" applyBorder="1" applyAlignment="1">
      <alignment horizontal="center" vertical="center"/>
    </xf>
    <xf numFmtId="0" fontId="85" fillId="10" borderId="51" xfId="0" applyFont="1" applyFill="1" applyBorder="1" applyAlignment="1">
      <alignment horizontal="center" vertical="center"/>
    </xf>
    <xf numFmtId="0" fontId="84" fillId="6" borderId="4" xfId="0" applyFont="1" applyFill="1" applyBorder="1" applyAlignment="1">
      <alignment horizontal="center" vertical="center"/>
    </xf>
    <xf numFmtId="0" fontId="84" fillId="6" borderId="39" xfId="0" applyFont="1" applyFill="1" applyBorder="1" applyAlignment="1">
      <alignment horizontal="center" vertical="center"/>
    </xf>
    <xf numFmtId="0" fontId="84" fillId="6" borderId="51" xfId="0" applyFont="1" applyFill="1" applyBorder="1" applyAlignment="1">
      <alignment horizontal="center" vertical="center"/>
    </xf>
    <xf numFmtId="0" fontId="85" fillId="17" borderId="4" xfId="0" applyFont="1" applyFill="1" applyBorder="1" applyAlignment="1">
      <alignment horizontal="center" vertical="center"/>
    </xf>
    <xf numFmtId="0" fontId="85" fillId="17" borderId="39" xfId="0" applyFont="1" applyFill="1" applyBorder="1" applyAlignment="1">
      <alignment horizontal="center" vertical="center"/>
    </xf>
    <xf numFmtId="0" fontId="85" fillId="17" borderId="51" xfId="0" applyFont="1" applyFill="1" applyBorder="1" applyAlignment="1">
      <alignment horizontal="center" vertical="center"/>
    </xf>
    <xf numFmtId="0" fontId="55" fillId="11" borderId="4" xfId="0" applyFont="1" applyFill="1" applyBorder="1" applyAlignment="1">
      <alignment horizontal="center" vertical="center"/>
    </xf>
    <xf numFmtId="0" fontId="55" fillId="11" borderId="39" xfId="0" applyFont="1" applyFill="1" applyBorder="1" applyAlignment="1">
      <alignment horizontal="center" vertical="center"/>
    </xf>
    <xf numFmtId="0" fontId="55" fillId="11" borderId="51" xfId="0" applyFont="1" applyFill="1" applyBorder="1" applyAlignment="1">
      <alignment horizontal="center" vertical="center"/>
    </xf>
    <xf numFmtId="0" fontId="56" fillId="18" borderId="4" xfId="0" applyFont="1" applyFill="1" applyBorder="1" applyAlignment="1">
      <alignment horizontal="center" vertical="center"/>
    </xf>
    <xf numFmtId="0" fontId="56" fillId="18" borderId="39" xfId="0" applyFont="1" applyFill="1" applyBorder="1" applyAlignment="1">
      <alignment horizontal="center" vertical="center"/>
    </xf>
    <xf numFmtId="0" fontId="56" fillId="18" borderId="51" xfId="0" applyFont="1" applyFill="1" applyBorder="1" applyAlignment="1">
      <alignment horizontal="center" vertical="center"/>
    </xf>
    <xf numFmtId="0" fontId="56" fillId="16" borderId="4" xfId="0" applyFont="1" applyFill="1" applyBorder="1" applyAlignment="1">
      <alignment horizontal="center" vertical="center"/>
    </xf>
    <xf numFmtId="0" fontId="56" fillId="16" borderId="39" xfId="0" applyFont="1" applyFill="1" applyBorder="1" applyAlignment="1">
      <alignment horizontal="center" vertical="center"/>
    </xf>
    <xf numFmtId="0" fontId="56" fillId="16" borderId="51" xfId="0" applyFont="1" applyFill="1" applyBorder="1" applyAlignment="1">
      <alignment horizontal="center" vertical="center"/>
    </xf>
    <xf numFmtId="0" fontId="56" fillId="10" borderId="4" xfId="0" applyFont="1" applyFill="1" applyBorder="1" applyAlignment="1">
      <alignment horizontal="center" vertical="center"/>
    </xf>
    <xf numFmtId="0" fontId="56" fillId="10" borderId="39" xfId="0" applyFont="1" applyFill="1" applyBorder="1" applyAlignment="1">
      <alignment horizontal="center" vertical="center"/>
    </xf>
    <xf numFmtId="0" fontId="56" fillId="10" borderId="51" xfId="0" applyFont="1" applyFill="1" applyBorder="1" applyAlignment="1">
      <alignment horizontal="center" vertical="center"/>
    </xf>
    <xf numFmtId="0" fontId="62" fillId="0" borderId="41" xfId="0" applyFont="1" applyBorder="1" applyAlignment="1">
      <alignment horizontal="center" vertical="center" wrapText="1"/>
    </xf>
    <xf numFmtId="0" fontId="62" fillId="0" borderId="54" xfId="0" applyFont="1" applyBorder="1" applyAlignment="1">
      <alignment horizontal="center" vertical="center" wrapText="1"/>
    </xf>
    <xf numFmtId="0" fontId="62" fillId="0" borderId="6" xfId="0" applyFont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74" fillId="21" borderId="22" xfId="0" applyFont="1" applyFill="1" applyBorder="1" applyAlignment="1">
      <alignment horizontal="center"/>
    </xf>
    <xf numFmtId="0" fontId="74" fillId="21" borderId="43" xfId="0" applyFont="1" applyFill="1" applyBorder="1" applyAlignment="1">
      <alignment horizontal="center"/>
    </xf>
    <xf numFmtId="49" fontId="4" fillId="0" borderId="24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 wrapText="1"/>
    </xf>
    <xf numFmtId="0" fontId="62" fillId="0" borderId="3" xfId="0" applyFont="1" applyBorder="1" applyAlignment="1">
      <alignment horizontal="center" vertical="center" wrapText="1"/>
    </xf>
    <xf numFmtId="0" fontId="62" fillId="0" borderId="42" xfId="0" applyFont="1" applyBorder="1" applyAlignment="1">
      <alignment horizontal="center" vertical="center" wrapText="1"/>
    </xf>
    <xf numFmtId="0" fontId="62" fillId="0" borderId="53" xfId="0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/>
    </xf>
    <xf numFmtId="0" fontId="80" fillId="0" borderId="17" xfId="0" applyFont="1" applyFill="1" applyBorder="1" applyAlignment="1">
      <alignment horizontal="center" vertical="center" wrapText="1"/>
    </xf>
    <xf numFmtId="0" fontId="80" fillId="0" borderId="49" xfId="0" applyFont="1" applyFill="1" applyBorder="1" applyAlignment="1">
      <alignment horizontal="center" vertical="center" wrapText="1"/>
    </xf>
    <xf numFmtId="0" fontId="62" fillId="0" borderId="47" xfId="0" applyFont="1" applyFill="1" applyBorder="1" applyAlignment="1">
      <alignment horizontal="center" vertical="center" wrapText="1"/>
    </xf>
    <xf numFmtId="0" fontId="62" fillId="0" borderId="5" xfId="0" applyFont="1" applyFill="1" applyBorder="1" applyAlignment="1">
      <alignment horizontal="center" vertical="center" wrapText="1"/>
    </xf>
    <xf numFmtId="0" fontId="80" fillId="0" borderId="27" xfId="0" applyFont="1" applyFill="1" applyBorder="1" applyAlignment="1">
      <alignment horizontal="center" vertical="center" wrapText="1"/>
    </xf>
    <xf numFmtId="0" fontId="54" fillId="2" borderId="4" xfId="0" applyFont="1" applyFill="1" applyBorder="1" applyAlignment="1">
      <alignment horizontal="center" vertical="center"/>
    </xf>
    <xf numFmtId="0" fontId="54" fillId="2" borderId="39" xfId="0" applyFont="1" applyFill="1" applyBorder="1" applyAlignment="1">
      <alignment horizontal="center" vertical="center"/>
    </xf>
    <xf numFmtId="0" fontId="54" fillId="2" borderId="44" xfId="0" applyFont="1" applyFill="1" applyBorder="1" applyAlignment="1">
      <alignment horizontal="center" vertical="center"/>
    </xf>
    <xf numFmtId="0" fontId="54" fillId="12" borderId="46" xfId="0" applyFont="1" applyFill="1" applyBorder="1" applyAlignment="1">
      <alignment horizontal="center" vertical="center"/>
    </xf>
    <xf numFmtId="0" fontId="54" fillId="12" borderId="39" xfId="0" applyFont="1" applyFill="1" applyBorder="1" applyAlignment="1">
      <alignment horizontal="center" vertical="center"/>
    </xf>
    <xf numFmtId="0" fontId="54" fillId="12" borderId="51" xfId="0" applyFont="1" applyFill="1" applyBorder="1" applyAlignment="1">
      <alignment horizontal="center" vertical="center"/>
    </xf>
    <xf numFmtId="0" fontId="55" fillId="10" borderId="4" xfId="0" applyFont="1" applyFill="1" applyBorder="1" applyAlignment="1">
      <alignment horizontal="center" vertical="center"/>
    </xf>
    <xf numFmtId="0" fontId="55" fillId="10" borderId="39" xfId="0" applyFont="1" applyFill="1" applyBorder="1" applyAlignment="1">
      <alignment horizontal="center" vertical="center"/>
    </xf>
    <xf numFmtId="0" fontId="55" fillId="10" borderId="51" xfId="0" applyFont="1" applyFill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/>
    </xf>
    <xf numFmtId="0" fontId="54" fillId="6" borderId="39" xfId="0" applyFont="1" applyFill="1" applyBorder="1" applyAlignment="1">
      <alignment horizontal="center" vertical="center"/>
    </xf>
    <xf numFmtId="0" fontId="54" fillId="6" borderId="51" xfId="0" applyFont="1" applyFill="1" applyBorder="1" applyAlignment="1">
      <alignment horizontal="center" vertical="center"/>
    </xf>
    <xf numFmtId="0" fontId="55" fillId="17" borderId="4" xfId="0" applyFont="1" applyFill="1" applyBorder="1" applyAlignment="1">
      <alignment horizontal="center" vertical="center"/>
    </xf>
    <xf numFmtId="0" fontId="55" fillId="17" borderId="39" xfId="0" applyFont="1" applyFill="1" applyBorder="1" applyAlignment="1">
      <alignment horizontal="center" vertical="center"/>
    </xf>
    <xf numFmtId="0" fontId="55" fillId="17" borderId="51" xfId="0" applyFont="1" applyFill="1" applyBorder="1" applyAlignment="1">
      <alignment horizontal="center" vertical="center"/>
    </xf>
    <xf numFmtId="0" fontId="55" fillId="14" borderId="4" xfId="0" applyFont="1" applyFill="1" applyBorder="1" applyAlignment="1">
      <alignment horizontal="center" vertical="center"/>
    </xf>
    <xf numFmtId="0" fontId="55" fillId="14" borderId="39" xfId="0" applyFont="1" applyFill="1" applyBorder="1" applyAlignment="1">
      <alignment horizontal="center" vertical="center"/>
    </xf>
    <xf numFmtId="0" fontId="55" fillId="14" borderId="51" xfId="0" applyFont="1" applyFill="1" applyBorder="1" applyAlignment="1">
      <alignment horizontal="center" vertical="center"/>
    </xf>
    <xf numFmtId="0" fontId="54" fillId="13" borderId="4" xfId="0" applyFont="1" applyFill="1" applyBorder="1" applyAlignment="1">
      <alignment horizontal="center" vertical="center"/>
    </xf>
    <xf numFmtId="0" fontId="54" fillId="13" borderId="39" xfId="0" applyFont="1" applyFill="1" applyBorder="1" applyAlignment="1">
      <alignment horizontal="center" vertical="center"/>
    </xf>
    <xf numFmtId="0" fontId="54" fillId="13" borderId="51" xfId="0" applyFont="1" applyFill="1" applyBorder="1" applyAlignment="1">
      <alignment horizontal="center" vertical="center"/>
    </xf>
    <xf numFmtId="0" fontId="54" fillId="8" borderId="4" xfId="0" applyFont="1" applyFill="1" applyBorder="1" applyAlignment="1">
      <alignment horizontal="center"/>
    </xf>
    <xf numFmtId="0" fontId="54" fillId="8" borderId="39" xfId="0" applyFont="1" applyFill="1" applyBorder="1" applyAlignment="1">
      <alignment horizontal="center"/>
    </xf>
    <xf numFmtId="0" fontId="54" fillId="8" borderId="51" xfId="0" applyFont="1" applyFill="1" applyBorder="1" applyAlignment="1">
      <alignment horizontal="center"/>
    </xf>
    <xf numFmtId="0" fontId="54" fillId="11" borderId="4" xfId="0" applyFont="1" applyFill="1" applyBorder="1" applyAlignment="1">
      <alignment horizontal="center"/>
    </xf>
    <xf numFmtId="0" fontId="54" fillId="11" borderId="39" xfId="0" applyFont="1" applyFill="1" applyBorder="1" applyAlignment="1">
      <alignment horizontal="center"/>
    </xf>
    <xf numFmtId="0" fontId="54" fillId="11" borderId="51" xfId="0" applyFont="1" applyFill="1" applyBorder="1" applyAlignment="1">
      <alignment horizontal="center"/>
    </xf>
    <xf numFmtId="0" fontId="55" fillId="20" borderId="4" xfId="0" applyFont="1" applyFill="1" applyBorder="1" applyAlignment="1">
      <alignment horizontal="center"/>
    </xf>
    <xf numFmtId="0" fontId="55" fillId="20" borderId="39" xfId="0" applyFont="1" applyFill="1" applyBorder="1" applyAlignment="1">
      <alignment horizontal="center"/>
    </xf>
    <xf numFmtId="0" fontId="55" fillId="20" borderId="51" xfId="0" applyFont="1" applyFill="1" applyBorder="1" applyAlignment="1">
      <alignment horizontal="center"/>
    </xf>
    <xf numFmtId="0" fontId="55" fillId="9" borderId="4" xfId="0" applyFont="1" applyFill="1" applyBorder="1" applyAlignment="1">
      <alignment horizontal="center" vertical="center"/>
    </xf>
    <xf numFmtId="0" fontId="55" fillId="9" borderId="39" xfId="0" applyFont="1" applyFill="1" applyBorder="1" applyAlignment="1">
      <alignment horizontal="center" vertical="center"/>
    </xf>
    <xf numFmtId="0" fontId="55" fillId="9" borderId="5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62" fillId="0" borderId="5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/>
    </xf>
    <xf numFmtId="0" fontId="17" fillId="7" borderId="39" xfId="0" applyFont="1" applyFill="1" applyBorder="1" applyAlignment="1">
      <alignment horizontal="center" vertical="center"/>
    </xf>
    <xf numFmtId="0" fontId="17" fillId="7" borderId="51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30" fillId="5" borderId="39" xfId="0" applyFont="1" applyFill="1" applyBorder="1" applyAlignment="1">
      <alignment horizontal="center" vertical="center"/>
    </xf>
    <xf numFmtId="0" fontId="30" fillId="5" borderId="51" xfId="0" applyFont="1" applyFill="1" applyBorder="1" applyAlignment="1">
      <alignment horizontal="center" vertical="center"/>
    </xf>
    <xf numFmtId="0" fontId="30" fillId="10" borderId="4" xfId="0" applyFont="1" applyFill="1" applyBorder="1" applyAlignment="1">
      <alignment horizontal="center" vertical="center"/>
    </xf>
    <xf numFmtId="0" fontId="30" fillId="10" borderId="39" xfId="0" applyFont="1" applyFill="1" applyBorder="1" applyAlignment="1">
      <alignment horizontal="center" vertical="center"/>
    </xf>
    <xf numFmtId="0" fontId="30" fillId="10" borderId="51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0" fontId="1" fillId="8" borderId="5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1" fillId="22" borderId="39" xfId="0" applyFont="1" applyFill="1" applyBorder="1" applyAlignment="1">
      <alignment horizontal="center" vertical="center"/>
    </xf>
    <xf numFmtId="0" fontId="1" fillId="22" borderId="51" xfId="0" applyFont="1" applyFill="1" applyBorder="1" applyAlignment="1">
      <alignment horizontal="center" vertical="center"/>
    </xf>
    <xf numFmtId="0" fontId="30" fillId="9" borderId="4" xfId="0" applyFont="1" applyFill="1" applyBorder="1" applyAlignment="1">
      <alignment horizontal="center" vertical="center"/>
    </xf>
    <xf numFmtId="0" fontId="30" fillId="9" borderId="39" xfId="0" applyFont="1" applyFill="1" applyBorder="1" applyAlignment="1">
      <alignment horizontal="center" vertical="center"/>
    </xf>
    <xf numFmtId="0" fontId="30" fillId="9" borderId="51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30" fillId="2" borderId="39" xfId="0" applyFont="1" applyFill="1" applyBorder="1" applyAlignment="1">
      <alignment horizontal="center" vertical="center"/>
    </xf>
    <xf numFmtId="0" fontId="30" fillId="2" borderId="51" xfId="0" applyFont="1" applyFill="1" applyBorder="1" applyAlignment="1">
      <alignment horizontal="center" vertical="center"/>
    </xf>
    <xf numFmtId="0" fontId="57" fillId="0" borderId="31" xfId="0" applyFont="1" applyFill="1" applyBorder="1" applyAlignment="1">
      <alignment horizontal="center" vertical="center" wrapText="1"/>
    </xf>
    <xf numFmtId="0" fontId="57" fillId="0" borderId="38" xfId="0" applyFont="1" applyFill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 wrapText="1"/>
    </xf>
    <xf numFmtId="0" fontId="62" fillId="0" borderId="20" xfId="0" applyFont="1" applyBorder="1" applyAlignment="1">
      <alignment horizontal="center" vertical="center" wrapText="1"/>
    </xf>
    <xf numFmtId="0" fontId="6" fillId="19" borderId="4" xfId="0" applyFont="1" applyFill="1" applyBorder="1" applyAlignment="1">
      <alignment horizontal="center" vertical="center"/>
    </xf>
    <xf numFmtId="0" fontId="6" fillId="19" borderId="39" xfId="0" applyFont="1" applyFill="1" applyBorder="1" applyAlignment="1">
      <alignment horizontal="center" vertical="center"/>
    </xf>
    <xf numFmtId="0" fontId="6" fillId="19" borderId="51" xfId="0" applyFont="1" applyFill="1" applyBorder="1" applyAlignment="1">
      <alignment horizontal="center" vertical="center"/>
    </xf>
    <xf numFmtId="0" fontId="55" fillId="13" borderId="4" xfId="0" applyFont="1" applyFill="1" applyBorder="1" applyAlignment="1">
      <alignment horizontal="center" vertical="center"/>
    </xf>
    <xf numFmtId="0" fontId="55" fillId="13" borderId="39" xfId="0" applyFont="1" applyFill="1" applyBorder="1" applyAlignment="1">
      <alignment horizontal="center" vertical="center"/>
    </xf>
    <xf numFmtId="0" fontId="55" fillId="13" borderId="51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9" xfId="0" applyFont="1" applyFill="1" applyBorder="1" applyAlignment="1">
      <alignment horizontal="center" vertical="center"/>
    </xf>
    <xf numFmtId="0" fontId="6" fillId="8" borderId="5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54" fillId="10" borderId="4" xfId="0" applyFont="1" applyFill="1" applyBorder="1" applyAlignment="1">
      <alignment horizontal="center" vertical="center"/>
    </xf>
    <xf numFmtId="0" fontId="54" fillId="10" borderId="39" xfId="0" applyFont="1" applyFill="1" applyBorder="1" applyAlignment="1">
      <alignment horizontal="center" vertical="center"/>
    </xf>
    <xf numFmtId="0" fontId="54" fillId="10" borderId="51" xfId="0" applyFont="1" applyFill="1" applyBorder="1" applyAlignment="1">
      <alignment horizontal="center" vertical="center"/>
    </xf>
    <xf numFmtId="0" fontId="6" fillId="22" borderId="46" xfId="0" applyFont="1" applyFill="1" applyBorder="1" applyAlignment="1">
      <alignment horizontal="center" vertical="center"/>
    </xf>
    <xf numFmtId="0" fontId="6" fillId="22" borderId="39" xfId="0" applyFont="1" applyFill="1" applyBorder="1" applyAlignment="1">
      <alignment horizontal="center" vertical="center"/>
    </xf>
    <xf numFmtId="0" fontId="6" fillId="22" borderId="51" xfId="0" applyFont="1" applyFill="1" applyBorder="1" applyAlignment="1">
      <alignment horizontal="center" vertical="center"/>
    </xf>
    <xf numFmtId="0" fontId="54" fillId="9" borderId="4" xfId="0" applyFont="1" applyFill="1" applyBorder="1" applyAlignment="1">
      <alignment horizontal="center" vertical="center"/>
    </xf>
    <xf numFmtId="0" fontId="54" fillId="9" borderId="39" xfId="0" applyFont="1" applyFill="1" applyBorder="1" applyAlignment="1">
      <alignment horizontal="center" vertical="center"/>
    </xf>
    <xf numFmtId="0" fontId="54" fillId="9" borderId="51" xfId="0" applyFont="1" applyFill="1" applyBorder="1" applyAlignment="1">
      <alignment horizontal="center" vertical="center"/>
    </xf>
    <xf numFmtId="0" fontId="54" fillId="2" borderId="51" xfId="0" applyFont="1" applyFill="1" applyBorder="1" applyAlignment="1">
      <alignment horizontal="center" vertical="center"/>
    </xf>
    <xf numFmtId="0" fontId="56" fillId="7" borderId="4" xfId="0" applyFont="1" applyFill="1" applyBorder="1" applyAlignment="1">
      <alignment horizontal="center" vertical="center"/>
    </xf>
    <xf numFmtId="0" fontId="56" fillId="7" borderId="39" xfId="0" applyFont="1" applyFill="1" applyBorder="1" applyAlignment="1">
      <alignment horizontal="center" vertical="center"/>
    </xf>
    <xf numFmtId="0" fontId="56" fillId="7" borderId="51" xfId="0" applyFont="1" applyFill="1" applyBorder="1" applyAlignment="1">
      <alignment horizontal="center" vertical="center"/>
    </xf>
    <xf numFmtId="0" fontId="54" fillId="5" borderId="4" xfId="0" applyFont="1" applyFill="1" applyBorder="1" applyAlignment="1">
      <alignment horizontal="center" vertical="center"/>
    </xf>
    <xf numFmtId="0" fontId="54" fillId="5" borderId="39" xfId="0" applyFont="1" applyFill="1" applyBorder="1" applyAlignment="1">
      <alignment horizontal="center" vertical="center"/>
    </xf>
    <xf numFmtId="0" fontId="54" fillId="5" borderId="51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2" borderId="39" xfId="0" applyFont="1" applyFill="1" applyBorder="1" applyAlignment="1">
      <alignment horizontal="center" vertical="center"/>
    </xf>
    <xf numFmtId="0" fontId="6" fillId="12" borderId="51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39" xfId="0" applyFont="1" applyFill="1" applyBorder="1" applyAlignment="1">
      <alignment horizontal="center" vertical="center"/>
    </xf>
    <xf numFmtId="0" fontId="6" fillId="10" borderId="5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6" borderId="51" xfId="0" applyFont="1" applyFill="1" applyBorder="1" applyAlignment="1">
      <alignment horizontal="center" vertical="center"/>
    </xf>
    <xf numFmtId="0" fontId="74" fillId="5" borderId="22" xfId="0" applyFont="1" applyFill="1" applyBorder="1" applyAlignment="1">
      <alignment horizontal="center"/>
    </xf>
    <xf numFmtId="0" fontId="74" fillId="5" borderId="43" xfId="0" applyFont="1" applyFill="1" applyBorder="1" applyAlignment="1">
      <alignment horizontal="center"/>
    </xf>
    <xf numFmtId="0" fontId="6" fillId="17" borderId="4" xfId="0" applyFont="1" applyFill="1" applyBorder="1" applyAlignment="1">
      <alignment horizontal="center" vertical="center"/>
    </xf>
    <xf numFmtId="0" fontId="6" fillId="17" borderId="39" xfId="0" applyFont="1" applyFill="1" applyBorder="1" applyAlignment="1">
      <alignment horizontal="center" vertical="center"/>
    </xf>
    <xf numFmtId="0" fontId="6" fillId="17" borderId="51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1" fillId="17" borderId="4" xfId="0" applyFont="1" applyFill="1" applyBorder="1" applyAlignment="1">
      <alignment horizontal="center" vertical="center"/>
    </xf>
    <xf numFmtId="0" fontId="1" fillId="17" borderId="39" xfId="0" applyFont="1" applyFill="1" applyBorder="1" applyAlignment="1">
      <alignment horizontal="center" vertical="center"/>
    </xf>
    <xf numFmtId="0" fontId="1" fillId="17" borderId="51" xfId="0" applyFont="1" applyFill="1" applyBorder="1" applyAlignment="1">
      <alignment horizontal="center" vertical="center"/>
    </xf>
    <xf numFmtId="0" fontId="1" fillId="19" borderId="4" xfId="0" applyFont="1" applyFill="1" applyBorder="1" applyAlignment="1">
      <alignment horizontal="center" vertical="center"/>
    </xf>
    <xf numFmtId="0" fontId="1" fillId="19" borderId="39" xfId="0" applyFont="1" applyFill="1" applyBorder="1" applyAlignment="1">
      <alignment horizontal="center" vertical="center"/>
    </xf>
    <xf numFmtId="0" fontId="1" fillId="19" borderId="51" xfId="0" applyFont="1" applyFill="1" applyBorder="1" applyAlignment="1">
      <alignment horizontal="center" vertical="center"/>
    </xf>
    <xf numFmtId="0" fontId="9" fillId="13" borderId="4" xfId="0" applyFont="1" applyFill="1" applyBorder="1" applyAlignment="1">
      <alignment horizontal="center" vertical="center"/>
    </xf>
    <xf numFmtId="0" fontId="9" fillId="13" borderId="39" xfId="0" applyFont="1" applyFill="1" applyBorder="1" applyAlignment="1">
      <alignment horizontal="center" vertical="center"/>
    </xf>
    <xf numFmtId="0" fontId="9" fillId="13" borderId="51" xfId="0" applyFont="1" applyFill="1" applyBorder="1" applyAlignment="1">
      <alignment horizontal="center" vertical="center"/>
    </xf>
    <xf numFmtId="0" fontId="62" fillId="0" borderId="33" xfId="0" applyFont="1" applyBorder="1" applyAlignment="1">
      <alignment horizontal="center" vertical="center" wrapText="1"/>
    </xf>
    <xf numFmtId="0" fontId="62" fillId="0" borderId="37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0" xfId="0" quotePrefix="1" applyFont="1" applyBorder="1" applyAlignment="1">
      <alignment horizontal="center" vertical="center" wrapText="1"/>
    </xf>
    <xf numFmtId="0" fontId="14" fillId="0" borderId="8" xfId="0" quotePrefix="1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 3" xfId="2"/>
  </cellStyles>
  <dxfs count="334"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  <dxf>
      <font>
        <b/>
        <i val="0"/>
        <u/>
        <color rgb="FFFF0000"/>
      </font>
    </dxf>
  </dxfs>
  <tableStyles count="0" defaultTableStyle="TableStyleMedium2" defaultPivotStyle="PivotStyleLight16"/>
  <colors>
    <mruColors>
      <color rgb="FFCCFFCC"/>
      <color rgb="FFFFFF99"/>
      <color rgb="FFFFCC99"/>
      <color rgb="FFFFFFCC"/>
      <color rgb="FFFFCC00"/>
      <color rgb="FFFF9999"/>
      <color rgb="FFFFCCFF"/>
      <color rgb="FFFFCCCC"/>
      <color rgb="FF66CCFF"/>
      <color rgb="FFFAFA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100 %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(eps!$I$163,eps!$N$163,eps!$S$163,eps!$X$163,eps!$AC$163,eps!$AH$163,eps!$AM$163,eps!$AR$163,eps!$AW$163,eps!$BB$163,eps!$BG$163,eps!$BL$163,eps!$BU$163,eps!$BZ$163,eps!$CE$163)</c:f>
                <c:numCache>
                  <c:formatCode>General</c:formatCode>
                  <c:ptCount val="15"/>
                  <c:pt idx="0">
                    <c:v>19.056267021442036</c:v>
                  </c:pt>
                  <c:pt idx="1">
                    <c:v>11.753353257368696</c:v>
                  </c:pt>
                  <c:pt idx="2">
                    <c:v>23.625014556450527</c:v>
                  </c:pt>
                  <c:pt idx="3">
                    <c:v>31.211236963512025</c:v>
                  </c:pt>
                  <c:pt idx="4">
                    <c:v>42.873550270446458</c:v>
                  </c:pt>
                  <c:pt idx="5">
                    <c:v>25.497868789224313</c:v>
                  </c:pt>
                  <c:pt idx="6">
                    <c:v>37.988699803921946</c:v>
                  </c:pt>
                  <c:pt idx="7">
                    <c:v>16.435976174006196</c:v>
                  </c:pt>
                  <c:pt idx="8">
                    <c:v>40.916271980625254</c:v>
                  </c:pt>
                  <c:pt idx="9">
                    <c:v>72.571649282496438</c:v>
                  </c:pt>
                  <c:pt idx="10">
                    <c:v>39.74394686983792</c:v>
                  </c:pt>
                  <c:pt idx="11">
                    <c:v>21.774786170993718</c:v>
                  </c:pt>
                  <c:pt idx="12">
                    <c:v>22.327142960811162</c:v>
                  </c:pt>
                  <c:pt idx="13">
                    <c:v>35.87803756421421</c:v>
                  </c:pt>
                  <c:pt idx="14">
                    <c:v>31.211236963512025</c:v>
                  </c:pt>
                </c:numCache>
              </c:numRef>
            </c:plus>
            <c:minus>
              <c:numRef>
                <c:f>(eps!$I$163,eps!$N$163,eps!$S$163,eps!$X$163,eps!$AC$163,eps!$AH$163,eps!$AM$163,eps!$AR$163,eps!$AW$163,eps!$BB$163,eps!$BG$163,eps!$BL$163,eps!$BU$163,eps!$BZ$163,eps!$CE$163)</c:f>
                <c:numCache>
                  <c:formatCode>General</c:formatCode>
                  <c:ptCount val="15"/>
                  <c:pt idx="0">
                    <c:v>19.056267021442036</c:v>
                  </c:pt>
                  <c:pt idx="1">
                    <c:v>11.753353257368696</c:v>
                  </c:pt>
                  <c:pt idx="2">
                    <c:v>23.625014556450527</c:v>
                  </c:pt>
                  <c:pt idx="3">
                    <c:v>31.211236963512025</c:v>
                  </c:pt>
                  <c:pt idx="4">
                    <c:v>42.873550270446458</c:v>
                  </c:pt>
                  <c:pt idx="5">
                    <c:v>25.497868789224313</c:v>
                  </c:pt>
                  <c:pt idx="6">
                    <c:v>37.988699803921946</c:v>
                  </c:pt>
                  <c:pt idx="7">
                    <c:v>16.435976174006196</c:v>
                  </c:pt>
                  <c:pt idx="8">
                    <c:v>40.916271980625254</c:v>
                  </c:pt>
                  <c:pt idx="9">
                    <c:v>72.571649282496438</c:v>
                  </c:pt>
                  <c:pt idx="10">
                    <c:v>39.74394686983792</c:v>
                  </c:pt>
                  <c:pt idx="11">
                    <c:v>21.774786170993718</c:v>
                  </c:pt>
                  <c:pt idx="12">
                    <c:v>22.327142960811162</c:v>
                  </c:pt>
                  <c:pt idx="13">
                    <c:v>35.87803756421421</c:v>
                  </c:pt>
                  <c:pt idx="14">
                    <c:v>31.211236963512025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(eps!$H$163,eps!$M$163,eps!$R$163,eps!$W$163,eps!$AB$163,eps!$AG$163,eps!$AL$163,eps!$AQ$163,eps!$AV$163,eps!$BA$163,eps!$BF$163,eps!$BK$163,eps!$BT$163,eps!$BY$163,eps!$CD$163)</c:f>
              <c:numCache>
                <c:formatCode>0</c:formatCode>
                <c:ptCount val="15"/>
                <c:pt idx="0">
                  <c:v>0.50234909186613663</c:v>
                </c:pt>
                <c:pt idx="1">
                  <c:v>-0.31431757480052624</c:v>
                </c:pt>
                <c:pt idx="2">
                  <c:v>6.6856824251994738</c:v>
                </c:pt>
                <c:pt idx="3">
                  <c:v>-7.3143175748005262</c:v>
                </c:pt>
                <c:pt idx="4">
                  <c:v>1.6856824251994738</c:v>
                </c:pt>
                <c:pt idx="5">
                  <c:v>-10.314317574800526</c:v>
                </c:pt>
                <c:pt idx="6">
                  <c:v>5.6856824251994738</c:v>
                </c:pt>
                <c:pt idx="7">
                  <c:v>-5.3143175748005262</c:v>
                </c:pt>
                <c:pt idx="8">
                  <c:v>-1.3143175748005262</c:v>
                </c:pt>
                <c:pt idx="9">
                  <c:v>8.1856824251994738</c:v>
                </c:pt>
                <c:pt idx="10">
                  <c:v>5.6856824251994738</c:v>
                </c:pt>
                <c:pt idx="11">
                  <c:v>6.6856824251994738</c:v>
                </c:pt>
                <c:pt idx="12">
                  <c:v>4.6856824251994738</c:v>
                </c:pt>
                <c:pt idx="13">
                  <c:v>1.2319949251994728</c:v>
                </c:pt>
                <c:pt idx="14">
                  <c:v>3.6856824251994738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(eps!$BN$163,eps!$BN$163,eps!$BN$163,eps!$BN$163,eps!$BN$163,eps!$BN$163,eps!$BN$163,eps!$BN$163,eps!$BN$163,eps!$BN$163,eps!$BN$163,eps!$BN$163,eps!$BN$163,eps!$BN$163,eps!$BN$163)</c:f>
              <c:numCache>
                <c:formatCode>0</c:formatCode>
                <c:ptCount val="15"/>
                <c:pt idx="0">
                  <c:v>-5.0851437745161832</c:v>
                </c:pt>
                <c:pt idx="1">
                  <c:v>-5.0851437745161832</c:v>
                </c:pt>
                <c:pt idx="2">
                  <c:v>-5.0851437745161832</c:v>
                </c:pt>
                <c:pt idx="3">
                  <c:v>-5.0851437745161832</c:v>
                </c:pt>
                <c:pt idx="4">
                  <c:v>-5.0851437745161832</c:v>
                </c:pt>
                <c:pt idx="5">
                  <c:v>-5.0851437745161832</c:v>
                </c:pt>
                <c:pt idx="6">
                  <c:v>-5.0851437745161832</c:v>
                </c:pt>
                <c:pt idx="7">
                  <c:v>-5.0851437745161832</c:v>
                </c:pt>
                <c:pt idx="8">
                  <c:v>-5.0851437745161832</c:v>
                </c:pt>
                <c:pt idx="9">
                  <c:v>-5.0851437745161832</c:v>
                </c:pt>
                <c:pt idx="10">
                  <c:v>-5.0851437745161832</c:v>
                </c:pt>
                <c:pt idx="11">
                  <c:v>-5.0851437745161832</c:v>
                </c:pt>
                <c:pt idx="12">
                  <c:v>-5.0851437745161832</c:v>
                </c:pt>
                <c:pt idx="13">
                  <c:v>-5.0851437745161832</c:v>
                </c:pt>
                <c:pt idx="14">
                  <c:v>-5.0851437745161832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(eps!$BO$163,eps!$BO$163,eps!$BO$163,eps!$BO$163,eps!$BO$163,eps!$BO$163,eps!$BO$163,eps!$BO$163,eps!$BO$163,eps!$BO$163,eps!$BO$163,eps!$BO$163,eps!$BO$163,eps!$BO$163,eps!$BO$163)</c:f>
              <c:numCache>
                <c:formatCode>0</c:formatCode>
                <c:ptCount val="15"/>
                <c:pt idx="0">
                  <c:v>5.0851437745161832</c:v>
                </c:pt>
                <c:pt idx="1">
                  <c:v>5.0851437745161832</c:v>
                </c:pt>
                <c:pt idx="2">
                  <c:v>5.0851437745161832</c:v>
                </c:pt>
                <c:pt idx="3">
                  <c:v>5.0851437745161832</c:v>
                </c:pt>
                <c:pt idx="4">
                  <c:v>5.0851437745161832</c:v>
                </c:pt>
                <c:pt idx="5">
                  <c:v>5.0851437745161832</c:v>
                </c:pt>
                <c:pt idx="6">
                  <c:v>5.0851437745161832</c:v>
                </c:pt>
                <c:pt idx="7">
                  <c:v>5.0851437745161832</c:v>
                </c:pt>
                <c:pt idx="8">
                  <c:v>5.0851437745161832</c:v>
                </c:pt>
                <c:pt idx="9">
                  <c:v>5.0851437745161832</c:v>
                </c:pt>
                <c:pt idx="10">
                  <c:v>5.0851437745161832</c:v>
                </c:pt>
                <c:pt idx="11">
                  <c:v>5.0851437745161832</c:v>
                </c:pt>
                <c:pt idx="12">
                  <c:v>5.0851437745161832</c:v>
                </c:pt>
                <c:pt idx="13">
                  <c:v>5.0851437745161832</c:v>
                </c:pt>
                <c:pt idx="14">
                  <c:v>5.0851437745161832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(eps!$G$163,eps!$L$163,eps!$Q$163,eps!$V$163,eps!$AA$163,eps!$AF$163,eps!$AK$163,eps!$AP$163,eps!$AU$163,eps!$AZ$163,eps!$BE$163,eps!$BJ$163,eps!$BS$163,eps!$BX$163,eps!$CC$163)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88768"/>
        <c:axId val="96825856"/>
      </c:lineChart>
      <c:catAx>
        <c:axId val="1458887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96825856"/>
        <c:crossesAt val="-100"/>
        <c:auto val="1"/>
        <c:lblAlgn val="ctr"/>
        <c:lblOffset val="100"/>
        <c:noMultiLvlLbl val="0"/>
      </c:catAx>
      <c:valAx>
        <c:axId val="968258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5888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5</a:t>
            </a:r>
            <a:r>
              <a:rPr lang="en-US"/>
              <a:t>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(eps!$I$185,eps!$N$185,eps!$S$185,eps!$X$185,eps!$AC$185,eps!$AH$185,eps!$AM$185,eps!$AR$185,eps!$AW$185,eps!$BB$185,eps!$BG$185,eps!$BL$185,eps!$BU$185,eps!$BZ$185,eps!$CE$185)</c:f>
                <c:numCache>
                  <c:formatCode>General</c:formatCode>
                  <c:ptCount val="15"/>
                  <c:pt idx="0">
                    <c:v>18.969030424809635</c:v>
                  </c:pt>
                  <c:pt idx="1">
                    <c:v>11.611378697525698</c:v>
                  </c:pt>
                  <c:pt idx="2">
                    <c:v>36.970584459233983</c:v>
                  </c:pt>
                  <c:pt idx="3">
                    <c:v>31.158050568951737</c:v>
                  </c:pt>
                  <c:pt idx="4">
                    <c:v>74.477003935828094</c:v>
                  </c:pt>
                  <c:pt idx="5">
                    <c:v>23.554704737214465</c:v>
                  </c:pt>
                  <c:pt idx="6">
                    <c:v>55.24476550097171</c:v>
                  </c:pt>
                  <c:pt idx="7">
                    <c:v>16.334751766015717</c:v>
                  </c:pt>
                  <c:pt idx="8">
                    <c:v>60.587326358384175</c:v>
                  </c:pt>
                  <c:pt idx="9">
                    <c:v>89.97721205038448</c:v>
                  </c:pt>
                  <c:pt idx="10">
                    <c:v>39.702192826811888</c:v>
                  </c:pt>
                  <c:pt idx="11">
                    <c:v>31.158050568951737</c:v>
                  </c:pt>
                  <c:pt idx="12">
                    <c:v>25.99969452238533</c:v>
                  </c:pt>
                  <c:pt idx="13">
                    <c:v>39.276698014522808</c:v>
                  </c:pt>
                  <c:pt idx="14">
                    <c:v>31.158050568951737</c:v>
                  </c:pt>
                </c:numCache>
              </c:numRef>
            </c:plus>
            <c:minus>
              <c:numRef>
                <c:f>(eps!$I$185,eps!$N$185,eps!$S$185,eps!$X$185,eps!$AC$185,eps!$AH$185,eps!$AM$185,eps!$AR$185,eps!$AW$185,eps!$BB$185,eps!$BG$185,eps!$BL$185,eps!$BU$185,eps!$BZ$185,eps!$CE$185)</c:f>
                <c:numCache>
                  <c:formatCode>General</c:formatCode>
                  <c:ptCount val="15"/>
                  <c:pt idx="0">
                    <c:v>18.969030424809635</c:v>
                  </c:pt>
                  <c:pt idx="1">
                    <c:v>11.611378697525698</c:v>
                  </c:pt>
                  <c:pt idx="2">
                    <c:v>36.970584459233983</c:v>
                  </c:pt>
                  <c:pt idx="3">
                    <c:v>31.158050568951737</c:v>
                  </c:pt>
                  <c:pt idx="4">
                    <c:v>74.477003935828094</c:v>
                  </c:pt>
                  <c:pt idx="5">
                    <c:v>23.554704737214465</c:v>
                  </c:pt>
                  <c:pt idx="6">
                    <c:v>55.24476550097171</c:v>
                  </c:pt>
                  <c:pt idx="7">
                    <c:v>16.334751766015717</c:v>
                  </c:pt>
                  <c:pt idx="8">
                    <c:v>60.587326358384175</c:v>
                  </c:pt>
                  <c:pt idx="9">
                    <c:v>89.97721205038448</c:v>
                  </c:pt>
                  <c:pt idx="10">
                    <c:v>39.702192826811888</c:v>
                  </c:pt>
                  <c:pt idx="11">
                    <c:v>31.158050568951737</c:v>
                  </c:pt>
                  <c:pt idx="12">
                    <c:v>25.99969452238533</c:v>
                  </c:pt>
                  <c:pt idx="13">
                    <c:v>39.276698014522808</c:v>
                  </c:pt>
                  <c:pt idx="14">
                    <c:v>31.158050568951737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(eps!$H$185,eps!$M$185,eps!$R$185,eps!$W$185,eps!$AB$185,eps!$AG$185,eps!$AL$185,eps!$AQ$185,eps!$AV$185,eps!$BA$185,eps!$BF$185,eps!$BK$185,eps!$BT$185,eps!$BY$185,eps!$CD$185)</c:f>
              <c:numCache>
                <c:formatCode>0</c:formatCode>
                <c:ptCount val="15"/>
                <c:pt idx="0">
                  <c:v>-5.0326505973714575E-3</c:v>
                </c:pt>
                <c:pt idx="1">
                  <c:v>-2.3050326505973828</c:v>
                </c:pt>
                <c:pt idx="2">
                  <c:v>1.6949673494026172</c:v>
                </c:pt>
                <c:pt idx="3">
                  <c:v>24.694967349402617</c:v>
                </c:pt>
                <c:pt idx="4">
                  <c:v>-5.3050326505973828</c:v>
                </c:pt>
                <c:pt idx="5">
                  <c:v>-9.3050326505973828</c:v>
                </c:pt>
                <c:pt idx="6">
                  <c:v>8.6949673494026172</c:v>
                </c:pt>
                <c:pt idx="7">
                  <c:v>-0.30503265059738283</c:v>
                </c:pt>
                <c:pt idx="8">
                  <c:v>-46.305032650597383</c:v>
                </c:pt>
                <c:pt idx="9">
                  <c:v>47.194967349402617</c:v>
                </c:pt>
                <c:pt idx="10">
                  <c:v>30.694967349402617</c:v>
                </c:pt>
                <c:pt idx="11">
                  <c:v>1.6949673494026172</c:v>
                </c:pt>
                <c:pt idx="12">
                  <c:v>-3.3050326505973828</c:v>
                </c:pt>
                <c:pt idx="13">
                  <c:v>24.47632984940261</c:v>
                </c:pt>
                <c:pt idx="14">
                  <c:v>-0.30503265059738283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(eps!$BN$185,eps!$BN$185,eps!$BN$185,eps!$BN$185,eps!$BN$185,eps!$BN$185,eps!$BN$185,eps!$BN$185,eps!$BN$185,eps!$BN$185,eps!$BN$185,eps!$BN$185,eps!$BN$185,eps!$BN$185,eps!$BN$185)</c:f>
              <c:numCache>
                <c:formatCode>0</c:formatCode>
                <c:ptCount val="15"/>
                <c:pt idx="0">
                  <c:v>-5.4014706092550782</c:v>
                </c:pt>
                <c:pt idx="1">
                  <c:v>-5.4014706092550782</c:v>
                </c:pt>
                <c:pt idx="2">
                  <c:v>-5.4014706092550782</c:v>
                </c:pt>
                <c:pt idx="3">
                  <c:v>-5.4014706092550782</c:v>
                </c:pt>
                <c:pt idx="4">
                  <c:v>-5.4014706092550782</c:v>
                </c:pt>
                <c:pt idx="5">
                  <c:v>-5.4014706092550782</c:v>
                </c:pt>
                <c:pt idx="6">
                  <c:v>-5.4014706092550782</c:v>
                </c:pt>
                <c:pt idx="7">
                  <c:v>-5.4014706092550782</c:v>
                </c:pt>
                <c:pt idx="8">
                  <c:v>-5.4014706092550782</c:v>
                </c:pt>
                <c:pt idx="9">
                  <c:v>-5.4014706092550782</c:v>
                </c:pt>
                <c:pt idx="10">
                  <c:v>-5.4014706092550782</c:v>
                </c:pt>
                <c:pt idx="11">
                  <c:v>-5.4014706092550782</c:v>
                </c:pt>
                <c:pt idx="12">
                  <c:v>-5.4014706092550782</c:v>
                </c:pt>
                <c:pt idx="13">
                  <c:v>-5.4014706092550782</c:v>
                </c:pt>
                <c:pt idx="14">
                  <c:v>-5.4014706092550782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(eps!$BO$185,eps!$BO$185,eps!$BO$185,eps!$BO$185,eps!$BO$185,eps!$BO$185,eps!$BO$185,eps!$BO$185,eps!$BO$185,eps!$BO$185,eps!$BO$185,eps!$BO$185,eps!$BO$185,eps!$BO$185,eps!$BO$185)</c:f>
              <c:numCache>
                <c:formatCode>0</c:formatCode>
                <c:ptCount val="15"/>
                <c:pt idx="0">
                  <c:v>5.4014706092550782</c:v>
                </c:pt>
                <c:pt idx="1">
                  <c:v>5.4014706092550782</c:v>
                </c:pt>
                <c:pt idx="2">
                  <c:v>5.4014706092550782</c:v>
                </c:pt>
                <c:pt idx="3">
                  <c:v>5.4014706092550782</c:v>
                </c:pt>
                <c:pt idx="4">
                  <c:v>5.4014706092550782</c:v>
                </c:pt>
                <c:pt idx="5">
                  <c:v>5.4014706092550782</c:v>
                </c:pt>
                <c:pt idx="6">
                  <c:v>5.4014706092550782</c:v>
                </c:pt>
                <c:pt idx="7">
                  <c:v>5.4014706092550782</c:v>
                </c:pt>
                <c:pt idx="8">
                  <c:v>5.4014706092550782</c:v>
                </c:pt>
                <c:pt idx="9">
                  <c:v>5.4014706092550782</c:v>
                </c:pt>
                <c:pt idx="10">
                  <c:v>5.4014706092550782</c:v>
                </c:pt>
                <c:pt idx="11">
                  <c:v>5.4014706092550782</c:v>
                </c:pt>
                <c:pt idx="12">
                  <c:v>5.4014706092550782</c:v>
                </c:pt>
                <c:pt idx="13">
                  <c:v>5.4014706092550782</c:v>
                </c:pt>
                <c:pt idx="14">
                  <c:v>5.4014706092550782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(eps!$G$185,eps!$L$185,eps!$Q$185,eps!$V$185,eps!$AA$185,eps!$AF$185,eps!$AK$185,eps!$AP$185,eps!$AU$185,eps!$AZ$185,eps!$BE$185,eps!$BJ$185,eps!$BS$185,eps!$BX$185,eps!$CC$185)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65152"/>
        <c:axId val="147031168"/>
      </c:lineChart>
      <c:catAx>
        <c:axId val="1468651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7031168"/>
        <c:crossesAt val="-200"/>
        <c:auto val="1"/>
        <c:lblAlgn val="ctr"/>
        <c:lblOffset val="100"/>
        <c:noMultiLvlLbl val="0"/>
      </c:catAx>
      <c:valAx>
        <c:axId val="1470311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6865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(del!$I$178,del!$N$178,del!$S$178,del!$X$178,del!$AC$178,del!$AH$178,del!$AM$178,del!$AR$178,del!$AW$178,del!$BB$178,del!$BG$178,del!$BL$178,del!$BU$178,del!$BZ$178,del!$CE$178)</c:f>
                <c:numCache>
                  <c:formatCode>General</c:formatCode>
                  <c:ptCount val="15"/>
                  <c:pt idx="0">
                    <c:v>79.673263429337325</c:v>
                  </c:pt>
                  <c:pt idx="1">
                    <c:v>13.146440791354163</c:v>
                  </c:pt>
                  <c:pt idx="2">
                    <c:v>81.159221937378021</c:v>
                  </c:pt>
                  <c:pt idx="3">
                    <c:v>39.342456779928995</c:v>
                  </c:pt>
                  <c:pt idx="4">
                    <c:v>95.757975153407358</c:v>
                  </c:pt>
                  <c:pt idx="5">
                    <c:v>51.879603944908638</c:v>
                  </c:pt>
                  <c:pt idx="6">
                    <c:v>92.839449080014376</c:v>
                  </c:pt>
                  <c:pt idx="7">
                    <c:v>37.307223234657663</c:v>
                  </c:pt>
                  <c:pt idx="8">
                    <c:v>48.939859066823857</c:v>
                  </c:pt>
                  <c:pt idx="9">
                    <c:v>#N/A</c:v>
                  </c:pt>
                  <c:pt idx="10">
                    <c:v>151.14751504897652</c:v>
                  </c:pt>
                  <c:pt idx="11">
                    <c:v>75.314437563328994</c:v>
                  </c:pt>
                  <c:pt idx="12">
                    <c:v>28.18934028104561</c:v>
                  </c:pt>
                  <c:pt idx="13">
                    <c:v>83.301800671197469</c:v>
                  </c:pt>
                  <c:pt idx="14">
                    <c:v>#N/A</c:v>
                  </c:pt>
                </c:numCache>
              </c:numRef>
            </c:plus>
            <c:minus>
              <c:numRef>
                <c:f>(del!$I$178,del!$N$178,del!$S$178,del!$X$178,del!$AC$178,del!$AH$178,del!$AM$178,del!$AR$178,del!$AW$178,del!$BB$178,del!$BG$178,del!$BL$178,del!$BU$178,del!$BZ$178,del!$CE$178)</c:f>
                <c:numCache>
                  <c:formatCode>General</c:formatCode>
                  <c:ptCount val="15"/>
                  <c:pt idx="0">
                    <c:v>79.673263429337325</c:v>
                  </c:pt>
                  <c:pt idx="1">
                    <c:v>13.146440791354163</c:v>
                  </c:pt>
                  <c:pt idx="2">
                    <c:v>81.159221937378021</c:v>
                  </c:pt>
                  <c:pt idx="3">
                    <c:v>39.342456779928995</c:v>
                  </c:pt>
                  <c:pt idx="4">
                    <c:v>95.757975153407358</c:v>
                  </c:pt>
                  <c:pt idx="5">
                    <c:v>51.879603944908638</c:v>
                  </c:pt>
                  <c:pt idx="6">
                    <c:v>92.839449080014376</c:v>
                  </c:pt>
                  <c:pt idx="7">
                    <c:v>37.307223234657663</c:v>
                  </c:pt>
                  <c:pt idx="8">
                    <c:v>48.939859066823857</c:v>
                  </c:pt>
                  <c:pt idx="9">
                    <c:v>#N/A</c:v>
                  </c:pt>
                  <c:pt idx="10">
                    <c:v>151.14751504897652</c:v>
                  </c:pt>
                  <c:pt idx="11">
                    <c:v>75.314437563328994</c:v>
                  </c:pt>
                  <c:pt idx="12">
                    <c:v>28.18934028104561</c:v>
                  </c:pt>
                  <c:pt idx="13">
                    <c:v>83.301800671197469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(del!$H$178,del!$M$178,del!$R$178,del!$W$178,del!$AB$178,del!$AG$178,del!$AL$178,del!$AQ$178,del!$AV$178,del!$BA$178,del!$BF$178,del!$BK$178,del!$BT$178,del!$BY$178,del!$CD$178)</c:f>
              <c:numCache>
                <c:formatCode>0</c:formatCode>
                <c:ptCount val="15"/>
                <c:pt idx="0">
                  <c:v>0.69228878898573498</c:v>
                </c:pt>
                <c:pt idx="1">
                  <c:v>-5.5088112110142617</c:v>
                </c:pt>
                <c:pt idx="2">
                  <c:v>-8.6488112110142481</c:v>
                </c:pt>
                <c:pt idx="3">
                  <c:v>20.491188788985738</c:v>
                </c:pt>
                <c:pt idx="4">
                  <c:v>5.9011887889857348</c:v>
                </c:pt>
                <c:pt idx="5">
                  <c:v>17.54118878898575</c:v>
                </c:pt>
                <c:pt idx="6">
                  <c:v>2.9911887889857383</c:v>
                </c:pt>
                <c:pt idx="7">
                  <c:v>-2.5088112110142617</c:v>
                </c:pt>
                <c:pt idx="8">
                  <c:v>37.911188788985726</c:v>
                </c:pt>
                <c:pt idx="9">
                  <c:v>#N/A</c:v>
                </c:pt>
                <c:pt idx="10">
                  <c:v>-49.388811211014257</c:v>
                </c:pt>
                <c:pt idx="11">
                  <c:v>-22.325811211014269</c:v>
                </c:pt>
                <c:pt idx="12">
                  <c:v>8.1188788985741667E-2</c:v>
                </c:pt>
                <c:pt idx="13">
                  <c:v>-16.07763621101428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(del!$BN$178,del!$BN$178,del!$BN$178,del!$BN$178,del!$BN$178,del!$BN$178,del!$BN$178,del!$BN$178,del!$BN$178,del!$BN$178,del!$BN$178,del!$BN$178,del!$BN$178,del!$BN$178,del!$BN$178)</c:f>
              <c:numCache>
                <c:formatCode>0</c:formatCode>
                <c:ptCount val="15"/>
                <c:pt idx="0">
                  <c:v>-10.778269551250764</c:v>
                </c:pt>
                <c:pt idx="1">
                  <c:v>-10.778269551250764</c:v>
                </c:pt>
                <c:pt idx="2">
                  <c:v>-10.778269551250764</c:v>
                </c:pt>
                <c:pt idx="3">
                  <c:v>-10.778269551250764</c:v>
                </c:pt>
                <c:pt idx="4">
                  <c:v>-10.778269551250764</c:v>
                </c:pt>
                <c:pt idx="5">
                  <c:v>-10.778269551250764</c:v>
                </c:pt>
                <c:pt idx="6">
                  <c:v>-10.778269551250764</c:v>
                </c:pt>
                <c:pt idx="7">
                  <c:v>-10.778269551250764</c:v>
                </c:pt>
                <c:pt idx="8">
                  <c:v>-10.778269551250764</c:v>
                </c:pt>
                <c:pt idx="9">
                  <c:v>-10.778269551250764</c:v>
                </c:pt>
                <c:pt idx="10">
                  <c:v>-10.778269551250764</c:v>
                </c:pt>
                <c:pt idx="11">
                  <c:v>-10.778269551250764</c:v>
                </c:pt>
                <c:pt idx="12">
                  <c:v>-10.778269551250764</c:v>
                </c:pt>
                <c:pt idx="13">
                  <c:v>-10.778269551250764</c:v>
                </c:pt>
                <c:pt idx="14">
                  <c:v>-10.778269551250764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(del!$BO$178,del!$BO$178,del!$BO$178,del!$BO$178,del!$BO$178,del!$BO$178,del!$BO$178,del!$BO$178,del!$BO$178,del!$BO$178,del!$BO$178,del!$BO$178,del!$BO$178,del!$BO$178,del!$BO$178)</c:f>
              <c:numCache>
                <c:formatCode>0</c:formatCode>
                <c:ptCount val="15"/>
                <c:pt idx="0">
                  <c:v>10.778269551250764</c:v>
                </c:pt>
                <c:pt idx="1">
                  <c:v>10.778269551250764</c:v>
                </c:pt>
                <c:pt idx="2">
                  <c:v>10.778269551250764</c:v>
                </c:pt>
                <c:pt idx="3">
                  <c:v>10.778269551250764</c:v>
                </c:pt>
                <c:pt idx="4">
                  <c:v>10.778269551250764</c:v>
                </c:pt>
                <c:pt idx="5">
                  <c:v>10.778269551250764</c:v>
                </c:pt>
                <c:pt idx="6">
                  <c:v>10.778269551250764</c:v>
                </c:pt>
                <c:pt idx="7">
                  <c:v>10.778269551250764</c:v>
                </c:pt>
                <c:pt idx="8">
                  <c:v>10.778269551250764</c:v>
                </c:pt>
                <c:pt idx="9">
                  <c:v>10.778269551250764</c:v>
                </c:pt>
                <c:pt idx="10">
                  <c:v>10.778269551250764</c:v>
                </c:pt>
                <c:pt idx="11">
                  <c:v>10.778269551250764</c:v>
                </c:pt>
                <c:pt idx="12">
                  <c:v>10.778269551250764</c:v>
                </c:pt>
                <c:pt idx="13">
                  <c:v>10.778269551250764</c:v>
                </c:pt>
                <c:pt idx="14">
                  <c:v>10.778269551250764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(del!$G$178,del!$L$178,del!$Q$178,del!$V$178,del!$AA$178,del!$AF$178,del!$AK$178,del!$AP$178,del!$AU$178,del!$AZ$178,del!$BE$178,del!$BJ$178,del!$BS$178,del!$BX$178,del!$CC$178)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16672"/>
        <c:axId val="159456576"/>
      </c:lineChart>
      <c:catAx>
        <c:axId val="1595166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9456576"/>
        <c:crossesAt val="-300"/>
        <c:auto val="1"/>
        <c:lblAlgn val="ctr"/>
        <c:lblOffset val="100"/>
        <c:noMultiLvlLbl val="0"/>
      </c:catAx>
      <c:valAx>
        <c:axId val="1594565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9516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(del!$I$188,del!$N$188,del!$S$188,del!$X$188,del!$AC$188,del!$AH$188,del!$AM$188,del!$AR$188,del!$AW$188,del!$BB$188,del!$BG$188,del!$BL$188,del!$BU$188,del!$BZ$188,del!$CE$188)</c:f>
                <c:numCache>
                  <c:formatCode>General</c:formatCode>
                  <c:ptCount val="15"/>
                  <c:pt idx="0">
                    <c:v>79.445971824116953</c:v>
                  </c:pt>
                  <c:pt idx="1">
                    <c:v>38.88010338307221</c:v>
                  </c:pt>
                  <c:pt idx="2">
                    <c:v>162.68873359602497</c:v>
                  </c:pt>
                  <c:pt idx="3">
                    <c:v>79.445971824116953</c:v>
                  </c:pt>
                  <c:pt idx="4">
                    <c:v>89.719042232284124</c:v>
                  </c:pt>
                  <c:pt idx="5">
                    <c:v>51.143547384576124</c:v>
                  </c:pt>
                  <c:pt idx="6">
                    <c:v>92.644464697457153</c:v>
                  </c:pt>
                  <c:pt idx="7">
                    <c:v>47.070823649882989</c:v>
                  </c:pt>
                  <c:pt idx="8">
                    <c:v>197.65666403913224</c:v>
                  </c:pt>
                  <c:pt idx="9">
                    <c:v>#N/A</c:v>
                  </c:pt>
                  <c:pt idx="10">
                    <c:v>151.02782802873907</c:v>
                  </c:pt>
                  <c:pt idx="11">
                    <c:v>35.44090849679764</c:v>
                  </c:pt>
                  <c:pt idx="12">
                    <c:v>27.540378339419803</c:v>
                  </c:pt>
                  <c:pt idx="13">
                    <c:v>90.879188778109537</c:v>
                  </c:pt>
                  <c:pt idx="14">
                    <c:v>75.416592597905023</c:v>
                  </c:pt>
                </c:numCache>
              </c:numRef>
            </c:plus>
            <c:minus>
              <c:numRef>
                <c:f>(del!$I$188,del!$N$188,del!$S$188,del!$X$188,del!$AC$188,del!$AH$188,del!$AM$188,del!$AR$188,del!$AW$188,del!$BB$188,del!$BG$188,del!$BL$188,del!$BU$188,del!$BZ$188,del!$CE$188)</c:f>
                <c:numCache>
                  <c:formatCode>General</c:formatCode>
                  <c:ptCount val="15"/>
                  <c:pt idx="0">
                    <c:v>79.445971824116953</c:v>
                  </c:pt>
                  <c:pt idx="1">
                    <c:v>38.88010338307221</c:v>
                  </c:pt>
                  <c:pt idx="2">
                    <c:v>162.68873359602497</c:v>
                  </c:pt>
                  <c:pt idx="3">
                    <c:v>79.445971824116953</c:v>
                  </c:pt>
                  <c:pt idx="4">
                    <c:v>89.719042232284124</c:v>
                  </c:pt>
                  <c:pt idx="5">
                    <c:v>51.143547384576124</c:v>
                  </c:pt>
                  <c:pt idx="6">
                    <c:v>92.644464697457153</c:v>
                  </c:pt>
                  <c:pt idx="7">
                    <c:v>47.070823649882989</c:v>
                  </c:pt>
                  <c:pt idx="8">
                    <c:v>197.65666403913224</c:v>
                  </c:pt>
                  <c:pt idx="9">
                    <c:v>#N/A</c:v>
                  </c:pt>
                  <c:pt idx="10">
                    <c:v>151.02782802873907</c:v>
                  </c:pt>
                  <c:pt idx="11">
                    <c:v>35.44090849679764</c:v>
                  </c:pt>
                  <c:pt idx="12">
                    <c:v>27.540378339419803</c:v>
                  </c:pt>
                  <c:pt idx="13">
                    <c:v>90.879188778109537</c:v>
                  </c:pt>
                  <c:pt idx="14">
                    <c:v>75.416592597905023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(del!$H$188,del!$M$188,del!$R$188,del!$W$188,del!$AB$188,del!$AG$188,del!$AL$188,del!$AQ$188,del!$AV$188,del!$BA$188,del!$BF$188,del!$BK$188,del!$BT$188,del!$BY$188,del!$CD$188)</c:f>
              <c:numCache>
                <c:formatCode>0</c:formatCode>
                <c:ptCount val="15"/>
                <c:pt idx="0">
                  <c:v>3.7266398384412014</c:v>
                </c:pt>
                <c:pt idx="1">
                  <c:v>-15.765860161558749</c:v>
                </c:pt>
                <c:pt idx="2">
                  <c:v>-1.3658601615587713</c:v>
                </c:pt>
                <c:pt idx="3">
                  <c:v>32.234139838441251</c:v>
                </c:pt>
                <c:pt idx="4">
                  <c:v>19.004139838441233</c:v>
                </c:pt>
                <c:pt idx="5">
                  <c:v>1.2341398384412514</c:v>
                </c:pt>
                <c:pt idx="6">
                  <c:v>-1.3658601615587713</c:v>
                </c:pt>
                <c:pt idx="7">
                  <c:v>4.2341398384412514</c:v>
                </c:pt>
                <c:pt idx="8">
                  <c:v>16.094139838441265</c:v>
                </c:pt>
                <c:pt idx="9">
                  <c:v>#N/A</c:v>
                </c:pt>
                <c:pt idx="10">
                  <c:v>-71.205860161558746</c:v>
                </c:pt>
                <c:pt idx="11">
                  <c:v>-25.809860161558731</c:v>
                </c:pt>
                <c:pt idx="12">
                  <c:v>10.274139838441215</c:v>
                </c:pt>
                <c:pt idx="13">
                  <c:v>39.15080650510788</c:v>
                </c:pt>
                <c:pt idx="14">
                  <c:v>28.234139838441251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(del!$BN$188,del!$BN$188,del!$BN$188,del!$BN$188,del!$BN$188,del!$BN$188,del!$BN$188,del!$BN$188,del!$BN$188,del!$BN$188,del!$BN$188,del!$BN$188,del!$BN$188,del!$BN$188,del!$BN$188)</c:f>
              <c:numCache>
                <c:formatCode>0</c:formatCode>
                <c:ptCount val="15"/>
                <c:pt idx="0">
                  <c:v>-15.242623164062563</c:v>
                </c:pt>
                <c:pt idx="1">
                  <c:v>-15.242623164062563</c:v>
                </c:pt>
                <c:pt idx="2">
                  <c:v>-15.242623164062563</c:v>
                </c:pt>
                <c:pt idx="3">
                  <c:v>-15.242623164062563</c:v>
                </c:pt>
                <c:pt idx="4">
                  <c:v>-15.242623164062563</c:v>
                </c:pt>
                <c:pt idx="5">
                  <c:v>-15.242623164062563</c:v>
                </c:pt>
                <c:pt idx="6">
                  <c:v>-15.242623164062563</c:v>
                </c:pt>
                <c:pt idx="7">
                  <c:v>-15.242623164062563</c:v>
                </c:pt>
                <c:pt idx="8">
                  <c:v>-15.242623164062563</c:v>
                </c:pt>
                <c:pt idx="9">
                  <c:v>-15.242623164062563</c:v>
                </c:pt>
                <c:pt idx="10">
                  <c:v>-15.242623164062563</c:v>
                </c:pt>
                <c:pt idx="11">
                  <c:v>-15.242623164062563</c:v>
                </c:pt>
                <c:pt idx="12">
                  <c:v>-15.242623164062563</c:v>
                </c:pt>
                <c:pt idx="13">
                  <c:v>-15.242623164062563</c:v>
                </c:pt>
                <c:pt idx="14">
                  <c:v>-15.242623164062563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(del!$BO$188,del!$BO$188,del!$BO$188,del!$BO$188,del!$BO$188,del!$BO$188,del!$BO$188,del!$BO$188,del!$BO$188,del!$BO$188,del!$BO$188,del!$BO$188,del!$BO$188,del!$BO$188,del!$BO$188)</c:f>
              <c:numCache>
                <c:formatCode>0</c:formatCode>
                <c:ptCount val="15"/>
                <c:pt idx="0">
                  <c:v>15.242623164062563</c:v>
                </c:pt>
                <c:pt idx="1">
                  <c:v>15.242623164062563</c:v>
                </c:pt>
                <c:pt idx="2">
                  <c:v>15.242623164062563</c:v>
                </c:pt>
                <c:pt idx="3">
                  <c:v>15.242623164062563</c:v>
                </c:pt>
                <c:pt idx="4">
                  <c:v>15.242623164062563</c:v>
                </c:pt>
                <c:pt idx="5">
                  <c:v>15.242623164062563</c:v>
                </c:pt>
                <c:pt idx="6">
                  <c:v>15.242623164062563</c:v>
                </c:pt>
                <c:pt idx="7">
                  <c:v>15.242623164062563</c:v>
                </c:pt>
                <c:pt idx="8">
                  <c:v>15.242623164062563</c:v>
                </c:pt>
                <c:pt idx="9">
                  <c:v>15.242623164062563</c:v>
                </c:pt>
                <c:pt idx="10">
                  <c:v>15.242623164062563</c:v>
                </c:pt>
                <c:pt idx="11">
                  <c:v>15.242623164062563</c:v>
                </c:pt>
                <c:pt idx="12">
                  <c:v>15.242623164062563</c:v>
                </c:pt>
                <c:pt idx="13">
                  <c:v>15.242623164062563</c:v>
                </c:pt>
                <c:pt idx="14">
                  <c:v>15.242623164062563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(del!$G$188,del!$L$188,del!$Q$188,del!$V$188,del!$AA$188,del!$AF$188,del!$AK$188,del!$AP$188,del!$AU$188,del!$AZ$188,del!$BE$188,del!$BJ$188,del!$BS$188,del!$BX$188,del!$CC$188)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17696"/>
        <c:axId val="159508160"/>
      </c:lineChart>
      <c:catAx>
        <c:axId val="1595176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9508160"/>
        <c:crossesAt val="-300"/>
        <c:auto val="1"/>
        <c:lblAlgn val="ctr"/>
        <c:lblOffset val="100"/>
        <c:noMultiLvlLbl val="0"/>
      </c:catAx>
      <c:valAx>
        <c:axId val="1595081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9517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(del!$I$196,del!$N$196,del!$S$196,del!$X$196,del!$AC$196,del!$AH$196,del!$AM$196,del!$AR$196,del!$AW$196,del!$BB$196,del!$BG$196,del!$BL$196,del!$BU$196,del!$BZ$196,del!$CE$196)</c:f>
                <c:numCache>
                  <c:formatCode>General</c:formatCode>
                  <c:ptCount val="15"/>
                  <c:pt idx="0">
                    <c:v>79.464913178785267</c:v>
                  </c:pt>
                  <c:pt idx="1">
                    <c:v>38.918792716525523</c:v>
                  </c:pt>
                  <c:pt idx="2">
                    <c:v>162.69798408865393</c:v>
                  </c:pt>
                  <c:pt idx="3">
                    <c:v>79.464913178785267</c:v>
                  </c:pt>
                  <c:pt idx="4">
                    <c:v>86.809921244704967</c:v>
                  </c:pt>
                  <c:pt idx="5">
                    <c:v>51.172965777956236</c:v>
                  </c:pt>
                  <c:pt idx="6">
                    <c:v>92.660708104956129</c:v>
                  </c:pt>
                  <c:pt idx="7">
                    <c:v>47.102785761692267</c:v>
                  </c:pt>
                  <c:pt idx="8">
                    <c:v>197.66427807399063</c:v>
                  </c:pt>
                  <c:pt idx="9">
                    <c:v>#N/A</c:v>
                  </c:pt>
                  <c:pt idx="10">
                    <c:v>151.03779270934768</c:v>
                  </c:pt>
                  <c:pt idx="11">
                    <c:v>34.279212804728765</c:v>
                  </c:pt>
                  <c:pt idx="12">
                    <c:v>27.594971036619704</c:v>
                  </c:pt>
                  <c:pt idx="13">
                    <c:v>91.441649557158058</c:v>
                  </c:pt>
                  <c:pt idx="14">
                    <c:v>75.436545695782499</c:v>
                  </c:pt>
                </c:numCache>
              </c:numRef>
            </c:plus>
            <c:minus>
              <c:numRef>
                <c:f>(del!$I$196,del!$N$196,del!$S$196,del!$X$196,del!$AC$196,del!$AH$196,del!$AM$196,del!$AR$196,del!$AW$196,del!$BB$196,del!$BG$196,del!$BL$196,del!$BU$196,del!$BZ$196,del!$CE$196)</c:f>
                <c:numCache>
                  <c:formatCode>General</c:formatCode>
                  <c:ptCount val="15"/>
                  <c:pt idx="0">
                    <c:v>79.464913178785267</c:v>
                  </c:pt>
                  <c:pt idx="1">
                    <c:v>38.918792716525523</c:v>
                  </c:pt>
                  <c:pt idx="2">
                    <c:v>162.69798408865393</c:v>
                  </c:pt>
                  <c:pt idx="3">
                    <c:v>79.464913178785267</c:v>
                  </c:pt>
                  <c:pt idx="4">
                    <c:v>86.809921244704967</c:v>
                  </c:pt>
                  <c:pt idx="5">
                    <c:v>51.172965777956236</c:v>
                  </c:pt>
                  <c:pt idx="6">
                    <c:v>92.660708104956129</c:v>
                  </c:pt>
                  <c:pt idx="7">
                    <c:v>47.102785761692267</c:v>
                  </c:pt>
                  <c:pt idx="8">
                    <c:v>197.66427807399063</c:v>
                  </c:pt>
                  <c:pt idx="9">
                    <c:v>#N/A</c:v>
                  </c:pt>
                  <c:pt idx="10">
                    <c:v>151.03779270934768</c:v>
                  </c:pt>
                  <c:pt idx="11">
                    <c:v>34.279212804728765</c:v>
                  </c:pt>
                  <c:pt idx="12">
                    <c:v>27.594971036619704</c:v>
                  </c:pt>
                  <c:pt idx="13">
                    <c:v>91.441649557158058</c:v>
                  </c:pt>
                  <c:pt idx="14">
                    <c:v>75.436545695782499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(del!$H$196,del!$M$196,del!$R$196,del!$W$196,del!$AB$196,del!$AG$196,del!$AL$196,del!$AQ$196,del!$AV$196,del!$BA$196,del!$BF$196,del!$BK$196,del!$BT$196,del!$BY$196,del!$CD$196)</c:f>
              <c:numCache>
                <c:formatCode>0</c:formatCode>
                <c:ptCount val="15"/>
                <c:pt idx="0">
                  <c:v>4.5467860423940465</c:v>
                </c:pt>
                <c:pt idx="1">
                  <c:v>-13.220751457605957</c:v>
                </c:pt>
                <c:pt idx="2">
                  <c:v>0.78924854239409115</c:v>
                </c:pt>
                <c:pt idx="3">
                  <c:v>22.779248542394043</c:v>
                </c:pt>
                <c:pt idx="4">
                  <c:v>21.159248542394039</c:v>
                </c:pt>
                <c:pt idx="5">
                  <c:v>9.7792485423940434</c:v>
                </c:pt>
                <c:pt idx="6">
                  <c:v>-2.1207514576059339</c:v>
                </c:pt>
                <c:pt idx="7">
                  <c:v>-1.2207514576059566</c:v>
                </c:pt>
                <c:pt idx="8">
                  <c:v>61.899248542394048</c:v>
                </c:pt>
                <c:pt idx="9">
                  <c:v>#N/A</c:v>
                </c:pt>
                <c:pt idx="10">
                  <c:v>-89.420751457605945</c:v>
                </c:pt>
                <c:pt idx="11">
                  <c:v>-26.564751457605951</c:v>
                </c:pt>
                <c:pt idx="12">
                  <c:v>9.5192485423939956</c:v>
                </c:pt>
                <c:pt idx="13">
                  <c:v>34.945915209060729</c:v>
                </c:pt>
                <c:pt idx="14">
                  <c:v>36.779248542394043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(del!$BN$196,del!$BN$196,del!$BN$196,del!$BN$196,del!$BN$196,del!$BN$196,del!$BN$196,del!$BN$196,del!$BN$196,del!$BN$196,del!$BN$196,del!$BN$196,del!$BN$196,del!$BN$196,del!$BN$196)</c:f>
              <c:numCache>
                <c:formatCode>0</c:formatCode>
                <c:ptCount val="15"/>
                <c:pt idx="0">
                  <c:v>-15.143565415321445</c:v>
                </c:pt>
                <c:pt idx="1">
                  <c:v>-15.143565415321445</c:v>
                </c:pt>
                <c:pt idx="2">
                  <c:v>-15.143565415321445</c:v>
                </c:pt>
                <c:pt idx="3">
                  <c:v>-15.143565415321445</c:v>
                </c:pt>
                <c:pt idx="4">
                  <c:v>-15.143565415321445</c:v>
                </c:pt>
                <c:pt idx="5">
                  <c:v>-15.143565415321445</c:v>
                </c:pt>
                <c:pt idx="6">
                  <c:v>-15.143565415321445</c:v>
                </c:pt>
                <c:pt idx="7">
                  <c:v>-15.143565415321445</c:v>
                </c:pt>
                <c:pt idx="8">
                  <c:v>-15.143565415321445</c:v>
                </c:pt>
                <c:pt idx="9">
                  <c:v>-15.143565415321445</c:v>
                </c:pt>
                <c:pt idx="10">
                  <c:v>-15.143565415321445</c:v>
                </c:pt>
                <c:pt idx="11">
                  <c:v>-15.143565415321445</c:v>
                </c:pt>
                <c:pt idx="12">
                  <c:v>-15.143565415321445</c:v>
                </c:pt>
                <c:pt idx="13">
                  <c:v>-15.143565415321445</c:v>
                </c:pt>
                <c:pt idx="14">
                  <c:v>-15.143565415321445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(del!$BO$196,del!$BO$196,del!$BO$196,del!$BO$196,del!$BO$196,del!$BO$196,del!$BO$196,del!$BO$196,del!$BO$196,del!$BO$196,del!$BO$196,del!$BO$196,del!$BO$196,del!$BO$196,del!$BO$196)</c:f>
              <c:numCache>
                <c:formatCode>0</c:formatCode>
                <c:ptCount val="15"/>
                <c:pt idx="0">
                  <c:v>15.143565415321445</c:v>
                </c:pt>
                <c:pt idx="1">
                  <c:v>15.143565415321445</c:v>
                </c:pt>
                <c:pt idx="2">
                  <c:v>15.143565415321445</c:v>
                </c:pt>
                <c:pt idx="3">
                  <c:v>15.143565415321445</c:v>
                </c:pt>
                <c:pt idx="4">
                  <c:v>15.143565415321445</c:v>
                </c:pt>
                <c:pt idx="5">
                  <c:v>15.143565415321445</c:v>
                </c:pt>
                <c:pt idx="6">
                  <c:v>15.143565415321445</c:v>
                </c:pt>
                <c:pt idx="7">
                  <c:v>15.143565415321445</c:v>
                </c:pt>
                <c:pt idx="8">
                  <c:v>15.143565415321445</c:v>
                </c:pt>
                <c:pt idx="9">
                  <c:v>15.143565415321445</c:v>
                </c:pt>
                <c:pt idx="10">
                  <c:v>15.143565415321445</c:v>
                </c:pt>
                <c:pt idx="11">
                  <c:v>15.143565415321445</c:v>
                </c:pt>
                <c:pt idx="12">
                  <c:v>15.143565415321445</c:v>
                </c:pt>
                <c:pt idx="13">
                  <c:v>15.143565415321445</c:v>
                </c:pt>
                <c:pt idx="14">
                  <c:v>15.143565415321445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(del!$G$196,del!$L$196,del!$Q$196,del!$V$196,del!$AA$196,del!$AF$196,del!$AK$196,del!$AP$196,del!$AU$196,del!$AZ$196,del!$BE$196,del!$BJ$196,del!$BS$196,del!$BX$196,del!$CC$196)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91168"/>
        <c:axId val="159510464"/>
      </c:lineChart>
      <c:catAx>
        <c:axId val="1603911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9510464"/>
        <c:crossesAt val="-300"/>
        <c:auto val="1"/>
        <c:lblAlgn val="ctr"/>
        <c:lblOffset val="100"/>
        <c:noMultiLvlLbl val="0"/>
      </c:catAx>
      <c:valAx>
        <c:axId val="1595104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391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(del!$I$204,del!$N$204,del!$S$204,del!$X$204,del!$AC$204,del!$AH$204,del!$AM$204,del!$AR$204,del!$AW$204,del!$BB$204,del!$BG$204,del!$BL$204,del!$BU$204,del!$BZ$204,del!$CE$204)</c:f>
                <c:numCache>
                  <c:formatCode>General</c:formatCode>
                  <c:ptCount val="15"/>
                  <c:pt idx="0">
                    <c:v>79.413227252060352</c:v>
                  </c:pt>
                  <c:pt idx="1">
                    <c:v>28.398251048037796</c:v>
                  </c:pt>
                  <c:pt idx="2">
                    <c:v>162.67274591211455</c:v>
                  </c:pt>
                  <c:pt idx="3">
                    <c:v>79.413227252060352</c:v>
                  </c:pt>
                  <c:pt idx="4">
                    <c:v>95.54172681392869</c:v>
                  </c:pt>
                  <c:pt idx="5">
                    <c:v>51.092667405288012</c:v>
                  </c:pt>
                  <c:pt idx="6">
                    <c:v>92.616386577038199</c:v>
                  </c:pt>
                  <c:pt idx="7">
                    <c:v>47.015536395827496</c:v>
                  </c:pt>
                  <c:pt idx="8">
                    <c:v>197.64350498457415</c:v>
                  </c:pt>
                  <c:pt idx="9">
                    <c:v>#N/A</c:v>
                  </c:pt>
                  <c:pt idx="10">
                    <c:v>145.17820312494359</c:v>
                  </c:pt>
                  <c:pt idx="11">
                    <c:v>75.039298121633436</c:v>
                  </c:pt>
                  <c:pt idx="12">
                    <c:v>27.445776771433888</c:v>
                  </c:pt>
                  <c:pt idx="13">
                    <c:v>90.983387731733401</c:v>
                  </c:pt>
                  <c:pt idx="14">
                    <c:v>75.382097759264965</c:v>
                  </c:pt>
                </c:numCache>
              </c:numRef>
            </c:plus>
            <c:minus>
              <c:numRef>
                <c:f>(del!$I$204,del!$N$204,del!$S$204,del!$X$204,del!$AC$204,del!$AH$204,del!$AM$204,del!$AR$204,del!$AW$204,del!$BB$204,del!$BG$204,del!$BL$204,del!$BU$204,del!$BZ$204,del!$CE$204)</c:f>
                <c:numCache>
                  <c:formatCode>General</c:formatCode>
                  <c:ptCount val="15"/>
                  <c:pt idx="0">
                    <c:v>79.413227252060352</c:v>
                  </c:pt>
                  <c:pt idx="1">
                    <c:v>28.398251048037796</c:v>
                  </c:pt>
                  <c:pt idx="2">
                    <c:v>162.67274591211455</c:v>
                  </c:pt>
                  <c:pt idx="3">
                    <c:v>79.413227252060352</c:v>
                  </c:pt>
                  <c:pt idx="4">
                    <c:v>95.54172681392869</c:v>
                  </c:pt>
                  <c:pt idx="5">
                    <c:v>51.092667405288012</c:v>
                  </c:pt>
                  <c:pt idx="6">
                    <c:v>92.616386577038199</c:v>
                  </c:pt>
                  <c:pt idx="7">
                    <c:v>47.015536395827496</c:v>
                  </c:pt>
                  <c:pt idx="8">
                    <c:v>197.64350498457415</c:v>
                  </c:pt>
                  <c:pt idx="9">
                    <c:v>#N/A</c:v>
                  </c:pt>
                  <c:pt idx="10">
                    <c:v>145.17820312494359</c:v>
                  </c:pt>
                  <c:pt idx="11">
                    <c:v>75.039298121633436</c:v>
                  </c:pt>
                  <c:pt idx="12">
                    <c:v>27.445776771433888</c:v>
                  </c:pt>
                  <c:pt idx="13">
                    <c:v>90.983387731733401</c:v>
                  </c:pt>
                  <c:pt idx="14">
                    <c:v>75.382097759264965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(del!$H$204,del!$M$204,del!$R$204,del!$W$204,del!$AB$204,del!$AG$204,del!$AL$204,del!$AQ$204,del!$AV$204,del!$BA$204,del!$BF$204,del!$BK$204,del!$BT$204,del!$BY$204,del!$CD$204)</c:f>
              <c:numCache>
                <c:formatCode>0</c:formatCode>
                <c:ptCount val="15"/>
                <c:pt idx="0">
                  <c:v>3.5765456431331017</c:v>
                </c:pt>
                <c:pt idx="1">
                  <c:v>-12.093779356866946</c:v>
                </c:pt>
                <c:pt idx="2">
                  <c:v>-14.923779356866959</c:v>
                </c:pt>
                <c:pt idx="3">
                  <c:v>17.906220643133054</c:v>
                </c:pt>
                <c:pt idx="4">
                  <c:v>14.176220643133036</c:v>
                </c:pt>
                <c:pt idx="5">
                  <c:v>7.9062206431330537</c:v>
                </c:pt>
                <c:pt idx="6">
                  <c:v>-6.1937793568669122</c:v>
                </c:pt>
                <c:pt idx="7">
                  <c:v>-4.0937793568669463</c:v>
                </c:pt>
                <c:pt idx="8">
                  <c:v>28.726220643133047</c:v>
                </c:pt>
                <c:pt idx="9">
                  <c:v>#N/A</c:v>
                </c:pt>
                <c:pt idx="10">
                  <c:v>-81.853779356866937</c:v>
                </c:pt>
                <c:pt idx="11">
                  <c:v>-23.944779356866945</c:v>
                </c:pt>
                <c:pt idx="12">
                  <c:v>5.4462206431330173</c:v>
                </c:pt>
                <c:pt idx="13">
                  <c:v>30.864553976466425</c:v>
                </c:pt>
                <c:pt idx="14">
                  <c:v>33.906220643133054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(del!$BN$204,del!$BN$204,del!$BN$204,del!$BN$204,del!$BN$204,del!$BN$204,del!$BN$204,del!$BN$204,del!$BN$204,del!$BN$204,del!$BN$204,del!$BN$204,del!$BN$204,del!$BN$204,del!$BN$204)</c:f>
              <c:numCache>
                <c:formatCode>0</c:formatCode>
                <c:ptCount val="15"/>
                <c:pt idx="0">
                  <c:v>-15.412311228774875</c:v>
                </c:pt>
                <c:pt idx="1">
                  <c:v>-15.412311228774875</c:v>
                </c:pt>
                <c:pt idx="2">
                  <c:v>-15.412311228774875</c:v>
                </c:pt>
                <c:pt idx="3">
                  <c:v>-15.412311228774875</c:v>
                </c:pt>
                <c:pt idx="4">
                  <c:v>-15.412311228774875</c:v>
                </c:pt>
                <c:pt idx="5">
                  <c:v>-15.412311228774875</c:v>
                </c:pt>
                <c:pt idx="6">
                  <c:v>-15.412311228774875</c:v>
                </c:pt>
                <c:pt idx="7">
                  <c:v>-15.412311228774875</c:v>
                </c:pt>
                <c:pt idx="8">
                  <c:v>-15.412311228774875</c:v>
                </c:pt>
                <c:pt idx="9">
                  <c:v>-15.412311228774875</c:v>
                </c:pt>
                <c:pt idx="10">
                  <c:v>-15.412311228774875</c:v>
                </c:pt>
                <c:pt idx="11">
                  <c:v>-15.412311228774875</c:v>
                </c:pt>
                <c:pt idx="12">
                  <c:v>-15.412311228774875</c:v>
                </c:pt>
                <c:pt idx="13">
                  <c:v>-15.412311228774875</c:v>
                </c:pt>
                <c:pt idx="14">
                  <c:v>-15.412311228774875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(del!$BO$204,del!$BO$204,del!$BO$204,del!$BO$204,del!$BO$204,del!$BO$204,del!$BO$204,del!$BO$204,del!$BO$204,del!$BO$204,del!$BO$204,del!$BO$204,del!$BO$204,del!$BO$204,del!$BO$204)</c:f>
              <c:numCache>
                <c:formatCode>0</c:formatCode>
                <c:ptCount val="15"/>
                <c:pt idx="0">
                  <c:v>15.412311228774875</c:v>
                </c:pt>
                <c:pt idx="1">
                  <c:v>15.412311228774875</c:v>
                </c:pt>
                <c:pt idx="2">
                  <c:v>15.412311228774875</c:v>
                </c:pt>
                <c:pt idx="3">
                  <c:v>15.412311228774875</c:v>
                </c:pt>
                <c:pt idx="4">
                  <c:v>15.412311228774875</c:v>
                </c:pt>
                <c:pt idx="5">
                  <c:v>15.412311228774875</c:v>
                </c:pt>
                <c:pt idx="6">
                  <c:v>15.412311228774875</c:v>
                </c:pt>
                <c:pt idx="7">
                  <c:v>15.412311228774875</c:v>
                </c:pt>
                <c:pt idx="8">
                  <c:v>15.412311228774875</c:v>
                </c:pt>
                <c:pt idx="9">
                  <c:v>15.412311228774875</c:v>
                </c:pt>
                <c:pt idx="10">
                  <c:v>15.412311228774875</c:v>
                </c:pt>
                <c:pt idx="11">
                  <c:v>15.412311228774875</c:v>
                </c:pt>
                <c:pt idx="12">
                  <c:v>15.412311228774875</c:v>
                </c:pt>
                <c:pt idx="13">
                  <c:v>15.412311228774875</c:v>
                </c:pt>
                <c:pt idx="14">
                  <c:v>15.412311228774875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(del!$G$204,del!$L$204,del!$Q$204,del!$V$204,del!$AA$204,del!$AF$204,del!$AK$204,del!$AP$204,del!$AU$204,del!$AZ$204,del!$BE$204,del!$BJ$204,del!$BS$204,del!$BX$204,del!$CC$204)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92192"/>
        <c:axId val="159512192"/>
      </c:lineChart>
      <c:catAx>
        <c:axId val="160392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9512192"/>
        <c:crossesAt val="-300"/>
        <c:auto val="1"/>
        <c:lblAlgn val="ctr"/>
        <c:lblOffset val="100"/>
        <c:noMultiLvlLbl val="0"/>
      </c:catAx>
      <c:valAx>
        <c:axId val="1595121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39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(del!$I$212,del!$N$212,del!$S$212,del!$X$212,del!$AC$212,del!$AH$212,del!$AM$212,del!$AR$212,del!$AW$212,del!$BB$212,del!$BG$212,del!$BL$212,del!$BU$212,del!$BZ$212,del!$CE$212)</c:f>
                <c:numCache>
                  <c:formatCode>General</c:formatCode>
                  <c:ptCount val="15"/>
                  <c:pt idx="0">
                    <c:v>79.162219913462494</c:v>
                  </c:pt>
                  <c:pt idx="1">
                    <c:v>27.688572762556731</c:v>
                  </c:pt>
                  <c:pt idx="2">
                    <c:v>162.55035731005762</c:v>
                  </c:pt>
                  <c:pt idx="3">
                    <c:v>79.162219913462494</c:v>
                  </c:pt>
                  <c:pt idx="4">
                    <c:v>95.333194437338548</c:v>
                  </c:pt>
                  <c:pt idx="5">
                    <c:v>50.701647523797476</c:v>
                  </c:pt>
                  <c:pt idx="6">
                    <c:v>92.401252489494965</c:v>
                  </c:pt>
                  <c:pt idx="7">
                    <c:v>46.590310812736575</c:v>
                  </c:pt>
                  <c:pt idx="8">
                    <c:v>197.54278387637299</c:v>
                  </c:pt>
                  <c:pt idx="9">
                    <c:v>#N/A</c:v>
                  </c:pt>
                  <c:pt idx="10">
                    <c:v>145.04105302164419</c:v>
                  </c:pt>
                  <c:pt idx="11">
                    <c:v>74.77360939280247</c:v>
                  </c:pt>
                  <c:pt idx="12">
                    <c:v>26.710804211543287</c:v>
                  </c:pt>
                  <c:pt idx="13">
                    <c:v>70.64430751199717</c:v>
                  </c:pt>
                  <c:pt idx="14">
                    <c:v>75.117621512048686</c:v>
                  </c:pt>
                </c:numCache>
              </c:numRef>
            </c:plus>
            <c:minus>
              <c:numRef>
                <c:f>(del!$I$212,del!$N$212,del!$S$212,del!$X$212,del!$AC$212,del!$AH$212,del!$AM$212,del!$AR$212,del!$AW$212,del!$BB$212,del!$BG$212,del!$BL$212,del!$BU$212,del!$BZ$212,del!$CE$212)</c:f>
                <c:numCache>
                  <c:formatCode>General</c:formatCode>
                  <c:ptCount val="15"/>
                  <c:pt idx="0">
                    <c:v>79.162219913462494</c:v>
                  </c:pt>
                  <c:pt idx="1">
                    <c:v>27.688572762556731</c:v>
                  </c:pt>
                  <c:pt idx="2">
                    <c:v>162.55035731005762</c:v>
                  </c:pt>
                  <c:pt idx="3">
                    <c:v>79.162219913462494</c:v>
                  </c:pt>
                  <c:pt idx="4">
                    <c:v>95.333194437338548</c:v>
                  </c:pt>
                  <c:pt idx="5">
                    <c:v>50.701647523797476</c:v>
                  </c:pt>
                  <c:pt idx="6">
                    <c:v>92.401252489494965</c:v>
                  </c:pt>
                  <c:pt idx="7">
                    <c:v>46.590310812736575</c:v>
                  </c:pt>
                  <c:pt idx="8">
                    <c:v>197.54278387637299</c:v>
                  </c:pt>
                  <c:pt idx="9">
                    <c:v>#N/A</c:v>
                  </c:pt>
                  <c:pt idx="10">
                    <c:v>145.04105302164419</c:v>
                  </c:pt>
                  <c:pt idx="11">
                    <c:v>74.77360939280247</c:v>
                  </c:pt>
                  <c:pt idx="12">
                    <c:v>26.710804211543287</c:v>
                  </c:pt>
                  <c:pt idx="13">
                    <c:v>70.64430751199717</c:v>
                  </c:pt>
                  <c:pt idx="14">
                    <c:v>75.117621512048686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(del!$H$212,del!$M$212,del!$R$212,del!$W$212,del!$AB$212,del!$AG$212,del!$AL$212,del!$AQ$212,del!$AV$212,del!$BA$212,del!$BF$212,del!$BK$212,del!$BT$212,del!$BY$212,del!$CD$212)</c:f>
              <c:numCache>
                <c:formatCode>0</c:formatCode>
                <c:ptCount val="15"/>
                <c:pt idx="0">
                  <c:v>8.9749112114778313</c:v>
                </c:pt>
                <c:pt idx="1">
                  <c:v>-6.9670387885221885</c:v>
                </c:pt>
                <c:pt idx="2">
                  <c:v>-8.9070387885221862</c:v>
                </c:pt>
                <c:pt idx="3">
                  <c:v>20.032961211477812</c:v>
                </c:pt>
                <c:pt idx="4">
                  <c:v>8.5529612114777933</c:v>
                </c:pt>
                <c:pt idx="5">
                  <c:v>11.032961211477812</c:v>
                </c:pt>
                <c:pt idx="6">
                  <c:v>2.7329612114778001</c:v>
                </c:pt>
                <c:pt idx="7">
                  <c:v>-2.9670387885221885</c:v>
                </c:pt>
                <c:pt idx="8">
                  <c:v>23.102961211477805</c:v>
                </c:pt>
                <c:pt idx="9">
                  <c:v>#N/A</c:v>
                </c:pt>
                <c:pt idx="10">
                  <c:v>-61.287038788522182</c:v>
                </c:pt>
                <c:pt idx="11">
                  <c:v>-21.129038788522195</c:v>
                </c:pt>
                <c:pt idx="12">
                  <c:v>2.7329612114778001</c:v>
                </c:pt>
                <c:pt idx="13">
                  <c:v>-17.633705455188846</c:v>
                </c:pt>
                <c:pt idx="14">
                  <c:v>33.032961211477812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(del!$BN$212,del!$BN$212,del!$BN$212,del!$BN$212,del!$BN$212,del!$BN$212,del!$BN$212,del!$BN$212,del!$BN$212,del!$BN$212,del!$BN$212,del!$BN$212,del!$BN$212,del!$BN$212,del!$BN$212)</c:f>
              <c:numCache>
                <c:formatCode>0</c:formatCode>
                <c:ptCount val="15"/>
                <c:pt idx="0">
                  <c:v>-15.275566711994729</c:v>
                </c:pt>
                <c:pt idx="1">
                  <c:v>-15.275566711994729</c:v>
                </c:pt>
                <c:pt idx="2">
                  <c:v>-15.275566711994729</c:v>
                </c:pt>
                <c:pt idx="3">
                  <c:v>-15.275566711994729</c:v>
                </c:pt>
                <c:pt idx="4">
                  <c:v>-15.275566711994729</c:v>
                </c:pt>
                <c:pt idx="5">
                  <c:v>-15.275566711994729</c:v>
                </c:pt>
                <c:pt idx="6">
                  <c:v>-15.275566711994729</c:v>
                </c:pt>
                <c:pt idx="7">
                  <c:v>-15.275566711994729</c:v>
                </c:pt>
                <c:pt idx="8">
                  <c:v>-15.275566711994729</c:v>
                </c:pt>
                <c:pt idx="9">
                  <c:v>-15.275566711994729</c:v>
                </c:pt>
                <c:pt idx="10">
                  <c:v>-15.275566711994729</c:v>
                </c:pt>
                <c:pt idx="11">
                  <c:v>-15.275566711994729</c:v>
                </c:pt>
                <c:pt idx="12">
                  <c:v>-15.275566711994729</c:v>
                </c:pt>
                <c:pt idx="13">
                  <c:v>-15.275566711994729</c:v>
                </c:pt>
                <c:pt idx="14">
                  <c:v>-15.275566711994729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(del!$BO$212,del!$BO$212,del!$BO$212,del!$BO$212,del!$BO$212,del!$BO$212,del!$BO$212,del!$BO$212,del!$BO$212,del!$BO$212,del!$BO$212,del!$BO$212,del!$BO$212,del!$BO$212,del!$BO$212)</c:f>
              <c:numCache>
                <c:formatCode>0</c:formatCode>
                <c:ptCount val="15"/>
                <c:pt idx="0">
                  <c:v>15.275566711994729</c:v>
                </c:pt>
                <c:pt idx="1">
                  <c:v>15.275566711994729</c:v>
                </c:pt>
                <c:pt idx="2">
                  <c:v>15.275566711994729</c:v>
                </c:pt>
                <c:pt idx="3">
                  <c:v>15.275566711994729</c:v>
                </c:pt>
                <c:pt idx="4">
                  <c:v>15.275566711994729</c:v>
                </c:pt>
                <c:pt idx="5">
                  <c:v>15.275566711994729</c:v>
                </c:pt>
                <c:pt idx="6">
                  <c:v>15.275566711994729</c:v>
                </c:pt>
                <c:pt idx="7">
                  <c:v>15.275566711994729</c:v>
                </c:pt>
                <c:pt idx="8">
                  <c:v>15.275566711994729</c:v>
                </c:pt>
                <c:pt idx="9">
                  <c:v>15.275566711994729</c:v>
                </c:pt>
                <c:pt idx="10">
                  <c:v>15.275566711994729</c:v>
                </c:pt>
                <c:pt idx="11">
                  <c:v>15.275566711994729</c:v>
                </c:pt>
                <c:pt idx="12">
                  <c:v>15.275566711994729</c:v>
                </c:pt>
                <c:pt idx="13">
                  <c:v>15.275566711994729</c:v>
                </c:pt>
                <c:pt idx="14">
                  <c:v>15.275566711994729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(del!$G$212,del!$L$212,del!$Q$212,del!$V$212,del!$AA$212,del!$AF$212,del!$AK$212,del!$AP$212,del!$AU$212,del!$AZ$212,del!$BE$212,del!$BJ$212,del!$BS$212,del!$BX$212,del!$CC$212)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93216"/>
        <c:axId val="160604736"/>
      </c:lineChart>
      <c:catAx>
        <c:axId val="1603932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0604736"/>
        <c:crossesAt val="-300"/>
        <c:auto val="1"/>
        <c:lblAlgn val="ctr"/>
        <c:lblOffset val="100"/>
        <c:noMultiLvlLbl val="0"/>
      </c:catAx>
      <c:valAx>
        <c:axId val="16060473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393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(del!$I$220,del!$N$220,del!$S$220,del!$X$220,del!$AC$220,del!$AH$220,del!$AM$220,del!$AR$220,del!$AW$220,del!$BB$220,del!$BG$220,del!$BL$220,del!$BU$220,del!$BZ$220,del!$CE$220)</c:f>
                <c:numCache>
                  <c:formatCode>General</c:formatCode>
                  <c:ptCount val="15"/>
                  <c:pt idx="0">
                    <c:v>79.375100529820841</c:v>
                  </c:pt>
                  <c:pt idx="1">
                    <c:v>28.291457794167567</c:v>
                  </c:pt>
                  <c:pt idx="2">
                    <c:v>162.65413669537941</c:v>
                  </c:pt>
                  <c:pt idx="3">
                    <c:v>79.375100529820841</c:v>
                  </c:pt>
                  <c:pt idx="4">
                    <c:v>98.435411230507725</c:v>
                  </c:pt>
                  <c:pt idx="5">
                    <c:v>51.03338695519988</c:v>
                  </c:pt>
                  <c:pt idx="6">
                    <c:v>92.583697183246926</c:v>
                  </c:pt>
                  <c:pt idx="7">
                    <c:v>46.951108443988467</c:v>
                  </c:pt>
                  <c:pt idx="8">
                    <c:v>197.62818873864924</c:v>
                  </c:pt>
                  <c:pt idx="9">
                    <c:v>#N/A</c:v>
                  </c:pt>
                  <c:pt idx="10">
                    <c:v>145.1573511198078</c:v>
                  </c:pt>
                  <c:pt idx="11">
                    <c:v>74.998947886748155</c:v>
                  </c:pt>
                  <c:pt idx="12">
                    <c:v>27.335262649536858</c:v>
                  </c:pt>
                  <c:pt idx="13">
                    <c:v>71.054028177368508</c:v>
                  </c:pt>
                  <c:pt idx="14">
                    <c:v>#N/A</c:v>
                  </c:pt>
                </c:numCache>
              </c:numRef>
            </c:plus>
            <c:minus>
              <c:numRef>
                <c:f>(del!$I$220,del!$N$220,del!$S$220,del!$X$220,del!$AC$220,del!$AH$220,del!$AM$220,del!$AR$220,del!$AW$220,del!$BB$220,del!$BG$220,del!$BL$220,del!$BU$220,del!$BZ$220,del!$CE$220)</c:f>
                <c:numCache>
                  <c:formatCode>General</c:formatCode>
                  <c:ptCount val="15"/>
                  <c:pt idx="0">
                    <c:v>79.375100529820841</c:v>
                  </c:pt>
                  <c:pt idx="1">
                    <c:v>28.291457794167567</c:v>
                  </c:pt>
                  <c:pt idx="2">
                    <c:v>162.65413669537941</c:v>
                  </c:pt>
                  <c:pt idx="3">
                    <c:v>79.375100529820841</c:v>
                  </c:pt>
                  <c:pt idx="4">
                    <c:v>98.435411230507725</c:v>
                  </c:pt>
                  <c:pt idx="5">
                    <c:v>51.03338695519988</c:v>
                  </c:pt>
                  <c:pt idx="6">
                    <c:v>92.583697183246926</c:v>
                  </c:pt>
                  <c:pt idx="7">
                    <c:v>46.951108443988467</c:v>
                  </c:pt>
                  <c:pt idx="8">
                    <c:v>197.62818873864924</c:v>
                  </c:pt>
                  <c:pt idx="9">
                    <c:v>#N/A</c:v>
                  </c:pt>
                  <c:pt idx="10">
                    <c:v>145.1573511198078</c:v>
                  </c:pt>
                  <c:pt idx="11">
                    <c:v>74.998947886748155</c:v>
                  </c:pt>
                  <c:pt idx="12">
                    <c:v>27.335262649536858</c:v>
                  </c:pt>
                  <c:pt idx="13">
                    <c:v>71.054028177368508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(del!$H$220,del!$M$220,del!$R$220,del!$W$220,del!$AB$220,del!$AG$220,del!$AL$220,del!$AQ$220,del!$AV$220,del!$BA$220,del!$BF$220,del!$BK$220,del!$BT$220,del!$BY$220,del!$CD$220)</c:f>
              <c:numCache>
                <c:formatCode>0</c:formatCode>
                <c:ptCount val="15"/>
                <c:pt idx="0">
                  <c:v>3.8153737294898065</c:v>
                </c:pt>
                <c:pt idx="1">
                  <c:v>-3.5216762705102269</c:v>
                </c:pt>
                <c:pt idx="2">
                  <c:v>-4.2016762705102337</c:v>
                </c:pt>
                <c:pt idx="3">
                  <c:v>25.478323729489773</c:v>
                </c:pt>
                <c:pt idx="4">
                  <c:v>19.078323729489767</c:v>
                </c:pt>
                <c:pt idx="5">
                  <c:v>16.478323729489773</c:v>
                </c:pt>
                <c:pt idx="6">
                  <c:v>-10.021676270510227</c:v>
                </c:pt>
                <c:pt idx="7">
                  <c:v>0.47832372948977309</c:v>
                </c:pt>
                <c:pt idx="8">
                  <c:v>33.628323729489779</c:v>
                </c:pt>
                <c:pt idx="9">
                  <c:v>#N/A</c:v>
                </c:pt>
                <c:pt idx="10">
                  <c:v>-47.851676270510225</c:v>
                </c:pt>
                <c:pt idx="11">
                  <c:v>-19.624676270510207</c:v>
                </c:pt>
                <c:pt idx="12">
                  <c:v>1.6183237294897879</c:v>
                </c:pt>
                <c:pt idx="13">
                  <c:v>-24.10500960384357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(del!$BN$220,del!$BN$220,del!$BN$220,del!$BN$220,del!$BN$220,del!$BN$220,del!$BN$220,del!$BN$220,del!$BN$220,del!$BN$220,del!$BN$220,del!$BN$220,del!$BN$220,del!$BN$220,del!$BN$220)</c:f>
              <c:numCache>
                <c:formatCode>0</c:formatCode>
                <c:ptCount val="15"/>
                <c:pt idx="0">
                  <c:v>-15.607479485196679</c:v>
                </c:pt>
                <c:pt idx="1">
                  <c:v>-15.607479485196679</c:v>
                </c:pt>
                <c:pt idx="2">
                  <c:v>-15.607479485196679</c:v>
                </c:pt>
                <c:pt idx="3">
                  <c:v>-15.607479485196679</c:v>
                </c:pt>
                <c:pt idx="4">
                  <c:v>-15.607479485196679</c:v>
                </c:pt>
                <c:pt idx="5">
                  <c:v>-15.607479485196679</c:v>
                </c:pt>
                <c:pt idx="6">
                  <c:v>-15.607479485196679</c:v>
                </c:pt>
                <c:pt idx="7">
                  <c:v>-15.607479485196679</c:v>
                </c:pt>
                <c:pt idx="8">
                  <c:v>-15.607479485196679</c:v>
                </c:pt>
                <c:pt idx="9">
                  <c:v>-15.607479485196679</c:v>
                </c:pt>
                <c:pt idx="10">
                  <c:v>-15.607479485196679</c:v>
                </c:pt>
                <c:pt idx="11">
                  <c:v>-15.607479485196679</c:v>
                </c:pt>
                <c:pt idx="12">
                  <c:v>-15.607479485196679</c:v>
                </c:pt>
                <c:pt idx="13">
                  <c:v>-15.607479485196679</c:v>
                </c:pt>
                <c:pt idx="14">
                  <c:v>-15.607479485196679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(del!$BO$220,del!$BO$220,del!$BO$220,del!$BO$220,del!$BO$220,del!$BO$220,del!$BO$220,del!$BO$220,del!$BO$220,del!$BO$220,del!$BO$220,del!$BO$220,del!$BO$220,del!$BO$220,del!$BO$220)</c:f>
              <c:numCache>
                <c:formatCode>0</c:formatCode>
                <c:ptCount val="15"/>
                <c:pt idx="0">
                  <c:v>15.607479485196679</c:v>
                </c:pt>
                <c:pt idx="1">
                  <c:v>15.607479485196679</c:v>
                </c:pt>
                <c:pt idx="2">
                  <c:v>15.607479485196679</c:v>
                </c:pt>
                <c:pt idx="3">
                  <c:v>15.607479485196679</c:v>
                </c:pt>
                <c:pt idx="4">
                  <c:v>15.607479485196679</c:v>
                </c:pt>
                <c:pt idx="5">
                  <c:v>15.607479485196679</c:v>
                </c:pt>
                <c:pt idx="6">
                  <c:v>15.607479485196679</c:v>
                </c:pt>
                <c:pt idx="7">
                  <c:v>15.607479485196679</c:v>
                </c:pt>
                <c:pt idx="8">
                  <c:v>15.607479485196679</c:v>
                </c:pt>
                <c:pt idx="9">
                  <c:v>15.607479485196679</c:v>
                </c:pt>
                <c:pt idx="10">
                  <c:v>15.607479485196679</c:v>
                </c:pt>
                <c:pt idx="11">
                  <c:v>15.607479485196679</c:v>
                </c:pt>
                <c:pt idx="12">
                  <c:v>15.607479485196679</c:v>
                </c:pt>
                <c:pt idx="13">
                  <c:v>15.607479485196679</c:v>
                </c:pt>
                <c:pt idx="14">
                  <c:v>15.607479485196679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(del!$G$220,del!$L$220,del!$Q$220,del!$V$220,del!$AA$220,del!$AF$220,del!$AK$220,del!$AP$220,del!$AU$220,del!$AZ$220,del!$BE$220,del!$BJ$220,del!$BS$220,del!$BX$220,del!$CC$220)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94240"/>
        <c:axId val="160607040"/>
      </c:lineChart>
      <c:catAx>
        <c:axId val="1603942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0607040"/>
        <c:crossesAt val="-300"/>
        <c:auto val="1"/>
        <c:lblAlgn val="ctr"/>
        <c:lblOffset val="100"/>
        <c:noMultiLvlLbl val="0"/>
      </c:catAx>
      <c:valAx>
        <c:axId val="16060704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394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1 %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(del!$I$171,del!$N$171,del!$S$171,del!$X$171,del!$AC$171,del!$AH$171,del!$AM$171,del!$AR$171,del!$AW$171,del!$BB$171,del!$BG$171,del!$BL$171,del!$BU$171,del!$BZ$171,del!$CE$171)</c:f>
                <c:numCache>
                  <c:formatCode>General</c:formatCode>
                  <c:ptCount val="15"/>
                  <c:pt idx="0">
                    <c:v>79.674335722903322</c:v>
                  </c:pt>
                  <c:pt idx="1">
                    <c:v>18.654752018880039</c:v>
                  </c:pt>
                  <c:pt idx="2">
                    <c:v>81.160274598389023</c:v>
                  </c:pt>
                  <c:pt idx="3">
                    <c:v>39.344628259597378</c:v>
                  </c:pt>
                  <c:pt idx="4">
                    <c:v>87.001665345474322</c:v>
                  </c:pt>
                  <c:pt idx="5">
                    <c:v>51.881250687371718</c:v>
                  </c:pt>
                  <c:pt idx="6">
                    <c:v>92.840369306061632</c:v>
                  </c:pt>
                  <c:pt idx="7">
                    <c:v>37.309513168706836</c:v>
                  </c:pt>
                  <c:pt idx="8">
                    <c:v>116.17641659513306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34.761929993685754</c:v>
                  </c:pt>
                  <c:pt idx="12">
                    <c:v>34.167326100909754</c:v>
                  </c:pt>
                  <c:pt idx="13">
                    <c:v>#N/A</c:v>
                  </c:pt>
                  <c:pt idx="14">
                    <c:v>79.674335722903322</c:v>
                  </c:pt>
                </c:numCache>
              </c:numRef>
            </c:plus>
            <c:minus>
              <c:numRef>
                <c:f>(del!$I$171,del!$N$171,del!$S$171,del!$X$171,del!$AC$171,del!$AH$171,del!$AM$171,del!$AR$171,del!$AW$171,del!$BB$171,del!$BG$171,del!$BL$171,del!$BU$171,del!$BZ$171,del!$CE$171)</c:f>
                <c:numCache>
                  <c:formatCode>General</c:formatCode>
                  <c:ptCount val="15"/>
                  <c:pt idx="0">
                    <c:v>79.674335722903322</c:v>
                  </c:pt>
                  <c:pt idx="1">
                    <c:v>18.654752018880039</c:v>
                  </c:pt>
                  <c:pt idx="2">
                    <c:v>81.160274598389023</c:v>
                  </c:pt>
                  <c:pt idx="3">
                    <c:v>39.344628259597378</c:v>
                  </c:pt>
                  <c:pt idx="4">
                    <c:v>87.001665345474322</c:v>
                  </c:pt>
                  <c:pt idx="5">
                    <c:v>51.881250687371718</c:v>
                  </c:pt>
                  <c:pt idx="6">
                    <c:v>92.840369306061632</c:v>
                  </c:pt>
                  <c:pt idx="7">
                    <c:v>37.309513168706836</c:v>
                  </c:pt>
                  <c:pt idx="8">
                    <c:v>116.17641659513306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34.761929993685754</c:v>
                  </c:pt>
                  <c:pt idx="12">
                    <c:v>34.167326100909754</c:v>
                  </c:pt>
                  <c:pt idx="13">
                    <c:v>#N/A</c:v>
                  </c:pt>
                  <c:pt idx="14">
                    <c:v>79.674335722903322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(del!$H$171,del!$M$171,del!$R$171,del!$W$171,del!$AB$171,del!$AG$171,del!$AL$171,del!$AQ$171,del!$AV$171,del!$BA$171,del!$BF$171,del!$BK$171,del!$BT$171,del!$BY$171,del!$CD$171)</c:f>
              <c:numCache>
                <c:formatCode>0</c:formatCode>
                <c:ptCount val="15"/>
                <c:pt idx="0">
                  <c:v>-0.75070251537749755</c:v>
                </c:pt>
                <c:pt idx="1">
                  <c:v>-11.682127515377488</c:v>
                </c:pt>
                <c:pt idx="2">
                  <c:v>-8.2221275153774513</c:v>
                </c:pt>
                <c:pt idx="3">
                  <c:v>36.317872484622512</c:v>
                </c:pt>
                <c:pt idx="4">
                  <c:v>20.877872484622515</c:v>
                </c:pt>
                <c:pt idx="5">
                  <c:v>3.417872484622535</c:v>
                </c:pt>
                <c:pt idx="6">
                  <c:v>3.417872484622535</c:v>
                </c:pt>
                <c:pt idx="7">
                  <c:v>4.3178724846225123</c:v>
                </c:pt>
                <c:pt idx="8">
                  <c:v>61.617872484622524</c:v>
                </c:pt>
                <c:pt idx="9">
                  <c:v>#N/A</c:v>
                </c:pt>
                <c:pt idx="10">
                  <c:v>#N/A</c:v>
                </c:pt>
                <c:pt idx="11">
                  <c:v>-30.047127515377497</c:v>
                </c:pt>
                <c:pt idx="12">
                  <c:v>17.96787248462249</c:v>
                </c:pt>
                <c:pt idx="13">
                  <c:v>#N/A</c:v>
                </c:pt>
                <c:pt idx="14">
                  <c:v>32.317872484622512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(del!$BN$171,del!$BN$171,del!$BN$171,del!$BN$171,del!$BN$171,del!$BN$171,del!$BN$171,del!$BN$171,del!$BN$171,del!$BN$171,del!$BN$171,del!$BN$171,del!$BN$171,del!$BN$171,del!$BN$171)</c:f>
              <c:numCache>
                <c:formatCode>0</c:formatCode>
                <c:ptCount val="15"/>
                <c:pt idx="0">
                  <c:v>-12.32883721662717</c:v>
                </c:pt>
                <c:pt idx="1">
                  <c:v>-12.32883721662717</c:v>
                </c:pt>
                <c:pt idx="2">
                  <c:v>-12.32883721662717</c:v>
                </c:pt>
                <c:pt idx="3">
                  <c:v>-12.32883721662717</c:v>
                </c:pt>
                <c:pt idx="4">
                  <c:v>-12.32883721662717</c:v>
                </c:pt>
                <c:pt idx="5">
                  <c:v>-12.32883721662717</c:v>
                </c:pt>
                <c:pt idx="6">
                  <c:v>-12.32883721662717</c:v>
                </c:pt>
                <c:pt idx="7">
                  <c:v>-12.32883721662717</c:v>
                </c:pt>
                <c:pt idx="8">
                  <c:v>-12.32883721662717</c:v>
                </c:pt>
                <c:pt idx="9">
                  <c:v>-12.32883721662717</c:v>
                </c:pt>
                <c:pt idx="10">
                  <c:v>-12.32883721662717</c:v>
                </c:pt>
                <c:pt idx="11">
                  <c:v>-12.32883721662717</c:v>
                </c:pt>
                <c:pt idx="12">
                  <c:v>-12.32883721662717</c:v>
                </c:pt>
                <c:pt idx="13">
                  <c:v>-12.32883721662717</c:v>
                </c:pt>
                <c:pt idx="14">
                  <c:v>-12.32883721662717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(del!$BO$171,del!$BO$171,del!$BO$171,del!$BO$171,del!$BO$171,del!$BO$171,del!$BO$171,del!$BO$171,del!$BO$171,del!$BO$171,del!$BO$171,del!$BO$171,del!$BO$171,del!$BO$171,del!$BO$171)</c:f>
              <c:numCache>
                <c:formatCode>0</c:formatCode>
                <c:ptCount val="15"/>
                <c:pt idx="0">
                  <c:v>12.32883721662717</c:v>
                </c:pt>
                <c:pt idx="1">
                  <c:v>12.32883721662717</c:v>
                </c:pt>
                <c:pt idx="2">
                  <c:v>12.32883721662717</c:v>
                </c:pt>
                <c:pt idx="3">
                  <c:v>12.32883721662717</c:v>
                </c:pt>
                <c:pt idx="4">
                  <c:v>12.32883721662717</c:v>
                </c:pt>
                <c:pt idx="5">
                  <c:v>12.32883721662717</c:v>
                </c:pt>
                <c:pt idx="6">
                  <c:v>12.32883721662717</c:v>
                </c:pt>
                <c:pt idx="7">
                  <c:v>12.32883721662717</c:v>
                </c:pt>
                <c:pt idx="8">
                  <c:v>12.32883721662717</c:v>
                </c:pt>
                <c:pt idx="9">
                  <c:v>12.32883721662717</c:v>
                </c:pt>
                <c:pt idx="10">
                  <c:v>12.32883721662717</c:v>
                </c:pt>
                <c:pt idx="11">
                  <c:v>12.32883721662717</c:v>
                </c:pt>
                <c:pt idx="12">
                  <c:v>12.32883721662717</c:v>
                </c:pt>
                <c:pt idx="13">
                  <c:v>12.32883721662717</c:v>
                </c:pt>
                <c:pt idx="14">
                  <c:v>12.32883721662717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(del!$G$171,del!$L$171,del!$Q$171,del!$V$171,del!$AA$171,del!$AF$171,del!$AK$171,del!$AP$171,del!$AU$171,del!$AZ$171,del!$BE$171,del!$BJ$171,del!$BS$171,del!$BX$171,del!$CC$171)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50720"/>
        <c:axId val="160609344"/>
      </c:lineChart>
      <c:catAx>
        <c:axId val="160350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0609344"/>
        <c:crossesAt val="-300"/>
        <c:auto val="1"/>
        <c:lblAlgn val="ctr"/>
        <c:lblOffset val="100"/>
        <c:noMultiLvlLbl val="0"/>
      </c:catAx>
      <c:valAx>
        <c:axId val="1606093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350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(del!$I$179,del!$N$179,del!$S$179,del!$X$179,del!$AC$179,del!$AH$179,del!$AM$179,del!$AR$179,del!$AW$179,del!$BB$179,del!$BG$179,del!$BL$179,del!$BU$179,del!$BZ$179,del!$CE$179)</c:f>
                <c:numCache>
                  <c:formatCode>General</c:formatCode>
                  <c:ptCount val="15"/>
                  <c:pt idx="0">
                    <c:v>79.5759157619148</c:v>
                  </c:pt>
                  <c:pt idx="1">
                    <c:v>12.542980879653804</c:v>
                  </c:pt>
                  <c:pt idx="2">
                    <c:v>81.063658746366499</c:v>
                  </c:pt>
                  <c:pt idx="3">
                    <c:v>39.144940533194848</c:v>
                  </c:pt>
                  <c:pt idx="4">
                    <c:v>95.676994462343771</c:v>
                  </c:pt>
                  <c:pt idx="5">
                    <c:v>69.353817265867647</c:v>
                  </c:pt>
                  <c:pt idx="6">
                    <c:v>92.755920400518704</c:v>
                  </c:pt>
                  <c:pt idx="7">
                    <c:v>37.098872885134405</c:v>
                  </c:pt>
                  <c:pt idx="8">
                    <c:v>98.59741360374197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75.211448392830206</c:v>
                  </c:pt>
                  <c:pt idx="12">
                    <c:v>33.937188589324265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plus>
            <c:minus>
              <c:numRef>
                <c:f>(del!$I$179,del!$N$179,del!$S$179,del!$X$179,del!$AC$179,del!$AH$179,del!$AM$179,del!$AR$179,del!$AW$179,del!$BB$179,del!$BG$179,del!$BL$179,del!$BU$179,del!$BZ$179,del!$CE$179)</c:f>
                <c:numCache>
                  <c:formatCode>General</c:formatCode>
                  <c:ptCount val="15"/>
                  <c:pt idx="0">
                    <c:v>79.5759157619148</c:v>
                  </c:pt>
                  <c:pt idx="1">
                    <c:v>12.542980879653804</c:v>
                  </c:pt>
                  <c:pt idx="2">
                    <c:v>81.063658746366499</c:v>
                  </c:pt>
                  <c:pt idx="3">
                    <c:v>39.144940533194848</c:v>
                  </c:pt>
                  <c:pt idx="4">
                    <c:v>95.676994462343771</c:v>
                  </c:pt>
                  <c:pt idx="5">
                    <c:v>69.353817265867647</c:v>
                  </c:pt>
                  <c:pt idx="6">
                    <c:v>92.755920400518704</c:v>
                  </c:pt>
                  <c:pt idx="7">
                    <c:v>37.098872885134405</c:v>
                  </c:pt>
                  <c:pt idx="8">
                    <c:v>98.59741360374197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75.211448392830206</c:v>
                  </c:pt>
                  <c:pt idx="12">
                    <c:v>33.937188589324265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(del!$H$179,del!$M$179,del!$R$179,del!$W$179,del!$AB$179,del!$AG$179,del!$AL$179,del!$AQ$179,del!$AV$179,del!$BA$179,del!$BF$179,del!$BK$179,del!$BT$179,del!$BY$179,del!$CD$179)</c:f>
              <c:numCache>
                <c:formatCode>0</c:formatCode>
                <c:ptCount val="15"/>
                <c:pt idx="0">
                  <c:v>5.8196693724113402E-2</c:v>
                </c:pt>
                <c:pt idx="1">
                  <c:v>-5.5952033062758915</c:v>
                </c:pt>
                <c:pt idx="2">
                  <c:v>-7.9152033062758846</c:v>
                </c:pt>
                <c:pt idx="3">
                  <c:v>26.404796693724109</c:v>
                </c:pt>
                <c:pt idx="4">
                  <c:v>6.6347966937241267</c:v>
                </c:pt>
                <c:pt idx="5">
                  <c:v>27.004796693724103</c:v>
                </c:pt>
                <c:pt idx="6">
                  <c:v>-2.0952033062758915</c:v>
                </c:pt>
                <c:pt idx="7">
                  <c:v>-2.5952033062758915</c:v>
                </c:pt>
                <c:pt idx="8">
                  <c:v>91.024796693724085</c:v>
                </c:pt>
                <c:pt idx="9">
                  <c:v>#N/A</c:v>
                </c:pt>
                <c:pt idx="10">
                  <c:v>#N/A</c:v>
                </c:pt>
                <c:pt idx="11">
                  <c:v>-26.539203306275894</c:v>
                </c:pt>
                <c:pt idx="12">
                  <c:v>0.81479669372410513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(del!$BN$179,del!$BN$179,del!$BN$179,del!$BN$179,del!$BN$179,del!$BN$179,del!$BN$179,del!$BN$179,del!$BN$179,del!$BN$179,del!$BN$179,del!$BN$179,del!$BN$179,del!$BN$179,del!$BN$179)</c:f>
              <c:numCache>
                <c:formatCode>0</c:formatCode>
                <c:ptCount val="15"/>
                <c:pt idx="0">
                  <c:v>-11.474913100003812</c:v>
                </c:pt>
                <c:pt idx="1">
                  <c:v>-11.474913100003812</c:v>
                </c:pt>
                <c:pt idx="2">
                  <c:v>-11.474913100003812</c:v>
                </c:pt>
                <c:pt idx="3">
                  <c:v>-11.474913100003812</c:v>
                </c:pt>
                <c:pt idx="4">
                  <c:v>-11.474913100003812</c:v>
                </c:pt>
                <c:pt idx="5">
                  <c:v>-11.474913100003812</c:v>
                </c:pt>
                <c:pt idx="6">
                  <c:v>-11.474913100003812</c:v>
                </c:pt>
                <c:pt idx="7">
                  <c:v>-11.474913100003812</c:v>
                </c:pt>
                <c:pt idx="8">
                  <c:v>-11.474913100003812</c:v>
                </c:pt>
                <c:pt idx="9">
                  <c:v>-11.474913100003812</c:v>
                </c:pt>
                <c:pt idx="10">
                  <c:v>-11.474913100003812</c:v>
                </c:pt>
                <c:pt idx="11">
                  <c:v>-11.474913100003812</c:v>
                </c:pt>
                <c:pt idx="12">
                  <c:v>-11.474913100003812</c:v>
                </c:pt>
                <c:pt idx="13">
                  <c:v>-11.474913100003812</c:v>
                </c:pt>
                <c:pt idx="14">
                  <c:v>-11.474913100003812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(del!$BO$179,del!$BO$179,del!$BO$179,del!$BO$179,del!$BO$179,del!$BO$179,del!$BO$179,del!$BO$179,del!$BO$179,del!$BO$179,del!$BO$179,del!$BO$179,del!$BO$179,del!$BO$179,del!$BO$179)</c:f>
              <c:numCache>
                <c:formatCode>0</c:formatCode>
                <c:ptCount val="15"/>
                <c:pt idx="0">
                  <c:v>11.474913100003812</c:v>
                </c:pt>
                <c:pt idx="1">
                  <c:v>11.474913100003812</c:v>
                </c:pt>
                <c:pt idx="2">
                  <c:v>11.474913100003812</c:v>
                </c:pt>
                <c:pt idx="3">
                  <c:v>11.474913100003812</c:v>
                </c:pt>
                <c:pt idx="4">
                  <c:v>11.474913100003812</c:v>
                </c:pt>
                <c:pt idx="5">
                  <c:v>11.474913100003812</c:v>
                </c:pt>
                <c:pt idx="6">
                  <c:v>11.474913100003812</c:v>
                </c:pt>
                <c:pt idx="7">
                  <c:v>11.474913100003812</c:v>
                </c:pt>
                <c:pt idx="8">
                  <c:v>11.474913100003812</c:v>
                </c:pt>
                <c:pt idx="9">
                  <c:v>11.474913100003812</c:v>
                </c:pt>
                <c:pt idx="10">
                  <c:v>11.474913100003812</c:v>
                </c:pt>
                <c:pt idx="11">
                  <c:v>11.474913100003812</c:v>
                </c:pt>
                <c:pt idx="12">
                  <c:v>11.474913100003812</c:v>
                </c:pt>
                <c:pt idx="13">
                  <c:v>11.474913100003812</c:v>
                </c:pt>
                <c:pt idx="14">
                  <c:v>11.474913100003812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(del!$G$179,del!$L$179,del!$Q$179,del!$V$179,del!$AA$179,del!$AF$179,del!$AK$179,del!$AP$179,del!$AU$179,del!$AZ$179,del!$BE$179,del!$BJ$179,del!$BS$179,del!$BX$179,del!$CC$179)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94752"/>
        <c:axId val="160611648"/>
      </c:lineChart>
      <c:catAx>
        <c:axId val="1603947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0611648"/>
        <c:crossesAt val="-300"/>
        <c:auto val="1"/>
        <c:lblAlgn val="ctr"/>
        <c:lblOffset val="100"/>
        <c:noMultiLvlLbl val="0"/>
      </c:catAx>
      <c:valAx>
        <c:axId val="1606116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394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(del!$I$189,del!$N$189,del!$S$189,del!$X$189,del!$AC$189,del!$AH$189,del!$AM$189,del!$AR$189,del!$AW$189,del!$BB$189,del!$BG$189,del!$BL$189,del!$BU$189,del!$BZ$189,del!$CE$189)</c:f>
                <c:numCache>
                  <c:formatCode>General</c:formatCode>
                  <c:ptCount val="15"/>
                  <c:pt idx="0">
                    <c:v>79.197381560078057</c:v>
                  </c:pt>
                  <c:pt idx="1">
                    <c:v>38.369587513714443</c:v>
                  </c:pt>
                  <c:pt idx="2">
                    <c:v>162.56748397503293</c:v>
                  </c:pt>
                  <c:pt idx="3">
                    <c:v>79.197381560078057</c:v>
                  </c:pt>
                  <c:pt idx="4">
                    <c:v>86.565092537191859</c:v>
                  </c:pt>
                  <c:pt idx="5">
                    <c:v>56.887830385527899</c:v>
                  </c:pt>
                  <c:pt idx="6">
                    <c:v>92.431378037831905</c:v>
                  </c:pt>
                  <c:pt idx="7">
                    <c:v>46.650029431636924</c:v>
                  </c:pt>
                  <c:pt idx="8">
                    <c:v>395.59853746692824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34.88009177127536</c:v>
                  </c:pt>
                  <c:pt idx="12">
                    <c:v>33.039849363648607</c:v>
                  </c:pt>
                  <c:pt idx="13">
                    <c:v>#N/A</c:v>
                  </c:pt>
                  <c:pt idx="14">
                    <c:v>79.197381560078057</c:v>
                  </c:pt>
                </c:numCache>
              </c:numRef>
            </c:plus>
            <c:minus>
              <c:numRef>
                <c:f>(del!$I$189,del!$N$189,del!$S$189,del!$X$189,del!$AC$189,del!$AH$189,del!$AM$189,del!$AR$189,del!$AW$189,del!$BB$189,del!$BG$189,del!$BL$189,del!$BU$189,del!$BZ$189,del!$CE$189)</c:f>
                <c:numCache>
                  <c:formatCode>General</c:formatCode>
                  <c:ptCount val="15"/>
                  <c:pt idx="0">
                    <c:v>79.197381560078057</c:v>
                  </c:pt>
                  <c:pt idx="1">
                    <c:v>38.369587513714443</c:v>
                  </c:pt>
                  <c:pt idx="2">
                    <c:v>162.56748397503293</c:v>
                  </c:pt>
                  <c:pt idx="3">
                    <c:v>79.197381560078057</c:v>
                  </c:pt>
                  <c:pt idx="4">
                    <c:v>86.565092537191859</c:v>
                  </c:pt>
                  <c:pt idx="5">
                    <c:v>56.887830385527899</c:v>
                  </c:pt>
                  <c:pt idx="6">
                    <c:v>92.431378037831905</c:v>
                  </c:pt>
                  <c:pt idx="7">
                    <c:v>46.650029431636924</c:v>
                  </c:pt>
                  <c:pt idx="8">
                    <c:v>395.59853746692824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34.88009177127536</c:v>
                  </c:pt>
                  <c:pt idx="12">
                    <c:v>33.039849363648607</c:v>
                  </c:pt>
                  <c:pt idx="13">
                    <c:v>#N/A</c:v>
                  </c:pt>
                  <c:pt idx="14">
                    <c:v>79.197381560078057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(del!$H$189,del!$M$189,del!$R$189,del!$W$189,del!$AB$189,del!$AG$189,del!$AL$189,del!$AQ$189,del!$AV$189,del!$BA$189,del!$BF$189,del!$BK$189,del!$BT$189,del!$BY$189,del!$CD$189)</c:f>
              <c:numCache>
                <c:formatCode>0</c:formatCode>
                <c:ptCount val="15"/>
                <c:pt idx="0">
                  <c:v>7.12590325227535</c:v>
                </c:pt>
                <c:pt idx="1">
                  <c:v>-12.560746747724522</c:v>
                </c:pt>
                <c:pt idx="2">
                  <c:v>0.38925325227546637</c:v>
                </c:pt>
                <c:pt idx="3">
                  <c:v>41.439253252275478</c:v>
                </c:pt>
                <c:pt idx="4">
                  <c:v>17.849253252275503</c:v>
                </c:pt>
                <c:pt idx="5">
                  <c:v>9.4392532522754777</c:v>
                </c:pt>
                <c:pt idx="6">
                  <c:v>-14.160746747724545</c:v>
                </c:pt>
                <c:pt idx="7">
                  <c:v>5.4392532522754777</c:v>
                </c:pt>
                <c:pt idx="8">
                  <c:v>52.769253252275462</c:v>
                </c:pt>
                <c:pt idx="9">
                  <c:v>#N/A</c:v>
                </c:pt>
                <c:pt idx="10">
                  <c:v>#N/A</c:v>
                </c:pt>
                <c:pt idx="11">
                  <c:v>-27.255746747724515</c:v>
                </c:pt>
                <c:pt idx="12">
                  <c:v>12.029253252275453</c:v>
                </c:pt>
                <c:pt idx="13">
                  <c:v>#N/A</c:v>
                </c:pt>
                <c:pt idx="14">
                  <c:v>28.439253252275478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(del!$BN$189,del!$BN$189,del!$BN$189,del!$BN$189,del!$BN$189,del!$BN$189,del!$BN$189,del!$BN$189,del!$BN$189,del!$BN$189,del!$BN$189,del!$BN$189,del!$BN$189,del!$BN$189,del!$BN$189)</c:f>
              <c:numCache>
                <c:formatCode>0</c:formatCode>
                <c:ptCount val="15"/>
                <c:pt idx="0">
                  <c:v>-16.485592316547464</c:v>
                </c:pt>
                <c:pt idx="1">
                  <c:v>-16.485592316547464</c:v>
                </c:pt>
                <c:pt idx="2">
                  <c:v>-16.485592316547464</c:v>
                </c:pt>
                <c:pt idx="3">
                  <c:v>-16.485592316547464</c:v>
                </c:pt>
                <c:pt idx="4">
                  <c:v>-16.485592316547464</c:v>
                </c:pt>
                <c:pt idx="5">
                  <c:v>-16.485592316547464</c:v>
                </c:pt>
                <c:pt idx="6">
                  <c:v>-16.485592316547464</c:v>
                </c:pt>
                <c:pt idx="7">
                  <c:v>-16.485592316547464</c:v>
                </c:pt>
                <c:pt idx="8">
                  <c:v>-16.485592316547464</c:v>
                </c:pt>
                <c:pt idx="9">
                  <c:v>-16.485592316547464</c:v>
                </c:pt>
                <c:pt idx="10">
                  <c:v>-16.485592316547464</c:v>
                </c:pt>
                <c:pt idx="11">
                  <c:v>-16.485592316547464</c:v>
                </c:pt>
                <c:pt idx="12">
                  <c:v>-16.485592316547464</c:v>
                </c:pt>
                <c:pt idx="13">
                  <c:v>-16.485592316547464</c:v>
                </c:pt>
                <c:pt idx="14">
                  <c:v>-16.485592316547464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(del!$BO$189,del!$BO$189,del!$BO$189,del!$BO$189,del!$BO$189,del!$BO$189,del!$BO$189,del!$BO$189,del!$BO$189,del!$BO$189,del!$BO$189,del!$BO$189,del!$BO$189,del!$BO$189,del!$BO$189)</c:f>
              <c:numCache>
                <c:formatCode>0</c:formatCode>
                <c:ptCount val="15"/>
                <c:pt idx="0">
                  <c:v>16.485592316547464</c:v>
                </c:pt>
                <c:pt idx="1">
                  <c:v>16.485592316547464</c:v>
                </c:pt>
                <c:pt idx="2">
                  <c:v>16.485592316547464</c:v>
                </c:pt>
                <c:pt idx="3">
                  <c:v>16.485592316547464</c:v>
                </c:pt>
                <c:pt idx="4">
                  <c:v>16.485592316547464</c:v>
                </c:pt>
                <c:pt idx="5">
                  <c:v>16.485592316547464</c:v>
                </c:pt>
                <c:pt idx="6">
                  <c:v>16.485592316547464</c:v>
                </c:pt>
                <c:pt idx="7">
                  <c:v>16.485592316547464</c:v>
                </c:pt>
                <c:pt idx="8">
                  <c:v>16.485592316547464</c:v>
                </c:pt>
                <c:pt idx="9">
                  <c:v>16.485592316547464</c:v>
                </c:pt>
                <c:pt idx="10">
                  <c:v>16.485592316547464</c:v>
                </c:pt>
                <c:pt idx="11">
                  <c:v>16.485592316547464</c:v>
                </c:pt>
                <c:pt idx="12">
                  <c:v>16.485592316547464</c:v>
                </c:pt>
                <c:pt idx="13">
                  <c:v>16.485592316547464</c:v>
                </c:pt>
                <c:pt idx="14">
                  <c:v>16.485592316547464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(del!$G$189,del!$L$189,del!$Q$189,del!$V$189,del!$AA$189,del!$AF$189,del!$AK$189,del!$AP$189,del!$AU$189,del!$AZ$189,del!$BE$189,del!$BJ$189,del!$BS$189,del!$BX$189,del!$CC$189)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52256"/>
        <c:axId val="160941760"/>
      </c:lineChart>
      <c:catAx>
        <c:axId val="160352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0941760"/>
        <c:crossesAt val="-400"/>
        <c:auto val="1"/>
        <c:lblAlgn val="ctr"/>
        <c:lblOffset val="100"/>
        <c:noMultiLvlLbl val="0"/>
      </c:catAx>
      <c:valAx>
        <c:axId val="1609417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35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(del!$I$197,del!$N$197,del!$S$197,del!$X$197,del!$AC$197,del!$AH$197,del!$AM$197,del!$AR$197,del!$AW$197,del!$BB$197,del!$BG$197,del!$BL$197,del!$BU$197,del!$BZ$197,del!$CE$197)</c:f>
                <c:numCache>
                  <c:formatCode>General</c:formatCode>
                  <c:ptCount val="15"/>
                  <c:pt idx="0">
                    <c:v>79.208586271564002</c:v>
                  </c:pt>
                  <c:pt idx="1">
                    <c:v>38.392709452965107</c:v>
                  </c:pt>
                  <c:pt idx="2">
                    <c:v>162.57294282610437</c:v>
                  </c:pt>
                  <c:pt idx="3">
                    <c:v>79.208586271564002</c:v>
                  </c:pt>
                  <c:pt idx="4">
                    <c:v>86.575343713668246</c:v>
                  </c:pt>
                  <c:pt idx="5">
                    <c:v>56.903428184423092</c:v>
                  </c:pt>
                  <c:pt idx="6">
                    <c:v>92.440978679045784</c:v>
                  </c:pt>
                  <c:pt idx="7">
                    <c:v>46.669049049019591</c:v>
                  </c:pt>
                  <c:pt idx="8">
                    <c:v>395.60078076153974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34.293661151002766</c:v>
                  </c:pt>
                  <c:pt idx="12">
                    <c:v>33.06669834047235</c:v>
                  </c:pt>
                  <c:pt idx="13">
                    <c:v>#N/A</c:v>
                  </c:pt>
                  <c:pt idx="14">
                    <c:v>79.208586271564002</c:v>
                  </c:pt>
                </c:numCache>
              </c:numRef>
            </c:plus>
            <c:minus>
              <c:numRef>
                <c:f>(del!$I$197,del!$N$197,del!$S$197,del!$X$197,del!$AC$197,del!$AH$197,del!$AM$197,del!$AR$197,del!$AW$197,del!$BB$197,del!$BG$197,del!$BL$197,del!$BU$197,del!$BZ$197,del!$CE$197)</c:f>
                <c:numCache>
                  <c:formatCode>General</c:formatCode>
                  <c:ptCount val="15"/>
                  <c:pt idx="0">
                    <c:v>79.208586271564002</c:v>
                  </c:pt>
                  <c:pt idx="1">
                    <c:v>38.392709452965107</c:v>
                  </c:pt>
                  <c:pt idx="2">
                    <c:v>162.57294282610437</c:v>
                  </c:pt>
                  <c:pt idx="3">
                    <c:v>79.208586271564002</c:v>
                  </c:pt>
                  <c:pt idx="4">
                    <c:v>86.575343713668246</c:v>
                  </c:pt>
                  <c:pt idx="5">
                    <c:v>56.903428184423092</c:v>
                  </c:pt>
                  <c:pt idx="6">
                    <c:v>92.440978679045784</c:v>
                  </c:pt>
                  <c:pt idx="7">
                    <c:v>46.669049049019591</c:v>
                  </c:pt>
                  <c:pt idx="8">
                    <c:v>395.60078076153974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34.293661151002766</c:v>
                  </c:pt>
                  <c:pt idx="12">
                    <c:v>33.06669834047235</c:v>
                  </c:pt>
                  <c:pt idx="13">
                    <c:v>#N/A</c:v>
                  </c:pt>
                  <c:pt idx="14">
                    <c:v>79.208586271564002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(del!$H$197,del!$M$197,del!$R$197,del!$W$197,del!$AB$197,del!$AG$197,del!$AL$197,del!$AQ$197,del!$AV$197,del!$BA$197,del!$BF$197,del!$BK$197,del!$BT$197,del!$BY$197,del!$CD$197)</c:f>
              <c:numCache>
                <c:formatCode>0</c:formatCode>
                <c:ptCount val="15"/>
                <c:pt idx="0">
                  <c:v>4.615156820636912</c:v>
                </c:pt>
                <c:pt idx="1">
                  <c:v>-10.92665567936308</c:v>
                </c:pt>
                <c:pt idx="2">
                  <c:v>-1.1866556793631275</c:v>
                </c:pt>
                <c:pt idx="3">
                  <c:v>31.07334432063692</c:v>
                </c:pt>
                <c:pt idx="4">
                  <c:v>22.093344320636902</c:v>
                </c:pt>
                <c:pt idx="5">
                  <c:v>19.07334432063692</c:v>
                </c:pt>
                <c:pt idx="6">
                  <c:v>-12.826655679363057</c:v>
                </c:pt>
                <c:pt idx="7">
                  <c:v>-0.9266556793630798</c:v>
                </c:pt>
                <c:pt idx="8">
                  <c:v>129.76334432063692</c:v>
                </c:pt>
                <c:pt idx="9">
                  <c:v>#N/A</c:v>
                </c:pt>
                <c:pt idx="10">
                  <c:v>#N/A</c:v>
                </c:pt>
                <c:pt idx="11">
                  <c:v>-29.704655679363043</c:v>
                </c:pt>
                <c:pt idx="12">
                  <c:v>13.363344320636884</c:v>
                </c:pt>
                <c:pt idx="13">
                  <c:v>#N/A</c:v>
                </c:pt>
                <c:pt idx="14">
                  <c:v>36.07334432063692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(del!$BN$197,del!$BN$197,del!$BN$197,del!$BN$197,del!$BN$197,del!$BN$197,del!$BN$197,del!$BN$197,del!$BN$197,del!$BN$197,del!$BN$197,del!$BN$197,del!$BN$197,del!$BN$197,del!$BN$197)</c:f>
              <c:numCache>
                <c:formatCode>0</c:formatCode>
                <c:ptCount val="15"/>
                <c:pt idx="0">
                  <c:v>-16.43167249126526</c:v>
                </c:pt>
                <c:pt idx="1">
                  <c:v>-16.43167249126526</c:v>
                </c:pt>
                <c:pt idx="2">
                  <c:v>-16.43167249126526</c:v>
                </c:pt>
                <c:pt idx="3">
                  <c:v>-16.43167249126526</c:v>
                </c:pt>
                <c:pt idx="4">
                  <c:v>-16.43167249126526</c:v>
                </c:pt>
                <c:pt idx="5">
                  <c:v>-16.43167249126526</c:v>
                </c:pt>
                <c:pt idx="6">
                  <c:v>-16.43167249126526</c:v>
                </c:pt>
                <c:pt idx="7">
                  <c:v>-16.43167249126526</c:v>
                </c:pt>
                <c:pt idx="8">
                  <c:v>-16.43167249126526</c:v>
                </c:pt>
                <c:pt idx="9">
                  <c:v>-16.43167249126526</c:v>
                </c:pt>
                <c:pt idx="10">
                  <c:v>-16.43167249126526</c:v>
                </c:pt>
                <c:pt idx="11">
                  <c:v>-16.43167249126526</c:v>
                </c:pt>
                <c:pt idx="12">
                  <c:v>-16.43167249126526</c:v>
                </c:pt>
                <c:pt idx="13">
                  <c:v>-16.43167249126526</c:v>
                </c:pt>
                <c:pt idx="14">
                  <c:v>-16.43167249126526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(del!$BO$197,del!$BO$197,del!$BO$197,del!$BO$197,del!$BO$197,del!$BO$197,del!$BO$197,del!$BO$197,del!$BO$197,del!$BO$197,del!$BO$197,del!$BO$197,del!$BO$197,del!$BO$197,del!$BO$197)</c:f>
              <c:numCache>
                <c:formatCode>0</c:formatCode>
                <c:ptCount val="15"/>
                <c:pt idx="0">
                  <c:v>16.43167249126526</c:v>
                </c:pt>
                <c:pt idx="1">
                  <c:v>16.43167249126526</c:v>
                </c:pt>
                <c:pt idx="2">
                  <c:v>16.43167249126526</c:v>
                </c:pt>
                <c:pt idx="3">
                  <c:v>16.43167249126526</c:v>
                </c:pt>
                <c:pt idx="4">
                  <c:v>16.43167249126526</c:v>
                </c:pt>
                <c:pt idx="5">
                  <c:v>16.43167249126526</c:v>
                </c:pt>
                <c:pt idx="6">
                  <c:v>16.43167249126526</c:v>
                </c:pt>
                <c:pt idx="7">
                  <c:v>16.43167249126526</c:v>
                </c:pt>
                <c:pt idx="8">
                  <c:v>16.43167249126526</c:v>
                </c:pt>
                <c:pt idx="9">
                  <c:v>16.43167249126526</c:v>
                </c:pt>
                <c:pt idx="10">
                  <c:v>16.43167249126526</c:v>
                </c:pt>
                <c:pt idx="11">
                  <c:v>16.43167249126526</c:v>
                </c:pt>
                <c:pt idx="12">
                  <c:v>16.43167249126526</c:v>
                </c:pt>
                <c:pt idx="13">
                  <c:v>16.43167249126526</c:v>
                </c:pt>
                <c:pt idx="14">
                  <c:v>16.43167249126526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(del!$G$197,del!$L$197,del!$Q$197,del!$V$197,del!$AA$197,del!$AF$197,del!$AK$197,del!$AP$197,del!$AU$197,del!$AZ$197,del!$BE$197,del!$BJ$197,del!$BS$197,del!$BX$197,del!$CC$197)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53280"/>
        <c:axId val="160944064"/>
      </c:lineChart>
      <c:catAx>
        <c:axId val="1603532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0944064"/>
        <c:crossesAt val="-400"/>
        <c:auto val="1"/>
        <c:lblAlgn val="ctr"/>
        <c:lblOffset val="100"/>
        <c:noMultiLvlLbl val="0"/>
      </c:catAx>
      <c:valAx>
        <c:axId val="1609440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35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5</a:t>
            </a:r>
            <a:r>
              <a:rPr lang="en-US"/>
              <a:t>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(eps!$I$193,eps!$N$193,eps!$S$193,eps!$X$193,eps!$AC$193,eps!$AH$193,eps!$AM$193,eps!$AR$193,eps!$AW$193,eps!$BB$193,eps!$BG$193,eps!$BL$193,eps!$BU$193,eps!$BZ$193,eps!$CE$193)</c:f>
                <c:numCache>
                  <c:formatCode>General</c:formatCode>
                  <c:ptCount val="15"/>
                  <c:pt idx="0">
                    <c:v>20.090931457189129</c:v>
                  </c:pt>
                  <c:pt idx="1">
                    <c:v>13.365834310564816</c:v>
                  </c:pt>
                  <c:pt idx="2">
                    <c:v>37.558561298557102</c:v>
                  </c:pt>
                  <c:pt idx="3">
                    <c:v>31.85350101350669</c:v>
                  </c:pt>
                  <c:pt idx="4">
                    <c:v>74.77061940907987</c:v>
                  </c:pt>
                  <c:pt idx="5">
                    <c:v>24.467233738562921</c:v>
                  </c:pt>
                  <c:pt idx="6">
                    <c:v>55.639963396981777</c:v>
                  </c:pt>
                  <c:pt idx="7">
                    <c:v>17.625139058103105</c:v>
                  </c:pt>
                  <c:pt idx="8">
                    <c:v>60.947891898058884</c:v>
                  </c:pt>
                  <c:pt idx="9">
                    <c:v>102.9403363114769</c:v>
                  </c:pt>
                  <c:pt idx="10">
                    <c:v>40.250286046405577</c:v>
                  </c:pt>
                  <c:pt idx="11">
                    <c:v>31.85350101350669</c:v>
                  </c:pt>
                  <c:pt idx="12">
                    <c:v>26.829191691466811</c:v>
                  </c:pt>
                  <c:pt idx="13">
                    <c:v>45.980538112888638</c:v>
                  </c:pt>
                  <c:pt idx="14">
                    <c:v>31.85350101350669</c:v>
                  </c:pt>
                </c:numCache>
              </c:numRef>
            </c:plus>
            <c:minus>
              <c:numRef>
                <c:f>(eps!$I$193,eps!$N$193,eps!$S$193,eps!$X$193,eps!$AC$193,eps!$AH$193,eps!$AM$193,eps!$AR$193,eps!$AW$193,eps!$BB$193,eps!$BG$193,eps!$BL$193,eps!$BU$193,eps!$BZ$193,eps!$CE$193)</c:f>
                <c:numCache>
                  <c:formatCode>General</c:formatCode>
                  <c:ptCount val="15"/>
                  <c:pt idx="0">
                    <c:v>20.090931457189129</c:v>
                  </c:pt>
                  <c:pt idx="1">
                    <c:v>13.365834310564816</c:v>
                  </c:pt>
                  <c:pt idx="2">
                    <c:v>37.558561298557102</c:v>
                  </c:pt>
                  <c:pt idx="3">
                    <c:v>31.85350101350669</c:v>
                  </c:pt>
                  <c:pt idx="4">
                    <c:v>74.77061940907987</c:v>
                  </c:pt>
                  <c:pt idx="5">
                    <c:v>24.467233738562921</c:v>
                  </c:pt>
                  <c:pt idx="6">
                    <c:v>55.639963396981777</c:v>
                  </c:pt>
                  <c:pt idx="7">
                    <c:v>17.625139058103105</c:v>
                  </c:pt>
                  <c:pt idx="8">
                    <c:v>60.947891898058884</c:v>
                  </c:pt>
                  <c:pt idx="9">
                    <c:v>102.9403363114769</c:v>
                  </c:pt>
                  <c:pt idx="10">
                    <c:v>40.250286046405577</c:v>
                  </c:pt>
                  <c:pt idx="11">
                    <c:v>31.85350101350669</c:v>
                  </c:pt>
                  <c:pt idx="12">
                    <c:v>26.829191691466811</c:v>
                  </c:pt>
                  <c:pt idx="13">
                    <c:v>45.980538112888638</c:v>
                  </c:pt>
                  <c:pt idx="14">
                    <c:v>31.85350101350669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(eps!$H$193,eps!$M$193,eps!$R$193,eps!$W$193,eps!$AB$193,eps!$AG$193,eps!$AL$193,eps!$AQ$193,eps!$AV$193,eps!$BA$193,eps!$BF$193,eps!$BK$193,eps!$BT$193,eps!$BY$193,eps!$CD$193)</c:f>
              <c:numCache>
                <c:formatCode>0</c:formatCode>
                <c:ptCount val="15"/>
                <c:pt idx="0">
                  <c:v>-0.25476319484151588</c:v>
                </c:pt>
                <c:pt idx="1">
                  <c:v>-2.5172631948415187</c:v>
                </c:pt>
                <c:pt idx="2">
                  <c:v>2.4827368051584813</c:v>
                </c:pt>
                <c:pt idx="3">
                  <c:v>21.482736805158481</c:v>
                </c:pt>
                <c:pt idx="4">
                  <c:v>-7.5172631948415187</c:v>
                </c:pt>
                <c:pt idx="5">
                  <c:v>-7.5172631948415187</c:v>
                </c:pt>
                <c:pt idx="6">
                  <c:v>10.482736805158481</c:v>
                </c:pt>
                <c:pt idx="7">
                  <c:v>2.4827368051584813</c:v>
                </c:pt>
                <c:pt idx="8">
                  <c:v>-57.517263194841519</c:v>
                </c:pt>
                <c:pt idx="9">
                  <c:v>49.482736805158481</c:v>
                </c:pt>
                <c:pt idx="10">
                  <c:v>34.482736805158481</c:v>
                </c:pt>
                <c:pt idx="11">
                  <c:v>0.48273680515848127</c:v>
                </c:pt>
                <c:pt idx="12">
                  <c:v>-1.5172631948415187</c:v>
                </c:pt>
                <c:pt idx="13">
                  <c:v>9.8671980551584824</c:v>
                </c:pt>
                <c:pt idx="14">
                  <c:v>0.48273680515848127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(eps!$BN$193,eps!$BN$193,eps!$BN$193,eps!$BN$193,eps!$BN$193,eps!$BN$193,eps!$BN$193,eps!$BN$193,eps!$BN$193,eps!$BN$193,eps!$BN$193,eps!$BN$193,eps!$BN$193,eps!$BN$193,eps!$BN$193)</c:f>
              <c:numCache>
                <c:formatCode>0</c:formatCode>
                <c:ptCount val="15"/>
                <c:pt idx="0">
                  <c:v>-5.4179768532662029</c:v>
                </c:pt>
                <c:pt idx="1">
                  <c:v>-5.4179768532662029</c:v>
                </c:pt>
                <c:pt idx="2">
                  <c:v>-5.4179768532662029</c:v>
                </c:pt>
                <c:pt idx="3">
                  <c:v>-5.4179768532662029</c:v>
                </c:pt>
                <c:pt idx="4">
                  <c:v>-5.4179768532662029</c:v>
                </c:pt>
                <c:pt idx="5">
                  <c:v>-5.4179768532662029</c:v>
                </c:pt>
                <c:pt idx="6">
                  <c:v>-5.4179768532662029</c:v>
                </c:pt>
                <c:pt idx="7">
                  <c:v>-5.4179768532662029</c:v>
                </c:pt>
                <c:pt idx="8">
                  <c:v>-5.4179768532662029</c:v>
                </c:pt>
                <c:pt idx="9">
                  <c:v>-5.4179768532662029</c:v>
                </c:pt>
                <c:pt idx="10">
                  <c:v>-5.4179768532662029</c:v>
                </c:pt>
                <c:pt idx="11">
                  <c:v>-5.4179768532662029</c:v>
                </c:pt>
                <c:pt idx="12">
                  <c:v>-5.4179768532662029</c:v>
                </c:pt>
                <c:pt idx="13">
                  <c:v>-5.4179768532662029</c:v>
                </c:pt>
                <c:pt idx="14">
                  <c:v>-5.4179768532662029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(eps!$BO$193,eps!$BO$193,eps!$BO$193,eps!$BO$193,eps!$BO$193,eps!$BO$193,eps!$BO$193,eps!$BO$193,eps!$BO$193,eps!$BO$193,eps!$BO$193,eps!$BO$193,eps!$BO$193,eps!$BO$193,eps!$BO$193)</c:f>
              <c:numCache>
                <c:formatCode>0</c:formatCode>
                <c:ptCount val="15"/>
                <c:pt idx="0">
                  <c:v>5.4179768532662029</c:v>
                </c:pt>
                <c:pt idx="1">
                  <c:v>5.4179768532662029</c:v>
                </c:pt>
                <c:pt idx="2">
                  <c:v>5.4179768532662029</c:v>
                </c:pt>
                <c:pt idx="3">
                  <c:v>5.4179768532662029</c:v>
                </c:pt>
                <c:pt idx="4">
                  <c:v>5.4179768532662029</c:v>
                </c:pt>
                <c:pt idx="5">
                  <c:v>5.4179768532662029</c:v>
                </c:pt>
                <c:pt idx="6">
                  <c:v>5.4179768532662029</c:v>
                </c:pt>
                <c:pt idx="7">
                  <c:v>5.4179768532662029</c:v>
                </c:pt>
                <c:pt idx="8">
                  <c:v>5.4179768532662029</c:v>
                </c:pt>
                <c:pt idx="9">
                  <c:v>5.4179768532662029</c:v>
                </c:pt>
                <c:pt idx="10">
                  <c:v>5.4179768532662029</c:v>
                </c:pt>
                <c:pt idx="11">
                  <c:v>5.4179768532662029</c:v>
                </c:pt>
                <c:pt idx="12">
                  <c:v>5.4179768532662029</c:v>
                </c:pt>
                <c:pt idx="13">
                  <c:v>5.4179768532662029</c:v>
                </c:pt>
                <c:pt idx="14">
                  <c:v>5.4179768532662029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(eps!$G$193,eps!$L$193,eps!$Q$193,eps!$V$193,eps!$AA$193,eps!$AF$193,eps!$AK$193,eps!$AP$193,eps!$AU$193,eps!$AZ$193,eps!$BE$193,eps!$BJ$193,eps!$BS$193,eps!$BX$193,eps!$CC$193)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90304"/>
        <c:axId val="147033472"/>
      </c:lineChart>
      <c:catAx>
        <c:axId val="1458903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7033472"/>
        <c:crossesAt val="-200"/>
        <c:auto val="1"/>
        <c:lblAlgn val="ctr"/>
        <c:lblOffset val="100"/>
        <c:noMultiLvlLbl val="0"/>
      </c:catAx>
      <c:valAx>
        <c:axId val="14703347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5890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(del!$I$205,del!$N$205,del!$S$205,del!$X$205,del!$AC$205,del!$AH$205,del!$AM$205,del!$AR$205,del!$AW$205,del!$BB$205,del!$BG$205,del!$BL$205,del!$BU$205,del!$BZ$205,del!$CE$205)</c:f>
                <c:numCache>
                  <c:formatCode>General</c:formatCode>
                  <c:ptCount val="15"/>
                  <c:pt idx="0">
                    <c:v>79.181737153558316</c:v>
                  </c:pt>
                  <c:pt idx="1">
                    <c:v>27.744323719550227</c:v>
                  </c:pt>
                  <c:pt idx="2">
                    <c:v>162.55986312326669</c:v>
                  </c:pt>
                  <c:pt idx="3">
                    <c:v>79.181737153558316</c:v>
                  </c:pt>
                  <c:pt idx="4">
                    <c:v>95.349401669099095</c:v>
                  </c:pt>
                  <c:pt idx="5">
                    <c:v>50.73211506191317</c:v>
                  </c:pt>
                  <c:pt idx="6">
                    <c:v>92.417973893908751</c:v>
                  </c:pt>
                  <c:pt idx="7">
                    <c:v>46.623465107767331</c:v>
                  </c:pt>
                  <c:pt idx="8">
                    <c:v>395.59540581085525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74.794271830503149</c:v>
                  </c:pt>
                  <c:pt idx="12">
                    <c:v>33.002331715428795</c:v>
                  </c:pt>
                  <c:pt idx="13">
                    <c:v>#N/A</c:v>
                  </c:pt>
                  <c:pt idx="14">
                    <c:v>79.181737153558316</c:v>
                  </c:pt>
                </c:numCache>
              </c:numRef>
            </c:plus>
            <c:minus>
              <c:numRef>
                <c:f>(del!$I$205,del!$N$205,del!$S$205,del!$X$205,del!$AC$205,del!$AH$205,del!$AM$205,del!$AR$205,del!$AW$205,del!$BB$205,del!$BG$205,del!$BL$205,del!$BU$205,del!$BZ$205,del!$CE$205)</c:f>
                <c:numCache>
                  <c:formatCode>General</c:formatCode>
                  <c:ptCount val="15"/>
                  <c:pt idx="0">
                    <c:v>79.181737153558316</c:v>
                  </c:pt>
                  <c:pt idx="1">
                    <c:v>27.744323719550227</c:v>
                  </c:pt>
                  <c:pt idx="2">
                    <c:v>162.55986312326669</c:v>
                  </c:pt>
                  <c:pt idx="3">
                    <c:v>79.181737153558316</c:v>
                  </c:pt>
                  <c:pt idx="4">
                    <c:v>95.349401669099095</c:v>
                  </c:pt>
                  <c:pt idx="5">
                    <c:v>50.73211506191317</c:v>
                  </c:pt>
                  <c:pt idx="6">
                    <c:v>92.417973893908751</c:v>
                  </c:pt>
                  <c:pt idx="7">
                    <c:v>46.623465107767331</c:v>
                  </c:pt>
                  <c:pt idx="8">
                    <c:v>395.59540581085525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74.794271830503149</c:v>
                  </c:pt>
                  <c:pt idx="12">
                    <c:v>33.002331715428795</c:v>
                  </c:pt>
                  <c:pt idx="13">
                    <c:v>#N/A</c:v>
                  </c:pt>
                  <c:pt idx="14">
                    <c:v>79.181737153558316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(del!$H$205,del!$M$205,del!$R$205,del!$W$205,del!$AB$205,del!$AG$205,del!$AL$205,del!$AQ$205,del!$AV$205,del!$BA$205,del!$BF$205,del!$BK$205,del!$BT$205,del!$BY$205,del!$CD$205)</c:f>
              <c:numCache>
                <c:formatCode>0</c:formatCode>
                <c:ptCount val="15"/>
                <c:pt idx="0">
                  <c:v>0.83953387563298065</c:v>
                </c:pt>
                <c:pt idx="1">
                  <c:v>-10.879953624367033</c:v>
                </c:pt>
                <c:pt idx="2">
                  <c:v>-9.1599536243670059</c:v>
                </c:pt>
                <c:pt idx="3">
                  <c:v>26.120046375632967</c:v>
                </c:pt>
                <c:pt idx="4">
                  <c:v>14.120046375632967</c:v>
                </c:pt>
                <c:pt idx="5">
                  <c:v>8.1200463756329668</c:v>
                </c:pt>
                <c:pt idx="6">
                  <c:v>-14.979953624366999</c:v>
                </c:pt>
                <c:pt idx="7">
                  <c:v>-2.8799536243670332</c:v>
                </c:pt>
                <c:pt idx="8">
                  <c:v>81.050046375632974</c:v>
                </c:pt>
                <c:pt idx="9">
                  <c:v>#N/A</c:v>
                </c:pt>
                <c:pt idx="10">
                  <c:v>#N/A</c:v>
                </c:pt>
                <c:pt idx="11">
                  <c:v>-29.820953624367036</c:v>
                </c:pt>
                <c:pt idx="12">
                  <c:v>8.3000463756329736</c:v>
                </c:pt>
                <c:pt idx="13">
                  <c:v>#N/A</c:v>
                </c:pt>
                <c:pt idx="14">
                  <c:v>29.120046375632967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(del!$BN$205,del!$BN$205,del!$BN$205,del!$BN$205,del!$BN$205,del!$BN$205,del!$BN$205,del!$BN$205,del!$BN$205,del!$BN$205,del!$BN$205,del!$BN$205,del!$BN$205,del!$BN$205,del!$BN$205)</c:f>
              <c:numCache>
                <c:formatCode>0</c:formatCode>
                <c:ptCount val="15"/>
                <c:pt idx="0">
                  <c:v>-16.560570682944554</c:v>
                </c:pt>
                <c:pt idx="1">
                  <c:v>-16.560570682944554</c:v>
                </c:pt>
                <c:pt idx="2">
                  <c:v>-16.560570682944554</c:v>
                </c:pt>
                <c:pt idx="3">
                  <c:v>-16.560570682944554</c:v>
                </c:pt>
                <c:pt idx="4">
                  <c:v>-16.560570682944554</c:v>
                </c:pt>
                <c:pt idx="5">
                  <c:v>-16.560570682944554</c:v>
                </c:pt>
                <c:pt idx="6">
                  <c:v>-16.560570682944554</c:v>
                </c:pt>
                <c:pt idx="7">
                  <c:v>-16.560570682944554</c:v>
                </c:pt>
                <c:pt idx="8">
                  <c:v>-16.560570682944554</c:v>
                </c:pt>
                <c:pt idx="9">
                  <c:v>-16.560570682944554</c:v>
                </c:pt>
                <c:pt idx="10">
                  <c:v>-16.560570682944554</c:v>
                </c:pt>
                <c:pt idx="11">
                  <c:v>-16.560570682944554</c:v>
                </c:pt>
                <c:pt idx="12">
                  <c:v>-16.560570682944554</c:v>
                </c:pt>
                <c:pt idx="13">
                  <c:v>-16.560570682944554</c:v>
                </c:pt>
                <c:pt idx="14">
                  <c:v>-16.560570682944554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(del!$BO$205,del!$BO$205,del!$BO$205,del!$BO$205,del!$BO$205,del!$BO$205,del!$BO$205,del!$BO$205,del!$BO$205,del!$BO$205,del!$BO$205,del!$BO$205,del!$BO$205,del!$BO$205,del!$BO$205)</c:f>
              <c:numCache>
                <c:formatCode>0</c:formatCode>
                <c:ptCount val="15"/>
                <c:pt idx="0">
                  <c:v>16.560570682944554</c:v>
                </c:pt>
                <c:pt idx="1">
                  <c:v>16.560570682944554</c:v>
                </c:pt>
                <c:pt idx="2">
                  <c:v>16.560570682944554</c:v>
                </c:pt>
                <c:pt idx="3">
                  <c:v>16.560570682944554</c:v>
                </c:pt>
                <c:pt idx="4">
                  <c:v>16.560570682944554</c:v>
                </c:pt>
                <c:pt idx="5">
                  <c:v>16.560570682944554</c:v>
                </c:pt>
                <c:pt idx="6">
                  <c:v>16.560570682944554</c:v>
                </c:pt>
                <c:pt idx="7">
                  <c:v>16.560570682944554</c:v>
                </c:pt>
                <c:pt idx="8">
                  <c:v>16.560570682944554</c:v>
                </c:pt>
                <c:pt idx="9">
                  <c:v>16.560570682944554</c:v>
                </c:pt>
                <c:pt idx="10">
                  <c:v>16.560570682944554</c:v>
                </c:pt>
                <c:pt idx="11">
                  <c:v>16.560570682944554</c:v>
                </c:pt>
                <c:pt idx="12">
                  <c:v>16.560570682944554</c:v>
                </c:pt>
                <c:pt idx="13">
                  <c:v>16.560570682944554</c:v>
                </c:pt>
                <c:pt idx="14">
                  <c:v>16.560570682944554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(del!$G$205,del!$L$205,del!$Q$205,del!$V$205,del!$AA$205,del!$AF$205,del!$AK$205,del!$AP$205,del!$AU$205,del!$AZ$205,del!$BE$205,del!$BJ$205,del!$BS$205,del!$BX$205,del!$CC$205)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21248"/>
        <c:axId val="160945792"/>
      </c:lineChart>
      <c:catAx>
        <c:axId val="1608212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0945792"/>
        <c:crossesAt val="-400"/>
        <c:auto val="1"/>
        <c:lblAlgn val="ctr"/>
        <c:lblOffset val="100"/>
        <c:noMultiLvlLbl val="0"/>
      </c:catAx>
      <c:valAx>
        <c:axId val="1609457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82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(del!$I$213,del!$N$213,del!$S$213,del!$X$213,del!$AC$213,del!$AH$213,del!$AM$213,del!$AR$213,del!$AW$213,del!$BB$213,del!$BG$213,del!$BL$213,del!$BU$213,del!$BZ$213,del!$CE$213)</c:f>
                <c:numCache>
                  <c:formatCode>General</c:formatCode>
                  <c:ptCount val="15"/>
                  <c:pt idx="0">
                    <c:v>79.146568716262877</c:v>
                  </c:pt>
                  <c:pt idx="1">
                    <c:v>27.643793870562</c:v>
                  </c:pt>
                  <c:pt idx="2">
                    <c:v>162.54273573297002</c:v>
                  </c:pt>
                  <c:pt idx="3">
                    <c:v>79.146568716262877</c:v>
                  </c:pt>
                  <c:pt idx="4">
                    <c:v>95.320198486774672</c:v>
                  </c:pt>
                  <c:pt idx="5">
                    <c:v>56.817069086306461</c:v>
                  </c:pt>
                  <c:pt idx="6">
                    <c:v>92.387844111431249</c:v>
                  </c:pt>
                  <c:pt idx="7">
                    <c:v>46.563712690872507</c:v>
                  </c:pt>
                  <c:pt idx="8">
                    <c:v>395.58836805391303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74.757039398026734</c:v>
                  </c:pt>
                  <c:pt idx="12">
                    <c:v>32.917863532710037</c:v>
                  </c:pt>
                  <c:pt idx="13">
                    <c:v>#N/A</c:v>
                  </c:pt>
                  <c:pt idx="14">
                    <c:v>79.146568716262877</c:v>
                  </c:pt>
                </c:numCache>
              </c:numRef>
            </c:plus>
            <c:minus>
              <c:numRef>
                <c:f>(del!$I$213,del!$N$213,del!$S$213,del!$X$213,del!$AC$213,del!$AH$213,del!$AM$213,del!$AR$213,del!$AW$213,del!$BB$213,del!$BG$213,del!$BL$213,del!$BU$213,del!$BZ$213,del!$CE$213)</c:f>
                <c:numCache>
                  <c:formatCode>General</c:formatCode>
                  <c:ptCount val="15"/>
                  <c:pt idx="0">
                    <c:v>79.146568716262877</c:v>
                  </c:pt>
                  <c:pt idx="1">
                    <c:v>27.643793870562</c:v>
                  </c:pt>
                  <c:pt idx="2">
                    <c:v>162.54273573297002</c:v>
                  </c:pt>
                  <c:pt idx="3">
                    <c:v>79.146568716262877</c:v>
                  </c:pt>
                  <c:pt idx="4">
                    <c:v>95.320198486774672</c:v>
                  </c:pt>
                  <c:pt idx="5">
                    <c:v>56.817069086306461</c:v>
                  </c:pt>
                  <c:pt idx="6">
                    <c:v>92.387844111431249</c:v>
                  </c:pt>
                  <c:pt idx="7">
                    <c:v>46.563712690872507</c:v>
                  </c:pt>
                  <c:pt idx="8">
                    <c:v>395.58836805391303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74.757039398026734</c:v>
                  </c:pt>
                  <c:pt idx="12">
                    <c:v>32.917863532710037</c:v>
                  </c:pt>
                  <c:pt idx="13">
                    <c:v>#N/A</c:v>
                  </c:pt>
                  <c:pt idx="14">
                    <c:v>79.146568716262877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(del!$H$213,del!$M$213,del!$R$213,del!$W$213,del!$AB$213,del!$AG$213,del!$AL$213,del!$AQ$213,del!$AV$213,del!$BA$213,del!$BF$213,del!$BK$213,del!$BT$213,del!$BY$213,del!$CD$213)</c:f>
              <c:numCache>
                <c:formatCode>0</c:formatCode>
                <c:ptCount val="15"/>
                <c:pt idx="0">
                  <c:v>2.1514560582997717</c:v>
                </c:pt>
                <c:pt idx="1">
                  <c:v>-9.7259564417002196</c:v>
                </c:pt>
                <c:pt idx="2">
                  <c:v>-9.9359564417002275</c:v>
                </c:pt>
                <c:pt idx="3">
                  <c:v>25.27404355829978</c:v>
                </c:pt>
                <c:pt idx="4">
                  <c:v>4.6140435582997839</c:v>
                </c:pt>
                <c:pt idx="5">
                  <c:v>16.27404355829978</c:v>
                </c:pt>
                <c:pt idx="6">
                  <c:v>-7.0259564417002309</c:v>
                </c:pt>
                <c:pt idx="7">
                  <c:v>-5.7259564417002196</c:v>
                </c:pt>
                <c:pt idx="8">
                  <c:v>68.634043558299794</c:v>
                </c:pt>
                <c:pt idx="9">
                  <c:v>#N/A</c:v>
                </c:pt>
                <c:pt idx="10">
                  <c:v>#N/A</c:v>
                </c:pt>
                <c:pt idx="11">
                  <c:v>-31.760956441700216</c:v>
                </c:pt>
                <c:pt idx="12">
                  <c:v>7.5240435582997804</c:v>
                </c:pt>
                <c:pt idx="13">
                  <c:v>#N/A</c:v>
                </c:pt>
                <c:pt idx="14">
                  <c:v>24.27404355829978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(del!$BN$213,del!$BN$213,del!$BN$213,del!$BN$213,del!$BN$213,del!$BN$213,del!$BN$213,del!$BN$213,del!$BN$213,del!$BN$213,del!$BN$213,del!$BN$213,del!$BN$213,del!$BN$213,del!$BN$213)</c:f>
              <c:numCache>
                <c:formatCode>0</c:formatCode>
                <c:ptCount val="15"/>
                <c:pt idx="0">
                  <c:v>-16.727840878065489</c:v>
                </c:pt>
                <c:pt idx="1">
                  <c:v>-16.727840878065489</c:v>
                </c:pt>
                <c:pt idx="2">
                  <c:v>-16.727840878065489</c:v>
                </c:pt>
                <c:pt idx="3">
                  <c:v>-16.727840878065489</c:v>
                </c:pt>
                <c:pt idx="4">
                  <c:v>-16.727840878065489</c:v>
                </c:pt>
                <c:pt idx="5">
                  <c:v>-16.727840878065489</c:v>
                </c:pt>
                <c:pt idx="6">
                  <c:v>-16.727840878065489</c:v>
                </c:pt>
                <c:pt idx="7">
                  <c:v>-16.727840878065489</c:v>
                </c:pt>
                <c:pt idx="8">
                  <c:v>-16.727840878065489</c:v>
                </c:pt>
                <c:pt idx="9">
                  <c:v>-16.727840878065489</c:v>
                </c:pt>
                <c:pt idx="10">
                  <c:v>-16.727840878065489</c:v>
                </c:pt>
                <c:pt idx="11">
                  <c:v>-16.727840878065489</c:v>
                </c:pt>
                <c:pt idx="12">
                  <c:v>-16.727840878065489</c:v>
                </c:pt>
                <c:pt idx="13">
                  <c:v>-16.727840878065489</c:v>
                </c:pt>
                <c:pt idx="14">
                  <c:v>-16.727840878065489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(del!$BO$213,del!$BO$213,del!$BO$213,del!$BO$213,del!$BO$213,del!$BO$213,del!$BO$213,del!$BO$213,del!$BO$213,del!$BO$213,del!$BO$213,del!$BO$213,del!$BO$213,del!$BO$213,del!$BO$213)</c:f>
              <c:numCache>
                <c:formatCode>0</c:formatCode>
                <c:ptCount val="15"/>
                <c:pt idx="0">
                  <c:v>16.727840878065489</c:v>
                </c:pt>
                <c:pt idx="1">
                  <c:v>16.727840878065489</c:v>
                </c:pt>
                <c:pt idx="2">
                  <c:v>16.727840878065489</c:v>
                </c:pt>
                <c:pt idx="3">
                  <c:v>16.727840878065489</c:v>
                </c:pt>
                <c:pt idx="4">
                  <c:v>16.727840878065489</c:v>
                </c:pt>
                <c:pt idx="5">
                  <c:v>16.727840878065489</c:v>
                </c:pt>
                <c:pt idx="6">
                  <c:v>16.727840878065489</c:v>
                </c:pt>
                <c:pt idx="7">
                  <c:v>16.727840878065489</c:v>
                </c:pt>
                <c:pt idx="8">
                  <c:v>16.727840878065489</c:v>
                </c:pt>
                <c:pt idx="9">
                  <c:v>16.727840878065489</c:v>
                </c:pt>
                <c:pt idx="10">
                  <c:v>16.727840878065489</c:v>
                </c:pt>
                <c:pt idx="11">
                  <c:v>16.727840878065489</c:v>
                </c:pt>
                <c:pt idx="12">
                  <c:v>16.727840878065489</c:v>
                </c:pt>
                <c:pt idx="13">
                  <c:v>16.727840878065489</c:v>
                </c:pt>
                <c:pt idx="14">
                  <c:v>16.727840878065489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(del!$G$213,del!$L$213,del!$Q$213,del!$V$213,del!$AA$213,del!$AF$213,del!$AK$213,del!$AP$213,del!$AU$213,del!$AZ$213,del!$BE$213,del!$BJ$213,del!$BS$213,del!$BX$213,del!$CC$213)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22272"/>
        <c:axId val="160850496"/>
      </c:lineChart>
      <c:catAx>
        <c:axId val="1608222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0850496"/>
        <c:crossesAt val="-400"/>
        <c:auto val="1"/>
        <c:lblAlgn val="ctr"/>
        <c:lblOffset val="100"/>
        <c:noMultiLvlLbl val="0"/>
      </c:catAx>
      <c:valAx>
        <c:axId val="1608504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82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(del!$I$221,del!$N$221,del!$S$221,del!$X$221,del!$AC$221,del!$AH$221,del!$AM$221,del!$AR$221,del!$AW$221,del!$BB$221,del!$BG$221,del!$BL$221,del!$BU$221,del!$BZ$221,del!$CE$221)</c:f>
                <c:numCache>
                  <c:formatCode>General</c:formatCode>
                  <c:ptCount val="15"/>
                  <c:pt idx="0">
                    <c:v>79.100898622330391</c:v>
                  </c:pt>
                  <c:pt idx="1">
                    <c:v>27.512763635450913</c:v>
                  </c:pt>
                  <c:pt idx="2">
                    <c:v>162.5205025923197</c:v>
                  </c:pt>
                  <c:pt idx="3">
                    <c:v>79.100898622330391</c:v>
                  </c:pt>
                  <c:pt idx="4">
                    <c:v>98.214437649768144</c:v>
                  </c:pt>
                  <c:pt idx="5">
                    <c:v>50.605851073370857</c:v>
                  </c:pt>
                  <c:pt idx="6">
                    <c:v>92.348722583802925</c:v>
                  </c:pt>
                  <c:pt idx="7">
                    <c:v>46.486042667237122</c:v>
                  </c:pt>
                  <c:pt idx="8">
                    <c:v>395.57923323003223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74.708685993398319</c:v>
                  </c:pt>
                  <c:pt idx="12">
                    <c:v>32.807903969321025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plus>
            <c:minus>
              <c:numRef>
                <c:f>(del!$I$221,del!$N$221,del!$S$221,del!$X$221,del!$AC$221,del!$AH$221,del!$AM$221,del!$AR$221,del!$AW$221,del!$BB$221,del!$BG$221,del!$BL$221,del!$BU$221,del!$BZ$221,del!$CE$221)</c:f>
                <c:numCache>
                  <c:formatCode>General</c:formatCode>
                  <c:ptCount val="15"/>
                  <c:pt idx="0">
                    <c:v>79.100898622330391</c:v>
                  </c:pt>
                  <c:pt idx="1">
                    <c:v>27.512763635450913</c:v>
                  </c:pt>
                  <c:pt idx="2">
                    <c:v>162.5205025923197</c:v>
                  </c:pt>
                  <c:pt idx="3">
                    <c:v>79.100898622330391</c:v>
                  </c:pt>
                  <c:pt idx="4">
                    <c:v>98.214437649768144</c:v>
                  </c:pt>
                  <c:pt idx="5">
                    <c:v>50.605851073370857</c:v>
                  </c:pt>
                  <c:pt idx="6">
                    <c:v>92.348722583802925</c:v>
                  </c:pt>
                  <c:pt idx="7">
                    <c:v>46.486042667237122</c:v>
                  </c:pt>
                  <c:pt idx="8">
                    <c:v>395.57923323003223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74.708685993398319</c:v>
                  </c:pt>
                  <c:pt idx="12">
                    <c:v>32.807903969321025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(del!$H$221,del!$M$221,del!$R$221,del!$W$221,del!$AB$221,del!$AG$221,del!$AL$221,del!$AQ$221,del!$AV$221,del!$BA$221,del!$BF$221,del!$BK$221,del!$BT$221,del!$BY$221,del!$CD$221)</c:f>
              <c:numCache>
                <c:formatCode>0</c:formatCode>
                <c:ptCount val="15"/>
                <c:pt idx="0">
                  <c:v>1.6910983892374816</c:v>
                </c:pt>
                <c:pt idx="1">
                  <c:v>-5.6260016107625574</c:v>
                </c:pt>
                <c:pt idx="2">
                  <c:v>-3.5760016107625461</c:v>
                </c:pt>
                <c:pt idx="3">
                  <c:v>30.373998389237443</c:v>
                </c:pt>
                <c:pt idx="4">
                  <c:v>19.703998389237455</c:v>
                </c:pt>
                <c:pt idx="5">
                  <c:v>5.3739983892374426</c:v>
                </c:pt>
                <c:pt idx="6">
                  <c:v>-18.126001610762557</c:v>
                </c:pt>
                <c:pt idx="7">
                  <c:v>-1.6260016107625574</c:v>
                </c:pt>
                <c:pt idx="8">
                  <c:v>83.723998389237437</c:v>
                </c:pt>
                <c:pt idx="9">
                  <c:v>#N/A</c:v>
                </c:pt>
                <c:pt idx="10">
                  <c:v>#N/A</c:v>
                </c:pt>
                <c:pt idx="11">
                  <c:v>-26.274001610762554</c:v>
                </c:pt>
                <c:pt idx="12">
                  <c:v>5.1539983892374437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(del!$BN$221,del!$BN$221,del!$BN$221,del!$BN$221,del!$BN$221,del!$BN$221,del!$BN$221,del!$BN$221,del!$BN$221,del!$BN$221,del!$BN$221,del!$BN$221,del!$BN$221,del!$BN$221,del!$BN$221)</c:f>
              <c:numCache>
                <c:formatCode>0</c:formatCode>
                <c:ptCount val="15"/>
                <c:pt idx="0">
                  <c:v>-16.942486155809892</c:v>
                </c:pt>
                <c:pt idx="1">
                  <c:v>-16.942486155809892</c:v>
                </c:pt>
                <c:pt idx="2">
                  <c:v>-16.942486155809892</c:v>
                </c:pt>
                <c:pt idx="3">
                  <c:v>-16.942486155809892</c:v>
                </c:pt>
                <c:pt idx="4">
                  <c:v>-16.942486155809892</c:v>
                </c:pt>
                <c:pt idx="5">
                  <c:v>-16.942486155809892</c:v>
                </c:pt>
                <c:pt idx="6">
                  <c:v>-16.942486155809892</c:v>
                </c:pt>
                <c:pt idx="7">
                  <c:v>-16.942486155809892</c:v>
                </c:pt>
                <c:pt idx="8">
                  <c:v>-16.942486155809892</c:v>
                </c:pt>
                <c:pt idx="9">
                  <c:v>-16.942486155809892</c:v>
                </c:pt>
                <c:pt idx="10">
                  <c:v>-16.942486155809892</c:v>
                </c:pt>
                <c:pt idx="11">
                  <c:v>-16.942486155809892</c:v>
                </c:pt>
                <c:pt idx="12">
                  <c:v>-16.942486155809892</c:v>
                </c:pt>
                <c:pt idx="13">
                  <c:v>-16.942486155809892</c:v>
                </c:pt>
                <c:pt idx="14">
                  <c:v>-16.942486155809892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(del!$BO$221,del!$BO$221,del!$BO$221,del!$BO$221,del!$BO$221,del!$BO$221,del!$BO$221,del!$BO$221,del!$BO$221,del!$BO$221,del!$BO$221,del!$BO$221,del!$BO$221,del!$BO$221,del!$BO$221)</c:f>
              <c:numCache>
                <c:formatCode>0</c:formatCode>
                <c:ptCount val="15"/>
                <c:pt idx="0">
                  <c:v>16.942486155809892</c:v>
                </c:pt>
                <c:pt idx="1">
                  <c:v>16.942486155809892</c:v>
                </c:pt>
                <c:pt idx="2">
                  <c:v>16.942486155809892</c:v>
                </c:pt>
                <c:pt idx="3">
                  <c:v>16.942486155809892</c:v>
                </c:pt>
                <c:pt idx="4">
                  <c:v>16.942486155809892</c:v>
                </c:pt>
                <c:pt idx="5">
                  <c:v>16.942486155809892</c:v>
                </c:pt>
                <c:pt idx="6">
                  <c:v>16.942486155809892</c:v>
                </c:pt>
                <c:pt idx="7">
                  <c:v>16.942486155809892</c:v>
                </c:pt>
                <c:pt idx="8">
                  <c:v>16.942486155809892</c:v>
                </c:pt>
                <c:pt idx="9">
                  <c:v>16.942486155809892</c:v>
                </c:pt>
                <c:pt idx="10">
                  <c:v>16.942486155809892</c:v>
                </c:pt>
                <c:pt idx="11">
                  <c:v>16.942486155809892</c:v>
                </c:pt>
                <c:pt idx="12">
                  <c:v>16.942486155809892</c:v>
                </c:pt>
                <c:pt idx="13">
                  <c:v>16.942486155809892</c:v>
                </c:pt>
                <c:pt idx="14">
                  <c:v>16.942486155809892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(del!$G$221,del!$L$221,del!$Q$221,del!$V$221,del!$AA$221,del!$AF$221,del!$AK$221,del!$AP$221,del!$AU$221,del!$AZ$221,del!$BE$221,del!$BJ$221,del!$BS$221,del!$BX$221,del!$CC$221)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23296"/>
        <c:axId val="160852800"/>
      </c:lineChart>
      <c:catAx>
        <c:axId val="1608232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0852800"/>
        <c:crossesAt val="-400"/>
        <c:auto val="1"/>
        <c:lblAlgn val="ctr"/>
        <c:lblOffset val="100"/>
        <c:noMultiLvlLbl val="0"/>
      </c:catAx>
      <c:valAx>
        <c:axId val="1608528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6082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5</a:t>
            </a:r>
            <a:r>
              <a:rPr lang="en-US"/>
              <a:t>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(eps!$I$201,eps!$N$201,eps!$S$201,eps!$X$201,eps!$AC$201,eps!$AH$201,eps!$AM$201,eps!$AR$201,eps!$AW$201,eps!$BB$201,eps!$BG$201,eps!$BL$201,eps!$BU$201,eps!$BZ$201,eps!$CE$201)</c:f>
                <c:numCache>
                  <c:formatCode>General</c:formatCode>
                  <c:ptCount val="15"/>
                  <c:pt idx="0">
                    <c:v>20.147778857997235</c:v>
                  </c:pt>
                  <c:pt idx="1">
                    <c:v>12.881498084879738</c:v>
                  </c:pt>
                  <c:pt idx="2">
                    <c:v>39.508644533959405</c:v>
                  </c:pt>
                  <c:pt idx="3">
                    <c:v>31.889386838112149</c:v>
                  </c:pt>
                  <c:pt idx="4">
                    <c:v>80.727523143663717</c:v>
                  </c:pt>
                  <c:pt idx="5">
                    <c:v>24.513934668077262</c:v>
                  </c:pt>
                  <c:pt idx="6">
                    <c:v>55.660515564543246</c:v>
                  </c:pt>
                  <c:pt idx="7">
                    <c:v>17.689912179283432</c:v>
                  </c:pt>
                  <c:pt idx="8">
                    <c:v>60.966654762343325</c:v>
                  </c:pt>
                  <c:pt idx="9">
                    <c:v>104.10077404934709</c:v>
                  </c:pt>
                  <c:pt idx="10">
                    <c:v>40.945170741971992</c:v>
                  </c:pt>
                  <c:pt idx="11">
                    <c:v>74.785914401782648</c:v>
                  </c:pt>
                  <c:pt idx="12">
                    <c:v>26.871788048262818</c:v>
                  </c:pt>
                  <c:pt idx="13">
                    <c:v>51.807981198145775</c:v>
                  </c:pt>
                  <c:pt idx="14">
                    <c:v>31.889386838112149</c:v>
                  </c:pt>
                </c:numCache>
              </c:numRef>
            </c:plus>
            <c:minus>
              <c:numRef>
                <c:f>(eps!$I$201,eps!$N$201,eps!$S$201,eps!$X$201,eps!$AC$201,eps!$AH$201,eps!$AM$201,eps!$AR$201,eps!$AW$201,eps!$BB$201,eps!$BG$201,eps!$BL$201,eps!$BU$201,eps!$BZ$201,eps!$CE$201)</c:f>
                <c:numCache>
                  <c:formatCode>General</c:formatCode>
                  <c:ptCount val="15"/>
                  <c:pt idx="0">
                    <c:v>20.147778857997235</c:v>
                  </c:pt>
                  <c:pt idx="1">
                    <c:v>12.881498084879738</c:v>
                  </c:pt>
                  <c:pt idx="2">
                    <c:v>39.508644533959405</c:v>
                  </c:pt>
                  <c:pt idx="3">
                    <c:v>31.889386838112149</c:v>
                  </c:pt>
                  <c:pt idx="4">
                    <c:v>80.727523143663717</c:v>
                  </c:pt>
                  <c:pt idx="5">
                    <c:v>24.513934668077262</c:v>
                  </c:pt>
                  <c:pt idx="6">
                    <c:v>55.660515564543246</c:v>
                  </c:pt>
                  <c:pt idx="7">
                    <c:v>17.689912179283432</c:v>
                  </c:pt>
                  <c:pt idx="8">
                    <c:v>60.966654762343325</c:v>
                  </c:pt>
                  <c:pt idx="9">
                    <c:v>104.10077404934709</c:v>
                  </c:pt>
                  <c:pt idx="10">
                    <c:v>40.945170741971992</c:v>
                  </c:pt>
                  <c:pt idx="11">
                    <c:v>74.785914401782648</c:v>
                  </c:pt>
                  <c:pt idx="12">
                    <c:v>26.871788048262818</c:v>
                  </c:pt>
                  <c:pt idx="13">
                    <c:v>51.807981198145775</c:v>
                  </c:pt>
                  <c:pt idx="14">
                    <c:v>31.889386838112149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(eps!$H$201,eps!$M$201,eps!$R$201,eps!$W$201,eps!$AB$201,eps!$AG$201,eps!$AL$201,eps!$AQ$201,eps!$AV$201,eps!$BA$201,eps!$BF$201,eps!$BK$201,eps!$BT$201,eps!$BY$201,eps!$CD$201)</c:f>
              <c:numCache>
                <c:formatCode>0</c:formatCode>
                <c:ptCount val="15"/>
                <c:pt idx="0">
                  <c:v>3.6563287011187313</c:v>
                </c:pt>
                <c:pt idx="1">
                  <c:v>-1.3436712988812687</c:v>
                </c:pt>
                <c:pt idx="2">
                  <c:v>8.6563287011187313</c:v>
                </c:pt>
                <c:pt idx="3">
                  <c:v>21.656328701118731</c:v>
                </c:pt>
                <c:pt idx="4">
                  <c:v>-7.3436712988812687</c:v>
                </c:pt>
                <c:pt idx="5">
                  <c:v>-4.3436712988812687</c:v>
                </c:pt>
                <c:pt idx="6">
                  <c:v>2.6563287011187313</c:v>
                </c:pt>
                <c:pt idx="7">
                  <c:v>3.6563287011187313</c:v>
                </c:pt>
                <c:pt idx="8">
                  <c:v>-55.343671298881269</c:v>
                </c:pt>
                <c:pt idx="9">
                  <c:v>127.48966203445207</c:v>
                </c:pt>
                <c:pt idx="10">
                  <c:v>43.656328701118731</c:v>
                </c:pt>
                <c:pt idx="11">
                  <c:v>0.65632870111873132</c:v>
                </c:pt>
                <c:pt idx="12">
                  <c:v>-1.3436712988812687</c:v>
                </c:pt>
                <c:pt idx="13">
                  <c:v>2.3682055595119778</c:v>
                </c:pt>
                <c:pt idx="14">
                  <c:v>-7.3436712988812687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(eps!$BN$201,eps!$BN$201,eps!$BN$201,eps!$BN$201,eps!$BN$201,eps!$BN$201,eps!$BN$201,eps!$BN$201,eps!$BN$201,eps!$BN$201,eps!$BN$201,eps!$BN$201,eps!$BN$201,eps!$BN$201,eps!$BN$201)</c:f>
              <c:numCache>
                <c:formatCode>0</c:formatCode>
                <c:ptCount val="15"/>
                <c:pt idx="0">
                  <c:v>-5.2025961874087123</c:v>
                </c:pt>
                <c:pt idx="1">
                  <c:v>-5.2025961874087123</c:v>
                </c:pt>
                <c:pt idx="2">
                  <c:v>-5.2025961874087123</c:v>
                </c:pt>
                <c:pt idx="3">
                  <c:v>-5.2025961874087123</c:v>
                </c:pt>
                <c:pt idx="4">
                  <c:v>-5.2025961874087123</c:v>
                </c:pt>
                <c:pt idx="5">
                  <c:v>-5.2025961874087123</c:v>
                </c:pt>
                <c:pt idx="6">
                  <c:v>-5.2025961874087123</c:v>
                </c:pt>
                <c:pt idx="7">
                  <c:v>-5.2025961874087123</c:v>
                </c:pt>
                <c:pt idx="8">
                  <c:v>-5.2025961874087123</c:v>
                </c:pt>
                <c:pt idx="9">
                  <c:v>-5.2025961874087123</c:v>
                </c:pt>
                <c:pt idx="10">
                  <c:v>-5.2025961874087123</c:v>
                </c:pt>
                <c:pt idx="11">
                  <c:v>-5.2025961874087123</c:v>
                </c:pt>
                <c:pt idx="12">
                  <c:v>-5.2025961874087123</c:v>
                </c:pt>
                <c:pt idx="13">
                  <c:v>-5.2025961874087123</c:v>
                </c:pt>
                <c:pt idx="14">
                  <c:v>-5.2025961874087123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(eps!$BO$201,eps!$BO$201,eps!$BO$201,eps!$BO$201,eps!$BO$201,eps!$BO$201,eps!$BO$201,eps!$BO$201,eps!$BO$201,eps!$BO$201,eps!$BO$201,eps!$BO$201,eps!$BO$201,eps!$BO$201,eps!$BO$201)</c:f>
              <c:numCache>
                <c:formatCode>0</c:formatCode>
                <c:ptCount val="15"/>
                <c:pt idx="0">
                  <c:v>5.2025961874087123</c:v>
                </c:pt>
                <c:pt idx="1">
                  <c:v>5.2025961874087123</c:v>
                </c:pt>
                <c:pt idx="2">
                  <c:v>5.2025961874087123</c:v>
                </c:pt>
                <c:pt idx="3">
                  <c:v>5.2025961874087123</c:v>
                </c:pt>
                <c:pt idx="4">
                  <c:v>5.2025961874087123</c:v>
                </c:pt>
                <c:pt idx="5">
                  <c:v>5.2025961874087123</c:v>
                </c:pt>
                <c:pt idx="6">
                  <c:v>5.2025961874087123</c:v>
                </c:pt>
                <c:pt idx="7">
                  <c:v>5.2025961874087123</c:v>
                </c:pt>
                <c:pt idx="8">
                  <c:v>5.2025961874087123</c:v>
                </c:pt>
                <c:pt idx="9">
                  <c:v>5.2025961874087123</c:v>
                </c:pt>
                <c:pt idx="10">
                  <c:v>5.2025961874087123</c:v>
                </c:pt>
                <c:pt idx="11">
                  <c:v>5.2025961874087123</c:v>
                </c:pt>
                <c:pt idx="12">
                  <c:v>5.2025961874087123</c:v>
                </c:pt>
                <c:pt idx="13">
                  <c:v>5.2025961874087123</c:v>
                </c:pt>
                <c:pt idx="14">
                  <c:v>5.2025961874087123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(eps!$G$201,eps!$L$201,eps!$Q$201,eps!$V$201,eps!$AA$201,eps!$AF$201,eps!$AK$201,eps!$AP$201,eps!$AU$201,eps!$AZ$201,eps!$BE$201,eps!$BJ$201,eps!$BS$201,eps!$BX$201,eps!$CC$201)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39616"/>
        <c:axId val="147035776"/>
      </c:lineChart>
      <c:catAx>
        <c:axId val="147439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7035776"/>
        <c:crossesAt val="-200"/>
        <c:auto val="1"/>
        <c:lblAlgn val="ctr"/>
        <c:lblOffset val="100"/>
        <c:noMultiLvlLbl val="0"/>
      </c:catAx>
      <c:valAx>
        <c:axId val="1470357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7439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5</a:t>
            </a:r>
            <a:r>
              <a:rPr lang="en-US"/>
              <a:t>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(eps!$I$209,eps!$N$209,eps!$S$209,eps!$X$209,eps!$AC$209,eps!$AH$209,eps!$AM$209,eps!$AR$209,eps!$AW$209,eps!$BB$209,eps!$BG$209,eps!$BL$209,eps!$BU$209,eps!$BZ$209,eps!$CE$209)</c:f>
                <c:numCache>
                  <c:formatCode>General</c:formatCode>
                  <c:ptCount val="15"/>
                  <c:pt idx="0">
                    <c:v>20.162299201821064</c:v>
                  </c:pt>
                  <c:pt idx="1">
                    <c:v>12.904197344420705</c:v>
                  </c:pt>
                  <c:pt idx="2">
                    <c:v>39.516051284304133</c:v>
                  </c:pt>
                  <c:pt idx="3">
                    <c:v>31.898562806241827</c:v>
                  </c:pt>
                  <c:pt idx="4">
                    <c:v>80.731148320234823</c:v>
                  </c:pt>
                  <c:pt idx="5">
                    <c:v>24.525870200744244</c:v>
                  </c:pt>
                  <c:pt idx="6">
                    <c:v>55.665773228293119</c:v>
                  </c:pt>
                  <c:pt idx="7">
                    <c:v>17.70644823514175</c:v>
                  </c:pt>
                  <c:pt idx="8">
                    <c:v>60.971454871142399</c:v>
                  </c:pt>
                  <c:pt idx="9">
                    <c:v>107.61354358243722</c:v>
                  </c:pt>
                  <c:pt idx="10">
                    <c:v>40.285956723202617</c:v>
                  </c:pt>
                  <c:pt idx="11">
                    <c:v>74.789827577711094</c:v>
                  </c:pt>
                  <c:pt idx="12">
                    <c:v>26.69978106846111</c:v>
                  </c:pt>
                  <c:pt idx="13">
                    <c:v>45.392751265340678</c:v>
                  </c:pt>
                  <c:pt idx="14">
                    <c:v>31.898562806241827</c:v>
                  </c:pt>
                </c:numCache>
              </c:numRef>
            </c:plus>
            <c:minus>
              <c:numRef>
                <c:f>(eps!$I$209,eps!$N$209,eps!$S$209,eps!$X$209,eps!$AC$209,eps!$AH$209,eps!$AM$209,eps!$AR$209,eps!$AW$209,eps!$BB$209,eps!$BG$209,eps!$BL$209,eps!$BU$209,eps!$BZ$209,eps!$CE$209)</c:f>
                <c:numCache>
                  <c:formatCode>General</c:formatCode>
                  <c:ptCount val="15"/>
                  <c:pt idx="0">
                    <c:v>20.162299201821064</c:v>
                  </c:pt>
                  <c:pt idx="1">
                    <c:v>12.904197344420705</c:v>
                  </c:pt>
                  <c:pt idx="2">
                    <c:v>39.516051284304133</c:v>
                  </c:pt>
                  <c:pt idx="3">
                    <c:v>31.898562806241827</c:v>
                  </c:pt>
                  <c:pt idx="4">
                    <c:v>80.731148320234823</c:v>
                  </c:pt>
                  <c:pt idx="5">
                    <c:v>24.525870200744244</c:v>
                  </c:pt>
                  <c:pt idx="6">
                    <c:v>55.665773228293119</c:v>
                  </c:pt>
                  <c:pt idx="7">
                    <c:v>17.70644823514175</c:v>
                  </c:pt>
                  <c:pt idx="8">
                    <c:v>60.971454871142399</c:v>
                  </c:pt>
                  <c:pt idx="9">
                    <c:v>107.61354358243722</c:v>
                  </c:pt>
                  <c:pt idx="10">
                    <c:v>40.285956723202617</c:v>
                  </c:pt>
                  <c:pt idx="11">
                    <c:v>74.789827577711094</c:v>
                  </c:pt>
                  <c:pt idx="12">
                    <c:v>26.69978106846111</c:v>
                  </c:pt>
                  <c:pt idx="13">
                    <c:v>45.392751265340678</c:v>
                  </c:pt>
                  <c:pt idx="14">
                    <c:v>31.898562806241827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(eps!$H$209,eps!$M$209,eps!$R$209,eps!$W$209,eps!$AB$209,eps!$AG$209,eps!$AL$209,eps!$AQ$209,eps!$AV$209,eps!$BA$209,eps!$BF$209,eps!$BK$209,eps!$BT$209,eps!$BY$209,eps!$CD$209)</c:f>
              <c:numCache>
                <c:formatCode>0</c:formatCode>
                <c:ptCount val="15"/>
                <c:pt idx="0">
                  <c:v>-0.3364157125862306</c:v>
                </c:pt>
                <c:pt idx="1">
                  <c:v>-1.0364157125862299</c:v>
                </c:pt>
                <c:pt idx="2">
                  <c:v>8.9635842874137701</c:v>
                </c:pt>
                <c:pt idx="3">
                  <c:v>23.96358428741377</c:v>
                </c:pt>
                <c:pt idx="4">
                  <c:v>-9.0364157125862299</c:v>
                </c:pt>
                <c:pt idx="5">
                  <c:v>-6.0364157125862299</c:v>
                </c:pt>
                <c:pt idx="6">
                  <c:v>2.9635842874137701</c:v>
                </c:pt>
                <c:pt idx="7">
                  <c:v>3.9635842874137701</c:v>
                </c:pt>
                <c:pt idx="8">
                  <c:v>-53.036415712586233</c:v>
                </c:pt>
                <c:pt idx="9">
                  <c:v>127.79691762074711</c:v>
                </c:pt>
                <c:pt idx="10">
                  <c:v>16.96358428741377</c:v>
                </c:pt>
                <c:pt idx="11">
                  <c:v>-9.0364157125862299</c:v>
                </c:pt>
                <c:pt idx="12">
                  <c:v>0.96358428741377011</c:v>
                </c:pt>
                <c:pt idx="13">
                  <c:v>-6.2242467125862326</c:v>
                </c:pt>
                <c:pt idx="14">
                  <c:v>-10.03641571258623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(eps!$BN$209,eps!$BN$209,eps!$BN$209,eps!$BN$209,eps!$BN$209,eps!$BN$209,eps!$BN$209,eps!$BN$209,eps!$BN$209,eps!$BN$209,eps!$BN$209,eps!$BN$209,eps!$BN$209,eps!$BN$209,eps!$BN$209)</c:f>
              <c:numCache>
                <c:formatCode>0</c:formatCode>
                <c:ptCount val="15"/>
                <c:pt idx="0">
                  <c:v>-5.1460364258568587</c:v>
                </c:pt>
                <c:pt idx="1">
                  <c:v>-5.1460364258568587</c:v>
                </c:pt>
                <c:pt idx="2">
                  <c:v>-5.1460364258568587</c:v>
                </c:pt>
                <c:pt idx="3">
                  <c:v>-5.1460364258568587</c:v>
                </c:pt>
                <c:pt idx="4">
                  <c:v>-5.1460364258568587</c:v>
                </c:pt>
                <c:pt idx="5">
                  <c:v>-5.1460364258568587</c:v>
                </c:pt>
                <c:pt idx="6">
                  <c:v>-5.1460364258568587</c:v>
                </c:pt>
                <c:pt idx="7">
                  <c:v>-5.1460364258568587</c:v>
                </c:pt>
                <c:pt idx="8">
                  <c:v>-5.1460364258568587</c:v>
                </c:pt>
                <c:pt idx="9">
                  <c:v>-5.1460364258568587</c:v>
                </c:pt>
                <c:pt idx="10">
                  <c:v>-5.1460364258568587</c:v>
                </c:pt>
                <c:pt idx="11">
                  <c:v>-5.1460364258568587</c:v>
                </c:pt>
                <c:pt idx="12">
                  <c:v>-5.1460364258568587</c:v>
                </c:pt>
                <c:pt idx="13">
                  <c:v>-5.1460364258568587</c:v>
                </c:pt>
                <c:pt idx="14">
                  <c:v>-5.1460364258568587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(eps!$BO$209,eps!$BO$209,eps!$BO$209,eps!$BO$209,eps!$BO$209,eps!$BO$209,eps!$BO$209,eps!$BO$209,eps!$BO$209,eps!$BO$209,eps!$BO$209,eps!$BO$209,eps!$BO$209,eps!$BO$209,eps!$BO$209)</c:f>
              <c:numCache>
                <c:formatCode>0</c:formatCode>
                <c:ptCount val="15"/>
                <c:pt idx="0">
                  <c:v>5.1460364258568587</c:v>
                </c:pt>
                <c:pt idx="1">
                  <c:v>5.1460364258568587</c:v>
                </c:pt>
                <c:pt idx="2">
                  <c:v>5.1460364258568587</c:v>
                </c:pt>
                <c:pt idx="3">
                  <c:v>5.1460364258568587</c:v>
                </c:pt>
                <c:pt idx="4">
                  <c:v>5.1460364258568587</c:v>
                </c:pt>
                <c:pt idx="5">
                  <c:v>5.1460364258568587</c:v>
                </c:pt>
                <c:pt idx="6">
                  <c:v>5.1460364258568587</c:v>
                </c:pt>
                <c:pt idx="7">
                  <c:v>5.1460364258568587</c:v>
                </c:pt>
                <c:pt idx="8">
                  <c:v>5.1460364258568587</c:v>
                </c:pt>
                <c:pt idx="9">
                  <c:v>5.1460364258568587</c:v>
                </c:pt>
                <c:pt idx="10">
                  <c:v>5.1460364258568587</c:v>
                </c:pt>
                <c:pt idx="11">
                  <c:v>5.1460364258568587</c:v>
                </c:pt>
                <c:pt idx="12">
                  <c:v>5.1460364258568587</c:v>
                </c:pt>
                <c:pt idx="13">
                  <c:v>5.1460364258568587</c:v>
                </c:pt>
                <c:pt idx="14">
                  <c:v>5.1460364258568587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(eps!$G$209,eps!$L$209,eps!$Q$209,eps!$V$209,eps!$AA$209,eps!$AF$209,eps!$AK$209,eps!$AP$209,eps!$AU$209,eps!$AZ$209,eps!$BE$209,eps!$BJ$209,eps!$BS$209,eps!$BX$209,eps!$CC$209)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40640"/>
        <c:axId val="148045824"/>
      </c:lineChart>
      <c:catAx>
        <c:axId val="147440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045824"/>
        <c:crossesAt val="-200"/>
        <c:auto val="1"/>
        <c:lblAlgn val="ctr"/>
        <c:lblOffset val="100"/>
        <c:noMultiLvlLbl val="0"/>
      </c:catAx>
      <c:valAx>
        <c:axId val="1480458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7440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5</a:t>
            </a:r>
            <a:r>
              <a:rPr lang="en-US"/>
              <a:t>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(eps!$I$217,eps!$N$217,eps!$S$217,eps!$X$217,eps!$AC$217,eps!$AH$217,eps!$AM$217,eps!$AR$217,eps!$AW$217,eps!$BB$217,eps!$BG$217,eps!$BL$217,eps!$BU$217,eps!$BZ$217,eps!$CE$217)</c:f>
                <c:numCache>
                  <c:formatCode>General</c:formatCode>
                  <c:ptCount val="15"/>
                  <c:pt idx="0">
                    <c:v>19.026986629288245</c:v>
                  </c:pt>
                  <c:pt idx="1">
                    <c:v>11.046547885702289</c:v>
                  </c:pt>
                  <c:pt idx="2">
                    <c:v>38.949020786036634</c:v>
                  </c:pt>
                  <c:pt idx="3">
                    <c:v>31.193368208500885</c:v>
                  </c:pt>
                  <c:pt idx="4">
                    <c:v>80.45511929138577</c:v>
                  </c:pt>
                  <c:pt idx="5">
                    <c:v>23.601402928451385</c:v>
                  </c:pt>
                  <c:pt idx="6">
                    <c:v>55.264692346842153</c:v>
                  </c:pt>
                  <c:pt idx="7">
                    <c:v>16.402018784012952</c:v>
                  </c:pt>
                  <c:pt idx="8">
                    <c:v>60.605496616982798</c:v>
                  </c:pt>
                  <c:pt idx="9">
                    <c:v>105.73990974514487</c:v>
                  </c:pt>
                  <c:pt idx="10">
                    <c:v>39.729915934860891</c:v>
                  </c:pt>
                  <c:pt idx="11">
                    <c:v>74.491786259903265</c:v>
                  </c:pt>
                  <c:pt idx="12">
                    <c:v>25.85316654089231</c:v>
                  </c:pt>
                  <c:pt idx="13">
                    <c:v>45.405587739494038</c:v>
                  </c:pt>
                  <c:pt idx="14">
                    <c:v>48.754755872541438</c:v>
                  </c:pt>
                </c:numCache>
              </c:numRef>
            </c:plus>
            <c:minus>
              <c:numRef>
                <c:f>(eps!$I$217,eps!$N$217,eps!$S$217,eps!$X$217,eps!$AC$217,eps!$AH$217,eps!$AM$217,eps!$AR$217,eps!$AW$217,eps!$BB$217,eps!$BG$217,eps!$BL$217,eps!$BU$217,eps!$BZ$217,eps!$CE$217)</c:f>
                <c:numCache>
                  <c:formatCode>General</c:formatCode>
                  <c:ptCount val="15"/>
                  <c:pt idx="0">
                    <c:v>19.026986629288245</c:v>
                  </c:pt>
                  <c:pt idx="1">
                    <c:v>11.046547885702289</c:v>
                  </c:pt>
                  <c:pt idx="2">
                    <c:v>38.949020786036634</c:v>
                  </c:pt>
                  <c:pt idx="3">
                    <c:v>31.193368208500885</c:v>
                  </c:pt>
                  <c:pt idx="4">
                    <c:v>80.45511929138577</c:v>
                  </c:pt>
                  <c:pt idx="5">
                    <c:v>23.601402928451385</c:v>
                  </c:pt>
                  <c:pt idx="6">
                    <c:v>55.264692346842153</c:v>
                  </c:pt>
                  <c:pt idx="7">
                    <c:v>16.402018784012952</c:v>
                  </c:pt>
                  <c:pt idx="8">
                    <c:v>60.605496616982798</c:v>
                  </c:pt>
                  <c:pt idx="9">
                    <c:v>105.73990974514487</c:v>
                  </c:pt>
                  <c:pt idx="10">
                    <c:v>39.729915934860891</c:v>
                  </c:pt>
                  <c:pt idx="11">
                    <c:v>74.491786259903265</c:v>
                  </c:pt>
                  <c:pt idx="12">
                    <c:v>25.85316654089231</c:v>
                  </c:pt>
                  <c:pt idx="13">
                    <c:v>45.405587739494038</c:v>
                  </c:pt>
                  <c:pt idx="14">
                    <c:v>48.754755872541438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(eps!$H$217,eps!$M$217,eps!$R$217,eps!$W$217,eps!$AB$217,eps!$AG$217,eps!$AL$217,eps!$AQ$217,eps!$AV$217,eps!$BA$217,eps!$BF$217,eps!$BK$217,eps!$BT$217,eps!$BY$217,eps!$CD$217)</c:f>
              <c:numCache>
                <c:formatCode>0</c:formatCode>
                <c:ptCount val="15"/>
                <c:pt idx="0">
                  <c:v>1.7898215881308213</c:v>
                </c:pt>
                <c:pt idx="1">
                  <c:v>-1.9601784118691787</c:v>
                </c:pt>
                <c:pt idx="2">
                  <c:v>7.0398215881308213</c:v>
                </c:pt>
                <c:pt idx="3">
                  <c:v>20.03982158813082</c:v>
                </c:pt>
                <c:pt idx="4">
                  <c:v>3.9821588130821262E-2</c:v>
                </c:pt>
                <c:pt idx="5">
                  <c:v>-4.9601784118691787</c:v>
                </c:pt>
                <c:pt idx="6">
                  <c:v>11.03982158813082</c:v>
                </c:pt>
                <c:pt idx="7">
                  <c:v>4.0398215881308213</c:v>
                </c:pt>
                <c:pt idx="8">
                  <c:v>-50.96017841186918</c:v>
                </c:pt>
                <c:pt idx="9">
                  <c:v>135.53982158813082</c:v>
                </c:pt>
                <c:pt idx="10">
                  <c:v>15.03982158813082</c:v>
                </c:pt>
                <c:pt idx="11">
                  <c:v>4.0398215881308213</c:v>
                </c:pt>
                <c:pt idx="12">
                  <c:v>-0.96017841186917874</c:v>
                </c:pt>
                <c:pt idx="13">
                  <c:v>-9.9129375785358462</c:v>
                </c:pt>
                <c:pt idx="14">
                  <c:v>6.0398215881308213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(eps!$BN$217,eps!$BN$217,eps!$BN$217,eps!$BN$217,eps!$BN$217,eps!$BN$217,eps!$BN$217,eps!$BN$217,eps!$BN$217,eps!$BN$217,eps!$BN$217,eps!$BN$217,eps!$BN$217,eps!$BN$217,eps!$BN$217)</c:f>
              <c:numCache>
                <c:formatCode>0</c:formatCode>
                <c:ptCount val="15"/>
                <c:pt idx="0">
                  <c:v>-5.1936287708004594</c:v>
                </c:pt>
                <c:pt idx="1">
                  <c:v>-5.1936287708004594</c:v>
                </c:pt>
                <c:pt idx="2">
                  <c:v>-5.1936287708004594</c:v>
                </c:pt>
                <c:pt idx="3">
                  <c:v>-5.1936287708004594</c:v>
                </c:pt>
                <c:pt idx="4">
                  <c:v>-5.1936287708004594</c:v>
                </c:pt>
                <c:pt idx="5">
                  <c:v>-5.1936287708004594</c:v>
                </c:pt>
                <c:pt idx="6">
                  <c:v>-5.1936287708004594</c:v>
                </c:pt>
                <c:pt idx="7">
                  <c:v>-5.1936287708004594</c:v>
                </c:pt>
                <c:pt idx="8">
                  <c:v>-5.1936287708004594</c:v>
                </c:pt>
                <c:pt idx="9">
                  <c:v>-5.1936287708004594</c:v>
                </c:pt>
                <c:pt idx="10">
                  <c:v>-5.1936287708004594</c:v>
                </c:pt>
                <c:pt idx="11">
                  <c:v>-5.1936287708004594</c:v>
                </c:pt>
                <c:pt idx="12">
                  <c:v>-5.1936287708004594</c:v>
                </c:pt>
                <c:pt idx="13">
                  <c:v>-5.1936287708004594</c:v>
                </c:pt>
                <c:pt idx="14">
                  <c:v>-5.1936287708004594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(eps!$BO$217,eps!$BO$217,eps!$BO$217,eps!$BO$217,eps!$BO$217,eps!$BO$217,eps!$BO$217,eps!$BO$217,eps!$BO$217,eps!$BO$217,eps!$BO$217,eps!$BO$217,eps!$BO$217,eps!$BO$217,eps!$BO$217)</c:f>
              <c:numCache>
                <c:formatCode>0</c:formatCode>
                <c:ptCount val="15"/>
                <c:pt idx="0">
                  <c:v>5.1936287708004594</c:v>
                </c:pt>
                <c:pt idx="1">
                  <c:v>5.1936287708004594</c:v>
                </c:pt>
                <c:pt idx="2">
                  <c:v>5.1936287708004594</c:v>
                </c:pt>
                <c:pt idx="3">
                  <c:v>5.1936287708004594</c:v>
                </c:pt>
                <c:pt idx="4">
                  <c:v>5.1936287708004594</c:v>
                </c:pt>
                <c:pt idx="5">
                  <c:v>5.1936287708004594</c:v>
                </c:pt>
                <c:pt idx="6">
                  <c:v>5.1936287708004594</c:v>
                </c:pt>
                <c:pt idx="7">
                  <c:v>5.1936287708004594</c:v>
                </c:pt>
                <c:pt idx="8">
                  <c:v>5.1936287708004594</c:v>
                </c:pt>
                <c:pt idx="9">
                  <c:v>5.1936287708004594</c:v>
                </c:pt>
                <c:pt idx="10">
                  <c:v>5.1936287708004594</c:v>
                </c:pt>
                <c:pt idx="11">
                  <c:v>5.1936287708004594</c:v>
                </c:pt>
                <c:pt idx="12">
                  <c:v>5.1936287708004594</c:v>
                </c:pt>
                <c:pt idx="13">
                  <c:v>5.1936287708004594</c:v>
                </c:pt>
                <c:pt idx="14">
                  <c:v>5.1936287708004594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(eps!$G$217,eps!$L$217,eps!$Q$217,eps!$V$217,eps!$AA$217,eps!$AF$217,eps!$AK$217,eps!$AP$217,eps!$AU$217,eps!$AZ$217,eps!$BE$217,eps!$BJ$217,eps!$BS$217,eps!$BX$217,eps!$CC$217)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42176"/>
        <c:axId val="148048128"/>
      </c:lineChart>
      <c:catAx>
        <c:axId val="1474421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048128"/>
        <c:crossesAt val="-200"/>
        <c:auto val="1"/>
        <c:lblAlgn val="ctr"/>
        <c:lblOffset val="100"/>
        <c:noMultiLvlLbl val="0"/>
      </c:catAx>
      <c:valAx>
        <c:axId val="1480481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7442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5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(eps!$I$164,eps!$N$164,eps!$S$164,eps!$X$164,eps!$AC$164,eps!$AH$164,eps!$AM$164,eps!$AR$164,eps!$AW$164,eps!$BB$164,eps!$BG$164,eps!$BL$164,eps!$BU$164,eps!$BZ$164,eps!$CE$164)</c:f>
                <c:numCache>
                  <c:formatCode>General</c:formatCode>
                  <c:ptCount val="15"/>
                  <c:pt idx="0">
                    <c:v>18.071984531155426</c:v>
                  </c:pt>
                  <c:pt idx="1">
                    <c:v>10.079515112063726</c:v>
                  </c:pt>
                  <c:pt idx="2">
                    <c:v>22.83848998717562</c:v>
                  </c:pt>
                  <c:pt idx="3">
                    <c:v>30.620199622052123</c:v>
                  </c:pt>
                  <c:pt idx="4">
                    <c:v>41.455960064800344</c:v>
                  </c:pt>
                  <c:pt idx="5">
                    <c:v>22.83848998717562</c:v>
                  </c:pt>
                  <c:pt idx="6">
                    <c:v>37.504621380495507</c:v>
                  </c:pt>
                  <c:pt idx="7">
                    <c:v>17.134661505098986</c:v>
                  </c:pt>
                  <c:pt idx="8">
                    <c:v>40.467229024166222</c:v>
                  </c:pt>
                  <c:pt idx="9">
                    <c:v>72.299716325311579</c:v>
                  </c:pt>
                  <c:pt idx="10">
                    <c:v>39.2815048705408</c:v>
                  </c:pt>
                  <c:pt idx="11">
                    <c:v>20.918810312594765</c:v>
                  </c:pt>
                  <c:pt idx="12">
                    <c:v>21.301563907242141</c:v>
                  </c:pt>
                  <c:pt idx="13">
                    <c:v>35.501548673651605</c:v>
                  </c:pt>
                  <c:pt idx="14">
                    <c:v>30.620199622052123</c:v>
                  </c:pt>
                </c:numCache>
              </c:numRef>
            </c:plus>
            <c:minus>
              <c:numRef>
                <c:f>(eps!$I$164,eps!$N$164,eps!$S$164,eps!$X$164,eps!$AC$164,eps!$AH$164,eps!$AM$164,eps!$AR$164,eps!$AW$164,eps!$BB$164,eps!$BG$164,eps!$BL$164,eps!$BU$164,eps!$BZ$164,eps!$CE$164)</c:f>
                <c:numCache>
                  <c:formatCode>General</c:formatCode>
                  <c:ptCount val="15"/>
                  <c:pt idx="0">
                    <c:v>18.071984531155426</c:v>
                  </c:pt>
                  <c:pt idx="1">
                    <c:v>10.079515112063726</c:v>
                  </c:pt>
                  <c:pt idx="2">
                    <c:v>22.83848998717562</c:v>
                  </c:pt>
                  <c:pt idx="3">
                    <c:v>30.620199622052123</c:v>
                  </c:pt>
                  <c:pt idx="4">
                    <c:v>41.455960064800344</c:v>
                  </c:pt>
                  <c:pt idx="5">
                    <c:v>22.83848998717562</c:v>
                  </c:pt>
                  <c:pt idx="6">
                    <c:v>37.504621380495507</c:v>
                  </c:pt>
                  <c:pt idx="7">
                    <c:v>17.134661505098986</c:v>
                  </c:pt>
                  <c:pt idx="8">
                    <c:v>40.467229024166222</c:v>
                  </c:pt>
                  <c:pt idx="9">
                    <c:v>72.299716325311579</c:v>
                  </c:pt>
                  <c:pt idx="10">
                    <c:v>39.2815048705408</c:v>
                  </c:pt>
                  <c:pt idx="11">
                    <c:v>20.918810312594765</c:v>
                  </c:pt>
                  <c:pt idx="12">
                    <c:v>21.301563907242141</c:v>
                  </c:pt>
                  <c:pt idx="13">
                    <c:v>35.501548673651605</c:v>
                  </c:pt>
                  <c:pt idx="14">
                    <c:v>30.620199622052123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(eps!$H$164,eps!$M$164,eps!$R$164,eps!$W$164,eps!$AB$164,eps!$AG$164,eps!$AL$164,eps!$AQ$164,eps!$AV$164,eps!$BA$164,eps!$BF$164,eps!$BK$164,eps!$BT$164,eps!$BY$164,eps!$CD$164)</c:f>
              <c:numCache>
                <c:formatCode>0</c:formatCode>
                <c:ptCount val="15"/>
                <c:pt idx="0">
                  <c:v>1.4481898105771336</c:v>
                </c:pt>
                <c:pt idx="1">
                  <c:v>-1.0518101894228664</c:v>
                </c:pt>
                <c:pt idx="2">
                  <c:v>5.9481898105771336</c:v>
                </c:pt>
                <c:pt idx="3">
                  <c:v>-8.0518101894228664</c:v>
                </c:pt>
                <c:pt idx="4">
                  <c:v>4.9481898105771336</c:v>
                </c:pt>
                <c:pt idx="5">
                  <c:v>-7.0518101894228664</c:v>
                </c:pt>
                <c:pt idx="6">
                  <c:v>3.9481898105771336</c:v>
                </c:pt>
                <c:pt idx="7">
                  <c:v>-3.0518101894228664</c:v>
                </c:pt>
                <c:pt idx="8">
                  <c:v>-4.0518101894228664</c:v>
                </c:pt>
                <c:pt idx="9">
                  <c:v>6.7815231439104764</c:v>
                </c:pt>
                <c:pt idx="10">
                  <c:v>7.9481898105771336</c:v>
                </c:pt>
                <c:pt idx="11">
                  <c:v>3.9481898105771336</c:v>
                </c:pt>
                <c:pt idx="12">
                  <c:v>3.9481898105771336</c:v>
                </c:pt>
                <c:pt idx="13">
                  <c:v>2.5143223105771426</c:v>
                </c:pt>
                <c:pt idx="14">
                  <c:v>2.9481898105771336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(eps!$BN$164,eps!$BN$164,eps!$BN$164,eps!$BN$164,eps!$BN$164,eps!$BN$164,eps!$BN$164,eps!$BN$164,eps!$BN$164,eps!$BN$164,eps!$BN$164,eps!$BN$164,eps!$BN$164,eps!$BN$164,eps!$BN$164)</c:f>
              <c:numCache>
                <c:formatCode>0</c:formatCode>
                <c:ptCount val="15"/>
                <c:pt idx="0">
                  <c:v>-5.13842146049533</c:v>
                </c:pt>
                <c:pt idx="1">
                  <c:v>-5.13842146049533</c:v>
                </c:pt>
                <c:pt idx="2">
                  <c:v>-5.13842146049533</c:v>
                </c:pt>
                <c:pt idx="3">
                  <c:v>-5.13842146049533</c:v>
                </c:pt>
                <c:pt idx="4">
                  <c:v>-5.13842146049533</c:v>
                </c:pt>
                <c:pt idx="5">
                  <c:v>-5.13842146049533</c:v>
                </c:pt>
                <c:pt idx="6">
                  <c:v>-5.13842146049533</c:v>
                </c:pt>
                <c:pt idx="7">
                  <c:v>-5.13842146049533</c:v>
                </c:pt>
                <c:pt idx="8">
                  <c:v>-5.13842146049533</c:v>
                </c:pt>
                <c:pt idx="9">
                  <c:v>-5.13842146049533</c:v>
                </c:pt>
                <c:pt idx="10">
                  <c:v>-5.13842146049533</c:v>
                </c:pt>
                <c:pt idx="11">
                  <c:v>-5.13842146049533</c:v>
                </c:pt>
                <c:pt idx="12">
                  <c:v>-5.13842146049533</c:v>
                </c:pt>
                <c:pt idx="13">
                  <c:v>-5.13842146049533</c:v>
                </c:pt>
                <c:pt idx="14">
                  <c:v>-5.13842146049533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(eps!$BO$164,eps!$BO$164,eps!$BO$164,eps!$BO$164,eps!$BO$164,eps!$BO$164,eps!$BO$164,eps!$BO$164,eps!$BO$164,eps!$BO$164,eps!$BO$164,eps!$BO$164,eps!$BO$164,eps!$BO$164,eps!$BO$164)</c:f>
              <c:numCache>
                <c:formatCode>0</c:formatCode>
                <c:ptCount val="15"/>
                <c:pt idx="0">
                  <c:v>5.13842146049533</c:v>
                </c:pt>
                <c:pt idx="1">
                  <c:v>5.13842146049533</c:v>
                </c:pt>
                <c:pt idx="2">
                  <c:v>5.13842146049533</c:v>
                </c:pt>
                <c:pt idx="3">
                  <c:v>5.13842146049533</c:v>
                </c:pt>
                <c:pt idx="4">
                  <c:v>5.13842146049533</c:v>
                </c:pt>
                <c:pt idx="5">
                  <c:v>5.13842146049533</c:v>
                </c:pt>
                <c:pt idx="6">
                  <c:v>5.13842146049533</c:v>
                </c:pt>
                <c:pt idx="7">
                  <c:v>5.13842146049533</c:v>
                </c:pt>
                <c:pt idx="8">
                  <c:v>5.13842146049533</c:v>
                </c:pt>
                <c:pt idx="9">
                  <c:v>5.13842146049533</c:v>
                </c:pt>
                <c:pt idx="10">
                  <c:v>5.13842146049533</c:v>
                </c:pt>
                <c:pt idx="11">
                  <c:v>5.13842146049533</c:v>
                </c:pt>
                <c:pt idx="12">
                  <c:v>5.13842146049533</c:v>
                </c:pt>
                <c:pt idx="13">
                  <c:v>5.13842146049533</c:v>
                </c:pt>
                <c:pt idx="14">
                  <c:v>5.13842146049533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(eps!$G$164,eps!$L$164,eps!$Q$164,eps!$V$164,eps!$AA$164,eps!$AF$164,eps!$AK$164,eps!$AP$164,eps!$AU$164,eps!$AZ$164,eps!$BE$164,eps!$BJ$164,eps!$BS$164,eps!$BX$164,eps!$CC$164)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56416"/>
        <c:axId val="148050432"/>
      </c:lineChart>
      <c:catAx>
        <c:axId val="1481564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050432"/>
        <c:crossesAt val="-100"/>
        <c:auto val="1"/>
        <c:lblAlgn val="ctr"/>
        <c:lblOffset val="100"/>
        <c:noMultiLvlLbl val="0"/>
      </c:catAx>
      <c:valAx>
        <c:axId val="14805043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156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10 kA/5 A, 5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(eps!$I$172,eps!$N$172,eps!$S$172,eps!$X$172,eps!$AC$172,eps!$AH$172,eps!$AM$172,eps!$AR$172,eps!$AW$172,eps!$BB$172,eps!$BG$172,eps!$BL$172,eps!$BU$172,eps!$BZ$172,eps!$CE$172)</c:f>
                <c:numCache>
                  <c:formatCode>General</c:formatCode>
                  <c:ptCount val="15"/>
                  <c:pt idx="0">
                    <c:v>18.117789048153973</c:v>
                  </c:pt>
                  <c:pt idx="1">
                    <c:v>9.3943749123296136</c:v>
                  </c:pt>
                  <c:pt idx="2">
                    <c:v>22.874752020369705</c:v>
                  </c:pt>
                  <c:pt idx="3">
                    <c:v>30.647255668222694</c:v>
                  </c:pt>
                  <c:pt idx="4">
                    <c:v>53.369038589742352</c:v>
                  </c:pt>
                  <c:pt idx="5">
                    <c:v>26.744238257864215</c:v>
                  </c:pt>
                  <c:pt idx="6">
                    <c:v>37.52671421791959</c:v>
                  </c:pt>
                  <c:pt idx="7">
                    <c:v>15.33800117334094</c:v>
                  </c:pt>
                  <c:pt idx="8">
                    <c:v>#N/A</c:v>
                  </c:pt>
                  <c:pt idx="9">
                    <c:v>86.757449774501595</c:v>
                  </c:pt>
                  <c:pt idx="10">
                    <c:v>39.302598896172348</c:v>
                  </c:pt>
                  <c:pt idx="11">
                    <c:v>30.647255668222694</c:v>
                  </c:pt>
                  <c:pt idx="12">
                    <c:v>21.14933284984205</c:v>
                  </c:pt>
                  <c:pt idx="13">
                    <c:v>42.483804007057493</c:v>
                  </c:pt>
                  <c:pt idx="14">
                    <c:v>36.541131345285521</c:v>
                  </c:pt>
                </c:numCache>
              </c:numRef>
            </c:plus>
            <c:minus>
              <c:numRef>
                <c:f>(eps!$I$172,eps!$N$172,eps!$S$172,eps!$X$172,eps!$AC$172,eps!$AH$172,eps!$AM$172,eps!$AR$172,eps!$AW$172,eps!$BB$172,eps!$BG$172,eps!$BL$172,eps!$BU$172,eps!$BZ$172,eps!$CE$172)</c:f>
                <c:numCache>
                  <c:formatCode>General</c:formatCode>
                  <c:ptCount val="15"/>
                  <c:pt idx="0">
                    <c:v>18.117789048153973</c:v>
                  </c:pt>
                  <c:pt idx="1">
                    <c:v>9.3943749123296136</c:v>
                  </c:pt>
                  <c:pt idx="2">
                    <c:v>22.874752020369705</c:v>
                  </c:pt>
                  <c:pt idx="3">
                    <c:v>30.647255668222694</c:v>
                  </c:pt>
                  <c:pt idx="4">
                    <c:v>53.369038589742352</c:v>
                  </c:pt>
                  <c:pt idx="5">
                    <c:v>26.744238257864215</c:v>
                  </c:pt>
                  <c:pt idx="6">
                    <c:v>37.52671421791959</c:v>
                  </c:pt>
                  <c:pt idx="7">
                    <c:v>15.33800117334094</c:v>
                  </c:pt>
                  <c:pt idx="8">
                    <c:v>#N/A</c:v>
                  </c:pt>
                  <c:pt idx="9">
                    <c:v>86.757449774501595</c:v>
                  </c:pt>
                  <c:pt idx="10">
                    <c:v>39.302598896172348</c:v>
                  </c:pt>
                  <c:pt idx="11">
                    <c:v>30.647255668222694</c:v>
                  </c:pt>
                  <c:pt idx="12">
                    <c:v>21.14933284984205</c:v>
                  </c:pt>
                  <c:pt idx="13">
                    <c:v>42.483804007057493</c:v>
                  </c:pt>
                  <c:pt idx="14">
                    <c:v>36.541131345285521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(eps!$H$172,eps!$M$172,eps!$R$172,eps!$W$172,eps!$AB$172,eps!$AG$172,eps!$AL$172,eps!$AQ$172,eps!$AV$172,eps!$BA$172,eps!$BF$172,eps!$BK$172,eps!$BT$172,eps!$BY$172,eps!$CD$172)</c:f>
              <c:numCache>
                <c:formatCode>0</c:formatCode>
                <c:ptCount val="15"/>
                <c:pt idx="0">
                  <c:v>0.62389332305146183</c:v>
                </c:pt>
                <c:pt idx="1">
                  <c:v>-2.0761066769485375</c:v>
                </c:pt>
                <c:pt idx="2">
                  <c:v>-2.0761066769485375</c:v>
                </c:pt>
                <c:pt idx="3">
                  <c:v>-7.6106676948537455E-2</c:v>
                </c:pt>
                <c:pt idx="4">
                  <c:v>-2.0761066769485375</c:v>
                </c:pt>
                <c:pt idx="5">
                  <c:v>-7.6106676948537455E-2</c:v>
                </c:pt>
                <c:pt idx="6">
                  <c:v>12.923893323051463</c:v>
                </c:pt>
                <c:pt idx="7">
                  <c:v>2.9238933230514625</c:v>
                </c:pt>
                <c:pt idx="8">
                  <c:v>#N/A</c:v>
                </c:pt>
                <c:pt idx="9">
                  <c:v>34.257226656384788</c:v>
                </c:pt>
                <c:pt idx="10">
                  <c:v>7.9238933230514625</c:v>
                </c:pt>
                <c:pt idx="11">
                  <c:v>7.9238933230514625</c:v>
                </c:pt>
                <c:pt idx="12">
                  <c:v>0.92389332305146254</c:v>
                </c:pt>
                <c:pt idx="13">
                  <c:v>-6.4062389269485358</c:v>
                </c:pt>
                <c:pt idx="14">
                  <c:v>4.9238933230514625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(eps!$BN$172,eps!$BN$172,eps!$BN$172,eps!$BN$172,eps!$BN$172,eps!$BN$172,eps!$BN$172,eps!$BN$172,eps!$BN$172,eps!$BN$172,eps!$BN$172,eps!$BN$172,eps!$BN$172,eps!$BN$172,eps!$BN$172)</c:f>
              <c:numCache>
                <c:formatCode>0</c:formatCode>
                <c:ptCount val="15"/>
                <c:pt idx="0">
                  <c:v>-4.9745070114124852</c:v>
                </c:pt>
                <c:pt idx="1">
                  <c:v>-4.9745070114124852</c:v>
                </c:pt>
                <c:pt idx="2">
                  <c:v>-4.9745070114124852</c:v>
                </c:pt>
                <c:pt idx="3">
                  <c:v>-4.9745070114124852</c:v>
                </c:pt>
                <c:pt idx="4">
                  <c:v>-4.9745070114124852</c:v>
                </c:pt>
                <c:pt idx="5">
                  <c:v>-4.9745070114124852</c:v>
                </c:pt>
                <c:pt idx="6">
                  <c:v>-4.9745070114124852</c:v>
                </c:pt>
                <c:pt idx="7">
                  <c:v>-4.9745070114124852</c:v>
                </c:pt>
                <c:pt idx="8">
                  <c:v>-4.9745070114124852</c:v>
                </c:pt>
                <c:pt idx="9">
                  <c:v>-4.9745070114124852</c:v>
                </c:pt>
                <c:pt idx="10">
                  <c:v>-4.9745070114124852</c:v>
                </c:pt>
                <c:pt idx="11">
                  <c:v>-4.9745070114124852</c:v>
                </c:pt>
                <c:pt idx="12">
                  <c:v>-4.9745070114124852</c:v>
                </c:pt>
                <c:pt idx="13">
                  <c:v>-4.9745070114124852</c:v>
                </c:pt>
                <c:pt idx="14">
                  <c:v>-4.9745070114124852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(eps!$BO$172,eps!$BO$172,eps!$BO$172,eps!$BO$172,eps!$BO$172,eps!$BO$172,eps!$BO$172,eps!$BO$172,eps!$BO$172,eps!$BO$172,eps!$BO$172,eps!$BO$172,eps!$BO$172,eps!$BO$172,eps!$BO$172)</c:f>
              <c:numCache>
                <c:formatCode>0</c:formatCode>
                <c:ptCount val="15"/>
                <c:pt idx="0">
                  <c:v>4.9745070114124852</c:v>
                </c:pt>
                <c:pt idx="1">
                  <c:v>4.9745070114124852</c:v>
                </c:pt>
                <c:pt idx="2">
                  <c:v>4.9745070114124852</c:v>
                </c:pt>
                <c:pt idx="3">
                  <c:v>4.9745070114124852</c:v>
                </c:pt>
                <c:pt idx="4">
                  <c:v>4.9745070114124852</c:v>
                </c:pt>
                <c:pt idx="5">
                  <c:v>4.9745070114124852</c:v>
                </c:pt>
                <c:pt idx="6">
                  <c:v>4.9745070114124852</c:v>
                </c:pt>
                <c:pt idx="7">
                  <c:v>4.9745070114124852</c:v>
                </c:pt>
                <c:pt idx="8">
                  <c:v>4.9745070114124852</c:v>
                </c:pt>
                <c:pt idx="9">
                  <c:v>4.9745070114124852</c:v>
                </c:pt>
                <c:pt idx="10">
                  <c:v>4.9745070114124852</c:v>
                </c:pt>
                <c:pt idx="11">
                  <c:v>4.9745070114124852</c:v>
                </c:pt>
                <c:pt idx="12">
                  <c:v>4.9745070114124852</c:v>
                </c:pt>
                <c:pt idx="13">
                  <c:v>4.9745070114124852</c:v>
                </c:pt>
                <c:pt idx="14">
                  <c:v>4.9745070114124852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(eps!$G$172,eps!$L$172,eps!$Q$172,eps!$V$172,eps!$AA$172,eps!$AF$172,eps!$AK$172,eps!$AP$172,eps!$AU$172,eps!$AZ$172,eps!$BE$172,eps!$BJ$172,eps!$BS$172,eps!$BX$172,eps!$CC$172)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56928"/>
        <c:axId val="148053312"/>
      </c:lineChart>
      <c:catAx>
        <c:axId val="1481569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053312"/>
        <c:crossesAt val="-100"/>
        <c:auto val="1"/>
        <c:lblAlgn val="ctr"/>
        <c:lblOffset val="100"/>
        <c:noMultiLvlLbl val="0"/>
      </c:catAx>
      <c:valAx>
        <c:axId val="1480533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15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5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(eps!$I$182,eps!$N$182,eps!$S$182,eps!$X$182,eps!$AC$182,eps!$AH$182,eps!$AM$182,eps!$AR$182,eps!$AW$182,eps!$BB$182,eps!$BG$182,eps!$BL$182,eps!$BU$182,eps!$BZ$182,eps!$CE$182)</c:f>
                <c:numCache>
                  <c:formatCode>General</c:formatCode>
                  <c:ptCount val="15"/>
                  <c:pt idx="0">
                    <c:v>20.14097443015115</c:v>
                  </c:pt>
                  <c:pt idx="1">
                    <c:v>13.440939364345127</c:v>
                  </c:pt>
                  <c:pt idx="2">
                    <c:v>24.508342477532061</c:v>
                  </c:pt>
                  <c:pt idx="3">
                    <c:v>31.885088223117751</c:v>
                  </c:pt>
                  <c:pt idx="4">
                    <c:v>42.398807188363243</c:v>
                  </c:pt>
                  <c:pt idx="5">
                    <c:v>24.508342477532061</c:v>
                  </c:pt>
                  <c:pt idx="6">
                    <c:v>38.544245368096163</c:v>
                  </c:pt>
                  <c:pt idx="7">
                    <c:v>19.304373882516945</c:v>
                  </c:pt>
                  <c:pt idx="8">
                    <c:v>41.432581997698414</c:v>
                  </c:pt>
                  <c:pt idx="9">
                    <c:v>73.011771499066072</c:v>
                  </c:pt>
                  <c:pt idx="10">
                    <c:v>40.275288341562522</c:v>
                  </c:pt>
                  <c:pt idx="11">
                    <c:v>24.508342477532061</c:v>
                  </c:pt>
                  <c:pt idx="12">
                    <c:v>23.259811929506277</c:v>
                  </c:pt>
                  <c:pt idx="13">
                    <c:v>37.371683228580039</c:v>
                  </c:pt>
                  <c:pt idx="14">
                    <c:v>31.885088223117751</c:v>
                  </c:pt>
                </c:numCache>
              </c:numRef>
            </c:plus>
            <c:minus>
              <c:numRef>
                <c:f>(eps!$I$182,eps!$N$182,eps!$S$182,eps!$X$182,eps!$AC$182,eps!$AH$182,eps!$AM$182,eps!$AR$182,eps!$AW$182,eps!$BB$182,eps!$BG$182,eps!$BL$182,eps!$BU$182,eps!$BZ$182,eps!$CE$182)</c:f>
                <c:numCache>
                  <c:formatCode>General</c:formatCode>
                  <c:ptCount val="15"/>
                  <c:pt idx="0">
                    <c:v>20.14097443015115</c:v>
                  </c:pt>
                  <c:pt idx="1">
                    <c:v>13.440939364345127</c:v>
                  </c:pt>
                  <c:pt idx="2">
                    <c:v>24.508342477532061</c:v>
                  </c:pt>
                  <c:pt idx="3">
                    <c:v>31.885088223117751</c:v>
                  </c:pt>
                  <c:pt idx="4">
                    <c:v>42.398807188363243</c:v>
                  </c:pt>
                  <c:pt idx="5">
                    <c:v>24.508342477532061</c:v>
                  </c:pt>
                  <c:pt idx="6">
                    <c:v>38.544245368096163</c:v>
                  </c:pt>
                  <c:pt idx="7">
                    <c:v>19.304373882516945</c:v>
                  </c:pt>
                  <c:pt idx="8">
                    <c:v>41.432581997698414</c:v>
                  </c:pt>
                  <c:pt idx="9">
                    <c:v>73.011771499066072</c:v>
                  </c:pt>
                  <c:pt idx="10">
                    <c:v>40.275288341562522</c:v>
                  </c:pt>
                  <c:pt idx="11">
                    <c:v>24.508342477532061</c:v>
                  </c:pt>
                  <c:pt idx="12">
                    <c:v>23.259811929506277</c:v>
                  </c:pt>
                  <c:pt idx="13">
                    <c:v>37.371683228580039</c:v>
                  </c:pt>
                  <c:pt idx="14">
                    <c:v>31.885088223117751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(eps!$H$182,eps!$M$182,eps!$R$182,eps!$W$182,eps!$AB$182,eps!$AG$182,eps!$AL$182,eps!$AQ$182,eps!$AV$182,eps!$BA$182,eps!$BF$182,eps!$BK$182,eps!$BT$182,eps!$BY$182,eps!$CD$182)</c:f>
              <c:numCache>
                <c:formatCode>0</c:formatCode>
                <c:ptCount val="15"/>
                <c:pt idx="0">
                  <c:v>-0.16843872534806792</c:v>
                </c:pt>
                <c:pt idx="1">
                  <c:v>-0.16843872534806792</c:v>
                </c:pt>
                <c:pt idx="2">
                  <c:v>5.8315612746519321</c:v>
                </c:pt>
                <c:pt idx="3">
                  <c:v>-4.1684387253480679</c:v>
                </c:pt>
                <c:pt idx="4">
                  <c:v>3.8315612746519321</c:v>
                </c:pt>
                <c:pt idx="5">
                  <c:v>-6.1684387253480679</c:v>
                </c:pt>
                <c:pt idx="6">
                  <c:v>2.8315612746519321</c:v>
                </c:pt>
                <c:pt idx="7">
                  <c:v>-4.1684387253480679</c:v>
                </c:pt>
                <c:pt idx="8">
                  <c:v>-4.1684387253480679</c:v>
                </c:pt>
                <c:pt idx="9">
                  <c:v>10.831561274651932</c:v>
                </c:pt>
                <c:pt idx="10">
                  <c:v>7.8315612746519321</c:v>
                </c:pt>
                <c:pt idx="11">
                  <c:v>2.8315612746519321</c:v>
                </c:pt>
                <c:pt idx="12">
                  <c:v>3.8315612746519321</c:v>
                </c:pt>
                <c:pt idx="13">
                  <c:v>40.492406274651941</c:v>
                </c:pt>
                <c:pt idx="14">
                  <c:v>0.83156127465193208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(eps!$BN$182,eps!$BN$182,eps!$BN$182,eps!$BN$182,eps!$BN$182,eps!$BN$182,eps!$BN$182,eps!$BN$182,eps!$BN$182,eps!$BN$182,eps!$BN$182,eps!$BN$182,eps!$BN$182,eps!$BN$182,eps!$BN$182)</c:f>
              <c:numCache>
                <c:formatCode>0</c:formatCode>
                <c:ptCount val="15"/>
                <c:pt idx="0">
                  <c:v>-5.2288764571366206</c:v>
                </c:pt>
                <c:pt idx="1">
                  <c:v>-5.2288764571366206</c:v>
                </c:pt>
                <c:pt idx="2">
                  <c:v>-5.2288764571366206</c:v>
                </c:pt>
                <c:pt idx="3">
                  <c:v>-5.2288764571366206</c:v>
                </c:pt>
                <c:pt idx="4">
                  <c:v>-5.2288764571366206</c:v>
                </c:pt>
                <c:pt idx="5">
                  <c:v>-5.2288764571366206</c:v>
                </c:pt>
                <c:pt idx="6">
                  <c:v>-5.2288764571366206</c:v>
                </c:pt>
                <c:pt idx="7">
                  <c:v>-5.2288764571366206</c:v>
                </c:pt>
                <c:pt idx="8">
                  <c:v>-5.2288764571366206</c:v>
                </c:pt>
                <c:pt idx="9">
                  <c:v>-5.2288764571366206</c:v>
                </c:pt>
                <c:pt idx="10">
                  <c:v>-5.2288764571366206</c:v>
                </c:pt>
                <c:pt idx="11">
                  <c:v>-5.2288764571366206</c:v>
                </c:pt>
                <c:pt idx="12">
                  <c:v>-5.2288764571366206</c:v>
                </c:pt>
                <c:pt idx="13">
                  <c:v>-5.2288764571366206</c:v>
                </c:pt>
                <c:pt idx="14">
                  <c:v>-5.2288764571366206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(eps!$BO$182,eps!$BO$182,eps!$BO$182,eps!$BO$182,eps!$BO$182,eps!$BO$182,eps!$BO$182,eps!$BO$182,eps!$BO$182,eps!$BO$182,eps!$BO$182,eps!$BO$182,eps!$BO$182,eps!$BO$182,eps!$BO$182)</c:f>
              <c:numCache>
                <c:formatCode>0</c:formatCode>
                <c:ptCount val="15"/>
                <c:pt idx="0">
                  <c:v>5.2288764571366206</c:v>
                </c:pt>
                <c:pt idx="1">
                  <c:v>5.2288764571366206</c:v>
                </c:pt>
                <c:pt idx="2">
                  <c:v>5.2288764571366206</c:v>
                </c:pt>
                <c:pt idx="3">
                  <c:v>5.2288764571366206</c:v>
                </c:pt>
                <c:pt idx="4">
                  <c:v>5.2288764571366206</c:v>
                </c:pt>
                <c:pt idx="5">
                  <c:v>5.2288764571366206</c:v>
                </c:pt>
                <c:pt idx="6">
                  <c:v>5.2288764571366206</c:v>
                </c:pt>
                <c:pt idx="7">
                  <c:v>5.2288764571366206</c:v>
                </c:pt>
                <c:pt idx="8">
                  <c:v>5.2288764571366206</c:v>
                </c:pt>
                <c:pt idx="9">
                  <c:v>5.2288764571366206</c:v>
                </c:pt>
                <c:pt idx="10">
                  <c:v>5.2288764571366206</c:v>
                </c:pt>
                <c:pt idx="11">
                  <c:v>5.2288764571366206</c:v>
                </c:pt>
                <c:pt idx="12">
                  <c:v>5.2288764571366206</c:v>
                </c:pt>
                <c:pt idx="13">
                  <c:v>5.2288764571366206</c:v>
                </c:pt>
                <c:pt idx="14">
                  <c:v>5.2288764571366206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(eps!$G$182,eps!$L$182,eps!$Q$182,eps!$V$182,eps!$AA$182,eps!$AF$182,eps!$AK$182,eps!$AP$182,eps!$AU$182,eps!$AZ$182,eps!$BE$182,eps!$BJ$182,eps!$BS$182,eps!$BX$182,eps!$CC$182)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441152"/>
        <c:axId val="148203200"/>
      </c:lineChart>
      <c:catAx>
        <c:axId val="1474411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203200"/>
        <c:crossesAt val="-100"/>
        <c:auto val="1"/>
        <c:lblAlgn val="ctr"/>
        <c:lblOffset val="100"/>
        <c:noMultiLvlLbl val="0"/>
      </c:catAx>
      <c:valAx>
        <c:axId val="1482032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744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5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(eps!$I$190,eps!$N$190,eps!$S$190,eps!$X$190,eps!$AC$190,eps!$AH$190,eps!$AM$190,eps!$AR$190,eps!$AW$190,eps!$BB$190,eps!$BG$190,eps!$BL$190,eps!$BU$190,eps!$BZ$190,eps!$CE$190)</c:f>
                <c:numCache>
                  <c:formatCode>General</c:formatCode>
                  <c:ptCount val="15"/>
                  <c:pt idx="0">
                    <c:v>19.05674973017895</c:v>
                  </c:pt>
                  <c:pt idx="1">
                    <c:v>11.754135879709555</c:v>
                  </c:pt>
                  <c:pt idx="2">
                    <c:v>23.625403917788908</c:v>
                  </c:pt>
                  <c:pt idx="3">
                    <c:v>31.21153168748172</c:v>
                  </c:pt>
                  <c:pt idx="4">
                    <c:v>41.894626269710002</c:v>
                  </c:pt>
                  <c:pt idx="5">
                    <c:v>25.49822955184684</c:v>
                  </c:pt>
                  <c:pt idx="6">
                    <c:v>37.988941947344038</c:v>
                  </c:pt>
                  <c:pt idx="7">
                    <c:v>16.436535835712935</c:v>
                  </c:pt>
                  <c:pt idx="8">
                    <c:v>40.916496798707918</c:v>
                  </c:pt>
                  <c:pt idx="9">
                    <c:v>82.938089901451036</c:v>
                  </c:pt>
                  <c:pt idx="10">
                    <c:v>39.744178319329677</c:v>
                  </c:pt>
                  <c:pt idx="11">
                    <c:v>21.775208616191843</c:v>
                  </c:pt>
                  <c:pt idx="12">
                    <c:v>22.143163962692313</c:v>
                  </c:pt>
                  <c:pt idx="13">
                    <c:v>35.904256013208361</c:v>
                  </c:pt>
                  <c:pt idx="14">
                    <c:v>31.21153168748172</c:v>
                  </c:pt>
                </c:numCache>
              </c:numRef>
            </c:plus>
            <c:minus>
              <c:numRef>
                <c:f>(eps!$I$190,eps!$N$190,eps!$S$190,eps!$X$190,eps!$AC$190,eps!$AH$190,eps!$AM$190,eps!$AR$190,eps!$AW$190,eps!$BB$190,eps!$BG$190,eps!$BL$190,eps!$BU$190,eps!$BZ$190,eps!$CE$190)</c:f>
                <c:numCache>
                  <c:formatCode>General</c:formatCode>
                  <c:ptCount val="15"/>
                  <c:pt idx="0">
                    <c:v>19.05674973017895</c:v>
                  </c:pt>
                  <c:pt idx="1">
                    <c:v>11.754135879709555</c:v>
                  </c:pt>
                  <c:pt idx="2">
                    <c:v>23.625403917788908</c:v>
                  </c:pt>
                  <c:pt idx="3">
                    <c:v>31.21153168748172</c:v>
                  </c:pt>
                  <c:pt idx="4">
                    <c:v>41.894626269710002</c:v>
                  </c:pt>
                  <c:pt idx="5">
                    <c:v>25.49822955184684</c:v>
                  </c:pt>
                  <c:pt idx="6">
                    <c:v>37.988941947344038</c:v>
                  </c:pt>
                  <c:pt idx="7">
                    <c:v>16.436535835712935</c:v>
                  </c:pt>
                  <c:pt idx="8">
                    <c:v>40.916496798707918</c:v>
                  </c:pt>
                  <c:pt idx="9">
                    <c:v>82.938089901451036</c:v>
                  </c:pt>
                  <c:pt idx="10">
                    <c:v>39.744178319329677</c:v>
                  </c:pt>
                  <c:pt idx="11">
                    <c:v>21.775208616191843</c:v>
                  </c:pt>
                  <c:pt idx="12">
                    <c:v>22.143163962692313</c:v>
                  </c:pt>
                  <c:pt idx="13">
                    <c:v>35.904256013208361</c:v>
                  </c:pt>
                  <c:pt idx="14">
                    <c:v>31.21153168748172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(eps!$H$190,eps!$M$190,eps!$R$190,eps!$W$190,eps!$AB$190,eps!$AG$190,eps!$AL$190,eps!$AQ$190,eps!$AV$190,eps!$BA$190,eps!$BF$190,eps!$BK$190,eps!$BT$190,eps!$BY$190,eps!$CD$190)</c:f>
              <c:numCache>
                <c:formatCode>0</c:formatCode>
                <c:ptCount val="15"/>
                <c:pt idx="0">
                  <c:v>-0.58329194246799432</c:v>
                </c:pt>
                <c:pt idx="1">
                  <c:v>-1.2582919424679915</c:v>
                </c:pt>
                <c:pt idx="2">
                  <c:v>4.7417080575320085</c:v>
                </c:pt>
                <c:pt idx="3">
                  <c:v>-6.2582919424679915</c:v>
                </c:pt>
                <c:pt idx="4">
                  <c:v>4.7417080575320085</c:v>
                </c:pt>
                <c:pt idx="5">
                  <c:v>-5.2582919424679915</c:v>
                </c:pt>
                <c:pt idx="6">
                  <c:v>3.7417080575320085</c:v>
                </c:pt>
                <c:pt idx="7">
                  <c:v>-2.2582919424679915</c:v>
                </c:pt>
                <c:pt idx="8">
                  <c:v>-5.2582919424679915</c:v>
                </c:pt>
                <c:pt idx="9">
                  <c:v>-19.658291942467969</c:v>
                </c:pt>
                <c:pt idx="10">
                  <c:v>8.7417080575320085</c:v>
                </c:pt>
                <c:pt idx="11">
                  <c:v>2.7417080575320085</c:v>
                </c:pt>
                <c:pt idx="12">
                  <c:v>3.7417080575320085</c:v>
                </c:pt>
                <c:pt idx="13">
                  <c:v>18.722265057532013</c:v>
                </c:pt>
                <c:pt idx="14">
                  <c:v>2.7417080575320085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(eps!$BN$190,eps!$BN$190,eps!$BN$190,eps!$BN$190,eps!$BN$190,eps!$BN$190,eps!$BN$190,eps!$BN$190,eps!$BN$190,eps!$BN$190,eps!$BN$190,eps!$BN$190,eps!$BN$190,eps!$BN$190,eps!$BN$190)</c:f>
              <c:numCache>
                <c:formatCode>0</c:formatCode>
                <c:ptCount val="15"/>
                <c:pt idx="0">
                  <c:v>-5.0833345081082859</c:v>
                </c:pt>
                <c:pt idx="1">
                  <c:v>-5.0833345081082859</c:v>
                </c:pt>
                <c:pt idx="2">
                  <c:v>-5.0833345081082859</c:v>
                </c:pt>
                <c:pt idx="3">
                  <c:v>-5.0833345081082859</c:v>
                </c:pt>
                <c:pt idx="4">
                  <c:v>-5.0833345081082859</c:v>
                </c:pt>
                <c:pt idx="5">
                  <c:v>-5.0833345081082859</c:v>
                </c:pt>
                <c:pt idx="6">
                  <c:v>-5.0833345081082859</c:v>
                </c:pt>
                <c:pt idx="7">
                  <c:v>-5.0833345081082859</c:v>
                </c:pt>
                <c:pt idx="8">
                  <c:v>-5.0833345081082859</c:v>
                </c:pt>
                <c:pt idx="9">
                  <c:v>-5.0833345081082859</c:v>
                </c:pt>
                <c:pt idx="10">
                  <c:v>-5.0833345081082859</c:v>
                </c:pt>
                <c:pt idx="11">
                  <c:v>-5.0833345081082859</c:v>
                </c:pt>
                <c:pt idx="12">
                  <c:v>-5.0833345081082859</c:v>
                </c:pt>
                <c:pt idx="13">
                  <c:v>-5.0833345081082859</c:v>
                </c:pt>
                <c:pt idx="14">
                  <c:v>-5.0833345081082859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(eps!$BO$190,eps!$BO$190,eps!$BO$190,eps!$BO$190,eps!$BO$190,eps!$BO$190,eps!$BO$190,eps!$BO$190,eps!$BO$190,eps!$BO$190,eps!$BO$190,eps!$BO$190,eps!$BO$190,eps!$BO$190,eps!$BO$190)</c:f>
              <c:numCache>
                <c:formatCode>0</c:formatCode>
                <c:ptCount val="15"/>
                <c:pt idx="0">
                  <c:v>5.0833345081082859</c:v>
                </c:pt>
                <c:pt idx="1">
                  <c:v>5.0833345081082859</c:v>
                </c:pt>
                <c:pt idx="2">
                  <c:v>5.0833345081082859</c:v>
                </c:pt>
                <c:pt idx="3">
                  <c:v>5.0833345081082859</c:v>
                </c:pt>
                <c:pt idx="4">
                  <c:v>5.0833345081082859</c:v>
                </c:pt>
                <c:pt idx="5">
                  <c:v>5.0833345081082859</c:v>
                </c:pt>
                <c:pt idx="6">
                  <c:v>5.0833345081082859</c:v>
                </c:pt>
                <c:pt idx="7">
                  <c:v>5.0833345081082859</c:v>
                </c:pt>
                <c:pt idx="8">
                  <c:v>5.0833345081082859</c:v>
                </c:pt>
                <c:pt idx="9">
                  <c:v>5.0833345081082859</c:v>
                </c:pt>
                <c:pt idx="10">
                  <c:v>5.0833345081082859</c:v>
                </c:pt>
                <c:pt idx="11">
                  <c:v>5.0833345081082859</c:v>
                </c:pt>
                <c:pt idx="12">
                  <c:v>5.0833345081082859</c:v>
                </c:pt>
                <c:pt idx="13">
                  <c:v>5.0833345081082859</c:v>
                </c:pt>
                <c:pt idx="14">
                  <c:v>5.0833345081082859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(eps!$G$190,eps!$L$190,eps!$Q$190,eps!$V$190,eps!$AA$190,eps!$AF$190,eps!$AK$190,eps!$AP$190,eps!$AU$190,eps!$AZ$190,eps!$BE$190,eps!$BJ$190,eps!$BS$190,eps!$BX$190,eps!$CC$190)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58464"/>
        <c:axId val="148204928"/>
      </c:lineChart>
      <c:catAx>
        <c:axId val="1481584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204928"/>
        <c:crossesAt val="-150"/>
        <c:auto val="1"/>
        <c:lblAlgn val="ctr"/>
        <c:lblOffset val="100"/>
        <c:noMultiLvlLbl val="0"/>
      </c:catAx>
      <c:valAx>
        <c:axId val="1482049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15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5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(eps!$I$198,eps!$N$198,eps!$S$198,eps!$X$198,eps!$AC$198,eps!$AH$198,eps!$AM$198,eps!$AR$198,eps!$AW$198,eps!$BB$198,eps!$BG$198,eps!$BL$198,eps!$BU$198,eps!$BZ$198,eps!$CE$198)</c:f>
                <c:numCache>
                  <c:formatCode>General</c:formatCode>
                  <c:ptCount val="15"/>
                  <c:pt idx="0">
                    <c:v>19.105539149093996</c:v>
                  </c:pt>
                  <c:pt idx="1">
                    <c:v>11.181306997733463</c:v>
                  </c:pt>
                  <c:pt idx="2">
                    <c:v>23.664776064386565</c:v>
                  </c:pt>
                  <c:pt idx="3">
                    <c:v>31.24134482024683</c:v>
                  </c:pt>
                  <c:pt idx="4">
                    <c:v>55.686817346456095</c:v>
                  </c:pt>
                  <c:pt idx="5">
                    <c:v>25.534714139335168</c:v>
                  </c:pt>
                  <c:pt idx="6">
                    <c:v>38.013440072921092</c:v>
                  </c:pt>
                  <c:pt idx="7">
                    <c:v>16.493078129250563</c:v>
                  </c:pt>
                  <c:pt idx="8">
                    <c:v>40.939243107042948</c:v>
                  </c:pt>
                  <c:pt idx="9">
                    <c:v>86.757659577008326</c:v>
                  </c:pt>
                  <c:pt idx="10">
                    <c:v>39.767595177198771</c:v>
                  </c:pt>
                  <c:pt idx="11">
                    <c:v>31.24134482024683</c:v>
                  </c:pt>
                  <c:pt idx="12">
                    <c:v>22.185166805267958</c:v>
                  </c:pt>
                  <c:pt idx="13">
                    <c:v>38.507159847369898</c:v>
                  </c:pt>
                  <c:pt idx="14">
                    <c:v>31.24134482024683</c:v>
                  </c:pt>
                </c:numCache>
              </c:numRef>
            </c:plus>
            <c:minus>
              <c:numRef>
                <c:f>(eps!$I$198,eps!$N$198,eps!$S$198,eps!$X$198,eps!$AC$198,eps!$AH$198,eps!$AM$198,eps!$AR$198,eps!$AW$198,eps!$BB$198,eps!$BG$198,eps!$BL$198,eps!$BU$198,eps!$BZ$198,eps!$CE$198)</c:f>
                <c:numCache>
                  <c:formatCode>General</c:formatCode>
                  <c:ptCount val="15"/>
                  <c:pt idx="0">
                    <c:v>19.105539149093996</c:v>
                  </c:pt>
                  <c:pt idx="1">
                    <c:v>11.181306997733463</c:v>
                  </c:pt>
                  <c:pt idx="2">
                    <c:v>23.664776064386565</c:v>
                  </c:pt>
                  <c:pt idx="3">
                    <c:v>31.24134482024683</c:v>
                  </c:pt>
                  <c:pt idx="4">
                    <c:v>55.686817346456095</c:v>
                  </c:pt>
                  <c:pt idx="5">
                    <c:v>25.534714139335168</c:v>
                  </c:pt>
                  <c:pt idx="6">
                    <c:v>38.013440072921092</c:v>
                  </c:pt>
                  <c:pt idx="7">
                    <c:v>16.493078129250563</c:v>
                  </c:pt>
                  <c:pt idx="8">
                    <c:v>40.939243107042948</c:v>
                  </c:pt>
                  <c:pt idx="9">
                    <c:v>86.757659577008326</c:v>
                  </c:pt>
                  <c:pt idx="10">
                    <c:v>39.767595177198771</c:v>
                  </c:pt>
                  <c:pt idx="11">
                    <c:v>31.24134482024683</c:v>
                  </c:pt>
                  <c:pt idx="12">
                    <c:v>22.185166805267958</c:v>
                  </c:pt>
                  <c:pt idx="13">
                    <c:v>38.507159847369898</c:v>
                  </c:pt>
                  <c:pt idx="14">
                    <c:v>31.24134482024683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(eps!$H$198,eps!$M$198,eps!$R$198,eps!$W$198,eps!$AB$198,eps!$AG$198,eps!$AL$198,eps!$AQ$198,eps!$AV$198,eps!$BA$198,eps!$BF$198,eps!$BK$198,eps!$BT$198,eps!$BY$198,eps!$CD$198)</c:f>
              <c:numCache>
                <c:formatCode>0</c:formatCode>
                <c:ptCount val="15"/>
                <c:pt idx="0">
                  <c:v>2.1505810631222886</c:v>
                </c:pt>
                <c:pt idx="1">
                  <c:v>-0.67441893687771426</c:v>
                </c:pt>
                <c:pt idx="2">
                  <c:v>1.3255810631222857</c:v>
                </c:pt>
                <c:pt idx="3">
                  <c:v>-7.6744189368777143</c:v>
                </c:pt>
                <c:pt idx="4">
                  <c:v>-1.6744189368777143</c:v>
                </c:pt>
                <c:pt idx="5">
                  <c:v>-2.6744189368777143</c:v>
                </c:pt>
                <c:pt idx="6">
                  <c:v>3.3255810631222857</c:v>
                </c:pt>
                <c:pt idx="7">
                  <c:v>-1.6744189368777143</c:v>
                </c:pt>
                <c:pt idx="8">
                  <c:v>-4.6744189368777143</c:v>
                </c:pt>
                <c:pt idx="9">
                  <c:v>41.825581063122286</c:v>
                </c:pt>
                <c:pt idx="10">
                  <c:v>33.325581063122286</c:v>
                </c:pt>
                <c:pt idx="11">
                  <c:v>-2.6744189368777143</c:v>
                </c:pt>
                <c:pt idx="12">
                  <c:v>1.3255810631222857</c:v>
                </c:pt>
                <c:pt idx="13">
                  <c:v>6.5884141590395018</c:v>
                </c:pt>
                <c:pt idx="14">
                  <c:v>-5.6744189368777143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(eps!$BN$198,eps!$BN$198,eps!$BN$198,eps!$BN$198,eps!$BN$198,eps!$BN$198,eps!$BN$198,eps!$BN$198,eps!$BN$198,eps!$BN$198,eps!$BN$198,eps!$BN$198,eps!$BN$198,eps!$BN$198,eps!$BN$198)</c:f>
              <c:numCache>
                <c:formatCode>0</c:formatCode>
                <c:ptCount val="15"/>
                <c:pt idx="0">
                  <c:v>-4.8967717756126543</c:v>
                </c:pt>
                <c:pt idx="1">
                  <c:v>-4.8967717756126543</c:v>
                </c:pt>
                <c:pt idx="2">
                  <c:v>-4.8967717756126543</c:v>
                </c:pt>
                <c:pt idx="3">
                  <c:v>-4.8967717756126543</c:v>
                </c:pt>
                <c:pt idx="4">
                  <c:v>-4.8967717756126543</c:v>
                </c:pt>
                <c:pt idx="5">
                  <c:v>-4.8967717756126543</c:v>
                </c:pt>
                <c:pt idx="6">
                  <c:v>-4.8967717756126543</c:v>
                </c:pt>
                <c:pt idx="7">
                  <c:v>-4.8967717756126543</c:v>
                </c:pt>
                <c:pt idx="8">
                  <c:v>-4.8967717756126543</c:v>
                </c:pt>
                <c:pt idx="9">
                  <c:v>-4.8967717756126543</c:v>
                </c:pt>
                <c:pt idx="10">
                  <c:v>-4.8967717756126543</c:v>
                </c:pt>
                <c:pt idx="11">
                  <c:v>-4.8967717756126543</c:v>
                </c:pt>
                <c:pt idx="12">
                  <c:v>-4.8967717756126543</c:v>
                </c:pt>
                <c:pt idx="13">
                  <c:v>-4.8967717756126543</c:v>
                </c:pt>
                <c:pt idx="14">
                  <c:v>-4.8967717756126543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(eps!$BO$198,eps!$BO$198,eps!$BO$198,eps!$BO$198,eps!$BO$198,eps!$BO$198,eps!$BO$198,eps!$BO$198,eps!$BO$198,eps!$BO$198,eps!$BO$198,eps!$BO$198,eps!$BO$198,eps!$BO$198,eps!$BO$198)</c:f>
              <c:numCache>
                <c:formatCode>0</c:formatCode>
                <c:ptCount val="15"/>
                <c:pt idx="0">
                  <c:v>4.8967717756126543</c:v>
                </c:pt>
                <c:pt idx="1">
                  <c:v>4.8967717756126543</c:v>
                </c:pt>
                <c:pt idx="2">
                  <c:v>4.8967717756126543</c:v>
                </c:pt>
                <c:pt idx="3">
                  <c:v>4.8967717756126543</c:v>
                </c:pt>
                <c:pt idx="4">
                  <c:v>4.8967717756126543</c:v>
                </c:pt>
                <c:pt idx="5">
                  <c:v>4.8967717756126543</c:v>
                </c:pt>
                <c:pt idx="6">
                  <c:v>4.8967717756126543</c:v>
                </c:pt>
                <c:pt idx="7">
                  <c:v>4.8967717756126543</c:v>
                </c:pt>
                <c:pt idx="8">
                  <c:v>4.8967717756126543</c:v>
                </c:pt>
                <c:pt idx="9">
                  <c:v>4.8967717756126543</c:v>
                </c:pt>
                <c:pt idx="10">
                  <c:v>4.8967717756126543</c:v>
                </c:pt>
                <c:pt idx="11">
                  <c:v>4.8967717756126543</c:v>
                </c:pt>
                <c:pt idx="12">
                  <c:v>4.8967717756126543</c:v>
                </c:pt>
                <c:pt idx="13">
                  <c:v>4.8967717756126543</c:v>
                </c:pt>
                <c:pt idx="14">
                  <c:v>4.8967717756126543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(eps!$G$198,eps!$L$198,eps!$Q$198,eps!$V$198,eps!$AA$198,eps!$AF$198,eps!$AK$198,eps!$AP$198,eps!$AU$198,eps!$AZ$198,eps!$BE$198,eps!$BJ$198,eps!$BS$198,eps!$BX$198,eps!$CC$198)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59488"/>
        <c:axId val="148207232"/>
      </c:lineChart>
      <c:catAx>
        <c:axId val="1481594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207232"/>
        <c:crossesAt val="-150"/>
        <c:auto val="1"/>
        <c:lblAlgn val="ctr"/>
        <c:lblOffset val="100"/>
        <c:noMultiLvlLbl val="0"/>
      </c:catAx>
      <c:valAx>
        <c:axId val="14820723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159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100 %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(eps!$I$171,eps!$N$171,eps!$S$171,eps!$X$171,eps!$AC$171,eps!$AH$171,eps!$AM$171,eps!$AR$171,eps!$AW$171,eps!$BB$171,eps!$BG$171,eps!$BL$171,eps!$BU$171,eps!$BZ$171,eps!$CE$171)</c:f>
                <c:numCache>
                  <c:formatCode>General</c:formatCode>
                  <c:ptCount val="15"/>
                  <c:pt idx="0">
                    <c:v>17.92677570573543</c:v>
                  </c:pt>
                  <c:pt idx="1">
                    <c:v>9.0204926253362707</c:v>
                  </c:pt>
                  <c:pt idx="2">
                    <c:v>22.72376041071869</c:v>
                  </c:pt>
                  <c:pt idx="3">
                    <c:v>30.534722648220434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37.434867265742326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39.214911541449972</c:v>
                  </c:pt>
                  <c:pt idx="11">
                    <c:v>#N/A</c:v>
                  </c:pt>
                  <c:pt idx="12">
                    <c:v>21.178510032666274</c:v>
                  </c:pt>
                  <c:pt idx="13">
                    <c:v>#N/A</c:v>
                  </c:pt>
                  <c:pt idx="14">
                    <c:v>36.44680078146429</c:v>
                  </c:pt>
                </c:numCache>
              </c:numRef>
            </c:plus>
            <c:minus>
              <c:numRef>
                <c:f>(eps!$I$171,eps!$N$171,eps!$S$171,eps!$X$171,eps!$AC$171,eps!$AH$171,eps!$AM$171,eps!$AR$171,eps!$AW$171,eps!$BB$171,eps!$BG$171,eps!$BL$171,eps!$BU$171,eps!$BZ$171,eps!$CE$171)</c:f>
                <c:numCache>
                  <c:formatCode>General</c:formatCode>
                  <c:ptCount val="15"/>
                  <c:pt idx="0">
                    <c:v>17.92677570573543</c:v>
                  </c:pt>
                  <c:pt idx="1">
                    <c:v>9.0204926253362707</c:v>
                  </c:pt>
                  <c:pt idx="2">
                    <c:v>22.72376041071869</c:v>
                  </c:pt>
                  <c:pt idx="3">
                    <c:v>30.534722648220434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37.434867265742326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39.214911541449972</c:v>
                  </c:pt>
                  <c:pt idx="11">
                    <c:v>#N/A</c:v>
                  </c:pt>
                  <c:pt idx="12">
                    <c:v>21.178510032666274</c:v>
                  </c:pt>
                  <c:pt idx="13">
                    <c:v>#N/A</c:v>
                  </c:pt>
                  <c:pt idx="14">
                    <c:v>36.44680078146429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(eps!$H$171,eps!$M$171,eps!$R$171,eps!$W$171,eps!$AB$171,eps!$AG$171,eps!$AL$171,eps!$AQ$171,eps!$AV$171,eps!$BA$171,eps!$BF$171,eps!$BK$171,eps!$BT$171,eps!$BY$171,eps!$CD$171)</c:f>
              <c:numCache>
                <c:formatCode>0</c:formatCode>
                <c:ptCount val="15"/>
                <c:pt idx="0">
                  <c:v>0.90800999920701386</c:v>
                </c:pt>
                <c:pt idx="1">
                  <c:v>-1.3419900007929861</c:v>
                </c:pt>
                <c:pt idx="2">
                  <c:v>-0.34199000079298614</c:v>
                </c:pt>
                <c:pt idx="3">
                  <c:v>-1.3419900007929861</c:v>
                </c:pt>
                <c:pt idx="4">
                  <c:v>#N/A</c:v>
                </c:pt>
                <c:pt idx="5">
                  <c:v>#N/A</c:v>
                </c:pt>
                <c:pt idx="6">
                  <c:v>3.6580099992070139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13.658009999207014</c:v>
                </c:pt>
                <c:pt idx="11">
                  <c:v>#N/A</c:v>
                </c:pt>
                <c:pt idx="12">
                  <c:v>3.6580099992070139</c:v>
                </c:pt>
                <c:pt idx="13">
                  <c:v>#N/A</c:v>
                </c:pt>
                <c:pt idx="14">
                  <c:v>7.6580099992070139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(eps!$BN$171,eps!$BN$171,eps!$BN$171,eps!$BN$171,eps!$BN$171,eps!$BN$171,eps!$BN$171,eps!$BN$171,eps!$BN$171,eps!$BN$171,eps!$BN$171,eps!$BN$171,eps!$BN$171,eps!$BN$171,eps!$BN$171)</c:f>
              <c:numCache>
                <c:formatCode>0</c:formatCode>
                <c:ptCount val="15"/>
                <c:pt idx="0">
                  <c:v>-5.6241188462063949</c:v>
                </c:pt>
                <c:pt idx="1">
                  <c:v>-5.6241188462063949</c:v>
                </c:pt>
                <c:pt idx="2">
                  <c:v>-5.6241188462063949</c:v>
                </c:pt>
                <c:pt idx="3">
                  <c:v>-5.6241188462063949</c:v>
                </c:pt>
                <c:pt idx="4">
                  <c:v>-5.6241188462063949</c:v>
                </c:pt>
                <c:pt idx="5">
                  <c:v>-5.6241188462063949</c:v>
                </c:pt>
                <c:pt idx="6">
                  <c:v>-5.6241188462063949</c:v>
                </c:pt>
                <c:pt idx="7">
                  <c:v>-5.6241188462063949</c:v>
                </c:pt>
                <c:pt idx="8">
                  <c:v>-5.6241188462063949</c:v>
                </c:pt>
                <c:pt idx="9">
                  <c:v>-5.6241188462063949</c:v>
                </c:pt>
                <c:pt idx="10">
                  <c:v>-5.6241188462063949</c:v>
                </c:pt>
                <c:pt idx="11">
                  <c:v>-5.6241188462063949</c:v>
                </c:pt>
                <c:pt idx="12">
                  <c:v>-5.6241188462063949</c:v>
                </c:pt>
                <c:pt idx="13">
                  <c:v>-5.6241188462063949</c:v>
                </c:pt>
                <c:pt idx="14">
                  <c:v>-5.6241188462063949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(eps!$BO$171,eps!$BO$171,eps!$BO$171,eps!$BO$171,eps!$BO$171,eps!$BO$171,eps!$BO$171,eps!$BO$171,eps!$BO$171,eps!$BO$171,eps!$BO$171,eps!$BO$171,eps!$BO$171,eps!$BO$171,eps!$BO$171)</c:f>
              <c:numCache>
                <c:formatCode>0</c:formatCode>
                <c:ptCount val="15"/>
                <c:pt idx="0">
                  <c:v>5.6241188462063949</c:v>
                </c:pt>
                <c:pt idx="1">
                  <c:v>5.6241188462063949</c:v>
                </c:pt>
                <c:pt idx="2">
                  <c:v>5.6241188462063949</c:v>
                </c:pt>
                <c:pt idx="3">
                  <c:v>5.6241188462063949</c:v>
                </c:pt>
                <c:pt idx="4">
                  <c:v>5.6241188462063949</c:v>
                </c:pt>
                <c:pt idx="5">
                  <c:v>5.6241188462063949</c:v>
                </c:pt>
                <c:pt idx="6">
                  <c:v>5.6241188462063949</c:v>
                </c:pt>
                <c:pt idx="7">
                  <c:v>5.6241188462063949</c:v>
                </c:pt>
                <c:pt idx="8">
                  <c:v>5.6241188462063949</c:v>
                </c:pt>
                <c:pt idx="9">
                  <c:v>5.6241188462063949</c:v>
                </c:pt>
                <c:pt idx="10">
                  <c:v>5.6241188462063949</c:v>
                </c:pt>
                <c:pt idx="11">
                  <c:v>5.6241188462063949</c:v>
                </c:pt>
                <c:pt idx="12">
                  <c:v>5.6241188462063949</c:v>
                </c:pt>
                <c:pt idx="13">
                  <c:v>5.6241188462063949</c:v>
                </c:pt>
                <c:pt idx="14">
                  <c:v>5.6241188462063949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(eps!$G$171,eps!$L$171,eps!$Q$171,eps!$V$171,eps!$AA$171,eps!$AF$171,eps!$AK$171,eps!$AP$171,eps!$AU$171,eps!$AZ$171,eps!$BE$171,eps!$BJ$171,eps!$BS$171,eps!$BX$171,eps!$CC$171)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89792"/>
        <c:axId val="96828160"/>
      </c:lineChart>
      <c:catAx>
        <c:axId val="1458897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96828160"/>
        <c:crossesAt val="-100"/>
        <c:auto val="1"/>
        <c:lblAlgn val="ctr"/>
        <c:lblOffset val="100"/>
        <c:noMultiLvlLbl val="0"/>
      </c:catAx>
      <c:valAx>
        <c:axId val="968281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="1" i="0" baseline="0">
                    <a:effectLst/>
                  </a:rPr>
                  <a:t>Ratio</a:t>
                </a:r>
                <a:r>
                  <a:rPr lang="en-US" sz="1400" b="1" i="0" baseline="0">
                    <a:effectLst/>
                  </a:rPr>
                  <a:t> error deviation from reference value (ppm)</a:t>
                </a:r>
                <a:endParaRPr lang="cs-CZ" sz="1400">
                  <a:effectLst/>
                </a:endParaRPr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5889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5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(eps!$I$206,eps!$N$206,eps!$S$206,eps!$X$206,eps!$AC$206,eps!$AH$206,eps!$AM$206,eps!$AR$206,eps!$AW$206,eps!$BB$206,eps!$BG$206,eps!$BL$206,eps!$BU$206,eps!$BZ$206,eps!$CE$206)</c:f>
                <c:numCache>
                  <c:formatCode>General</c:formatCode>
                  <c:ptCount val="15"/>
                  <c:pt idx="0">
                    <c:v>19.084579635603721</c:v>
                  </c:pt>
                  <c:pt idx="1">
                    <c:v>11.145455570217853</c:v>
                  </c:pt>
                  <c:pt idx="2">
                    <c:v>23.647857828304453</c:v>
                  </c:pt>
                  <c:pt idx="3">
                    <c:v>31.22853150354176</c:v>
                  </c:pt>
                  <c:pt idx="4">
                    <c:v>56.667637853255364</c:v>
                  </c:pt>
                  <c:pt idx="5">
                    <c:v>25.519035637494223</c:v>
                  </c:pt>
                  <c:pt idx="6">
                    <c:v>38.002910149983251</c:v>
                  </c:pt>
                  <c:pt idx="7">
                    <c:v>18.199482956054005</c:v>
                  </c:pt>
                  <c:pt idx="8">
                    <c:v>40.929465912319209</c:v>
                  </c:pt>
                  <c:pt idx="9">
                    <c:v>86.706999077180612</c:v>
                  </c:pt>
                  <c:pt idx="10">
                    <c:v>39.757529851182909</c:v>
                  </c:pt>
                  <c:pt idx="11">
                    <c:v>31.22853150354176</c:v>
                  </c:pt>
                  <c:pt idx="12">
                    <c:v>22.167119340764604</c:v>
                  </c:pt>
                  <c:pt idx="13">
                    <c:v>42.738272619917232</c:v>
                  </c:pt>
                  <c:pt idx="14">
                    <c:v>31.22853150354176</c:v>
                  </c:pt>
                </c:numCache>
              </c:numRef>
            </c:plus>
            <c:minus>
              <c:numRef>
                <c:f>(eps!$I$206,eps!$N$206,eps!$S$206,eps!$X$206,eps!$AC$206,eps!$AH$206,eps!$AM$206,eps!$AR$206,eps!$AW$206,eps!$BB$206,eps!$BG$206,eps!$BL$206,eps!$BU$206,eps!$BZ$206,eps!$CE$206)</c:f>
                <c:numCache>
                  <c:formatCode>General</c:formatCode>
                  <c:ptCount val="15"/>
                  <c:pt idx="0">
                    <c:v>19.084579635603721</c:v>
                  </c:pt>
                  <c:pt idx="1">
                    <c:v>11.145455570217853</c:v>
                  </c:pt>
                  <c:pt idx="2">
                    <c:v>23.647857828304453</c:v>
                  </c:pt>
                  <c:pt idx="3">
                    <c:v>31.22853150354176</c:v>
                  </c:pt>
                  <c:pt idx="4">
                    <c:v>56.667637853255364</c:v>
                  </c:pt>
                  <c:pt idx="5">
                    <c:v>25.519035637494223</c:v>
                  </c:pt>
                  <c:pt idx="6">
                    <c:v>38.002910149983251</c:v>
                  </c:pt>
                  <c:pt idx="7">
                    <c:v>18.199482956054005</c:v>
                  </c:pt>
                  <c:pt idx="8">
                    <c:v>40.929465912319209</c:v>
                  </c:pt>
                  <c:pt idx="9">
                    <c:v>86.706999077180612</c:v>
                  </c:pt>
                  <c:pt idx="10">
                    <c:v>39.757529851182909</c:v>
                  </c:pt>
                  <c:pt idx="11">
                    <c:v>31.22853150354176</c:v>
                  </c:pt>
                  <c:pt idx="12">
                    <c:v>22.167119340764604</c:v>
                  </c:pt>
                  <c:pt idx="13">
                    <c:v>42.738272619917232</c:v>
                  </c:pt>
                  <c:pt idx="14">
                    <c:v>31.22853150354176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(eps!$H$206,eps!$M$206,eps!$R$206,eps!$W$206,eps!$AB$206,eps!$AG$206,eps!$AL$206,eps!$AQ$206,eps!$AV$206,eps!$BA$206,eps!$BF$206,eps!$BK$206,eps!$BT$206,eps!$BY$206,eps!$CD$206)</c:f>
              <c:numCache>
                <c:formatCode>0</c:formatCode>
                <c:ptCount val="15"/>
                <c:pt idx="0">
                  <c:v>-3.3763936079569987</c:v>
                </c:pt>
                <c:pt idx="1">
                  <c:v>0.24860639204300128</c:v>
                </c:pt>
                <c:pt idx="2">
                  <c:v>2.2486063920430013</c:v>
                </c:pt>
                <c:pt idx="3">
                  <c:v>1.2486063920430013</c:v>
                </c:pt>
                <c:pt idx="4">
                  <c:v>2.2486063920430013</c:v>
                </c:pt>
                <c:pt idx="5">
                  <c:v>-0.75139360795699872</c:v>
                </c:pt>
                <c:pt idx="6">
                  <c:v>4.2486063920430013</c:v>
                </c:pt>
                <c:pt idx="7">
                  <c:v>2.2486063920430013</c:v>
                </c:pt>
                <c:pt idx="8">
                  <c:v>-5.7513936079569987</c:v>
                </c:pt>
                <c:pt idx="9">
                  <c:v>-10.251393607956999</c:v>
                </c:pt>
                <c:pt idx="10">
                  <c:v>9.2486063920430013</c:v>
                </c:pt>
                <c:pt idx="11">
                  <c:v>-10.751393607956999</c:v>
                </c:pt>
                <c:pt idx="12">
                  <c:v>2.2486063920430013</c:v>
                </c:pt>
                <c:pt idx="13">
                  <c:v>-0.12746810795700014</c:v>
                </c:pt>
                <c:pt idx="14">
                  <c:v>-4.7513936079569987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(eps!$BN$206,eps!$BN$206,eps!$BN$206,eps!$BN$206,eps!$BN$206,eps!$BN$206,eps!$BN$206,eps!$BN$206,eps!$BN$206,eps!$BN$206,eps!$BN$206,eps!$BN$206,eps!$BN$206,eps!$BN$206,eps!$BN$206)</c:f>
              <c:numCache>
                <c:formatCode>0</c:formatCode>
                <c:ptCount val="15"/>
                <c:pt idx="0">
                  <c:v>-4.9778328750872944</c:v>
                </c:pt>
                <c:pt idx="1">
                  <c:v>-4.9778328750872944</c:v>
                </c:pt>
                <c:pt idx="2">
                  <c:v>-4.9778328750872944</c:v>
                </c:pt>
                <c:pt idx="3">
                  <c:v>-4.9778328750872944</c:v>
                </c:pt>
                <c:pt idx="4">
                  <c:v>-4.9778328750872944</c:v>
                </c:pt>
                <c:pt idx="5">
                  <c:v>-4.9778328750872944</c:v>
                </c:pt>
                <c:pt idx="6">
                  <c:v>-4.9778328750872944</c:v>
                </c:pt>
                <c:pt idx="7">
                  <c:v>-4.9778328750872944</c:v>
                </c:pt>
                <c:pt idx="8">
                  <c:v>-4.9778328750872944</c:v>
                </c:pt>
                <c:pt idx="9">
                  <c:v>-4.9778328750872944</c:v>
                </c:pt>
                <c:pt idx="10">
                  <c:v>-4.9778328750872944</c:v>
                </c:pt>
                <c:pt idx="11">
                  <c:v>-4.9778328750872944</c:v>
                </c:pt>
                <c:pt idx="12">
                  <c:v>-4.9778328750872944</c:v>
                </c:pt>
                <c:pt idx="13">
                  <c:v>-4.9778328750872944</c:v>
                </c:pt>
                <c:pt idx="14">
                  <c:v>-4.9778328750872944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(eps!$BO$206,eps!$BO$206,eps!$BO$206,eps!$BO$206,eps!$BO$206,eps!$BO$206,eps!$BO$206,eps!$BO$206,eps!$BO$206,eps!$BO$206,eps!$BO$206,eps!$BO$206,eps!$BO$206,eps!$BO$206,eps!$BO$206)</c:f>
              <c:numCache>
                <c:formatCode>0</c:formatCode>
                <c:ptCount val="15"/>
                <c:pt idx="0">
                  <c:v>4.9778328750872944</c:v>
                </c:pt>
                <c:pt idx="1">
                  <c:v>4.9778328750872944</c:v>
                </c:pt>
                <c:pt idx="2">
                  <c:v>4.9778328750872944</c:v>
                </c:pt>
                <c:pt idx="3">
                  <c:v>4.9778328750872944</c:v>
                </c:pt>
                <c:pt idx="4">
                  <c:v>4.9778328750872944</c:v>
                </c:pt>
                <c:pt idx="5">
                  <c:v>4.9778328750872944</c:v>
                </c:pt>
                <c:pt idx="6">
                  <c:v>4.9778328750872944</c:v>
                </c:pt>
                <c:pt idx="7">
                  <c:v>4.9778328750872944</c:v>
                </c:pt>
                <c:pt idx="8">
                  <c:v>4.9778328750872944</c:v>
                </c:pt>
                <c:pt idx="9">
                  <c:v>4.9778328750872944</c:v>
                </c:pt>
                <c:pt idx="10">
                  <c:v>4.9778328750872944</c:v>
                </c:pt>
                <c:pt idx="11">
                  <c:v>4.9778328750872944</c:v>
                </c:pt>
                <c:pt idx="12">
                  <c:v>4.9778328750872944</c:v>
                </c:pt>
                <c:pt idx="13">
                  <c:v>4.9778328750872944</c:v>
                </c:pt>
                <c:pt idx="14">
                  <c:v>4.9778328750872944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(eps!$G$206,eps!$L$206,eps!$Q$206,eps!$V$206,eps!$AA$206,eps!$AF$206,eps!$AK$206,eps!$AP$206,eps!$AU$206,eps!$AZ$206,eps!$BE$206,eps!$BJ$206,eps!$BS$206,eps!$BX$206,eps!$CC$206)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2992"/>
        <c:axId val="148766720"/>
      </c:lineChart>
      <c:catAx>
        <c:axId val="148692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766720"/>
        <c:crossesAt val="-150"/>
        <c:auto val="1"/>
        <c:lblAlgn val="ctr"/>
        <c:lblOffset val="100"/>
        <c:noMultiLvlLbl val="0"/>
      </c:catAx>
      <c:valAx>
        <c:axId val="1487667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692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5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(eps!$I$214,eps!$N$214,eps!$S$214,eps!$X$214,eps!$AC$214,eps!$AH$214,eps!$AM$214,eps!$AR$214,eps!$AW$214,eps!$BB$214,eps!$BG$214,eps!$BL$214,eps!$BU$214,eps!$BZ$214,eps!$CE$214)</c:f>
                <c:numCache>
                  <c:formatCode>General</c:formatCode>
                  <c:ptCount val="15"/>
                  <c:pt idx="0">
                    <c:v>19.06443050621192</c:v>
                  </c:pt>
                  <c:pt idx="1">
                    <c:v>11.110918527564845</c:v>
                  </c:pt>
                  <c:pt idx="2">
                    <c:v>23.631599830019631</c:v>
                  </c:pt>
                  <c:pt idx="3">
                    <c:v>31.216221913072438</c:v>
                  </c:pt>
                  <c:pt idx="4">
                    <c:v>53.697788693075466</c:v>
                  </c:pt>
                  <c:pt idx="5">
                    <c:v>27.39438830355925</c:v>
                  </c:pt>
                  <c:pt idx="6">
                    <c:v>37.992795508177387</c:v>
                  </c:pt>
                  <c:pt idx="7">
                    <c:v>18.178352800135212</c:v>
                  </c:pt>
                  <c:pt idx="8">
                    <c:v>#N/A</c:v>
                  </c:pt>
                  <c:pt idx="9">
                    <c:v>86.540468356326741</c:v>
                  </c:pt>
                  <c:pt idx="10">
                    <c:v>39.747861710111948</c:v>
                  </c:pt>
                  <c:pt idx="11">
                    <c:v>31.216221913072438</c:v>
                  </c:pt>
                  <c:pt idx="12">
                    <c:v>22.149774502829228</c:v>
                  </c:pt>
                  <c:pt idx="13">
                    <c:v>43.872818275588926</c:v>
                  </c:pt>
                  <c:pt idx="14">
                    <c:v>37.019623316913744</c:v>
                  </c:pt>
                </c:numCache>
              </c:numRef>
            </c:plus>
            <c:minus>
              <c:numRef>
                <c:f>(eps!$I$214,eps!$N$214,eps!$S$214,eps!$X$214,eps!$AC$214,eps!$AH$214,eps!$AM$214,eps!$AR$214,eps!$AW$214,eps!$BB$214,eps!$BG$214,eps!$BL$214,eps!$BU$214,eps!$BZ$214,eps!$CE$214)</c:f>
                <c:numCache>
                  <c:formatCode>General</c:formatCode>
                  <c:ptCount val="15"/>
                  <c:pt idx="0">
                    <c:v>19.06443050621192</c:v>
                  </c:pt>
                  <c:pt idx="1">
                    <c:v>11.110918527564845</c:v>
                  </c:pt>
                  <c:pt idx="2">
                    <c:v>23.631599830019631</c:v>
                  </c:pt>
                  <c:pt idx="3">
                    <c:v>31.216221913072438</c:v>
                  </c:pt>
                  <c:pt idx="4">
                    <c:v>53.697788693075466</c:v>
                  </c:pt>
                  <c:pt idx="5">
                    <c:v>27.39438830355925</c:v>
                  </c:pt>
                  <c:pt idx="6">
                    <c:v>37.992795508177387</c:v>
                  </c:pt>
                  <c:pt idx="7">
                    <c:v>18.178352800135212</c:v>
                  </c:pt>
                  <c:pt idx="8">
                    <c:v>#N/A</c:v>
                  </c:pt>
                  <c:pt idx="9">
                    <c:v>86.540468356326741</c:v>
                  </c:pt>
                  <c:pt idx="10">
                    <c:v>39.747861710111948</c:v>
                  </c:pt>
                  <c:pt idx="11">
                    <c:v>31.216221913072438</c:v>
                  </c:pt>
                  <c:pt idx="12">
                    <c:v>22.149774502829228</c:v>
                  </c:pt>
                  <c:pt idx="13">
                    <c:v>43.872818275588926</c:v>
                  </c:pt>
                  <c:pt idx="14">
                    <c:v>37.019623316913744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(eps!$H$214,eps!$M$214,eps!$R$214,eps!$W$214,eps!$AB$214,eps!$AG$214,eps!$AL$214,eps!$AQ$214,eps!$AV$214,eps!$BA$214,eps!$BF$214,eps!$BK$214,eps!$BT$214,eps!$BY$214,eps!$CD$214)</c:f>
              <c:numCache>
                <c:formatCode>0</c:formatCode>
                <c:ptCount val="15"/>
                <c:pt idx="0">
                  <c:v>0.46058224999332253</c:v>
                </c:pt>
                <c:pt idx="1">
                  <c:v>-2.2394177500066768</c:v>
                </c:pt>
                <c:pt idx="2">
                  <c:v>-1.2394177500066768</c:v>
                </c:pt>
                <c:pt idx="3">
                  <c:v>0.76058224999332325</c:v>
                </c:pt>
                <c:pt idx="4">
                  <c:v>-1.2394177500066768</c:v>
                </c:pt>
                <c:pt idx="5">
                  <c:v>-0.23941775000667675</c:v>
                </c:pt>
                <c:pt idx="6">
                  <c:v>11.760582249993323</c:v>
                </c:pt>
                <c:pt idx="7">
                  <c:v>2.7605822499933232</c:v>
                </c:pt>
                <c:pt idx="8">
                  <c:v>#N/A</c:v>
                </c:pt>
                <c:pt idx="9">
                  <c:v>33.093915583326634</c:v>
                </c:pt>
                <c:pt idx="10">
                  <c:v>13.760582249993323</c:v>
                </c:pt>
                <c:pt idx="11">
                  <c:v>7.7605822499933232</c:v>
                </c:pt>
                <c:pt idx="12">
                  <c:v>0.76058224999332325</c:v>
                </c:pt>
                <c:pt idx="13">
                  <c:v>-2.3195500000066751</c:v>
                </c:pt>
                <c:pt idx="14">
                  <c:v>5.7605822499933232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(eps!$BN$214,eps!$BN$214,eps!$BN$214,eps!$BN$214,eps!$BN$214,eps!$BN$214,eps!$BN$214,eps!$BN$214,eps!$BN$214,eps!$BN$214,eps!$BN$214,eps!$BN$214,eps!$BN$214,eps!$BN$214,eps!$BN$214)</c:f>
              <c:numCache>
                <c:formatCode>0</c:formatCode>
                <c:ptCount val="15"/>
                <c:pt idx="0">
                  <c:v>-5.0544524405534021</c:v>
                </c:pt>
                <c:pt idx="1">
                  <c:v>-5.0544524405534021</c:v>
                </c:pt>
                <c:pt idx="2">
                  <c:v>-5.0544524405534021</c:v>
                </c:pt>
                <c:pt idx="3">
                  <c:v>-5.0544524405534021</c:v>
                </c:pt>
                <c:pt idx="4">
                  <c:v>-5.0544524405534021</c:v>
                </c:pt>
                <c:pt idx="5">
                  <c:v>-5.0544524405534021</c:v>
                </c:pt>
                <c:pt idx="6">
                  <c:v>-5.0544524405534021</c:v>
                </c:pt>
                <c:pt idx="7">
                  <c:v>-5.0544524405534021</c:v>
                </c:pt>
                <c:pt idx="8">
                  <c:v>-5.0544524405534021</c:v>
                </c:pt>
                <c:pt idx="9">
                  <c:v>-5.0544524405534021</c:v>
                </c:pt>
                <c:pt idx="10">
                  <c:v>-5.0544524405534021</c:v>
                </c:pt>
                <c:pt idx="11">
                  <c:v>-5.0544524405534021</c:v>
                </c:pt>
                <c:pt idx="12">
                  <c:v>-5.0544524405534021</c:v>
                </c:pt>
                <c:pt idx="13">
                  <c:v>-5.0544524405534021</c:v>
                </c:pt>
                <c:pt idx="14">
                  <c:v>-5.0544524405534021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(eps!$BO$214,eps!$BO$214,eps!$BO$214,eps!$BO$214,eps!$BO$214,eps!$BO$214,eps!$BO$214,eps!$BO$214,eps!$BO$214,eps!$BO$214,eps!$BO$214,eps!$BO$214,eps!$BO$214,eps!$BO$214,eps!$BO$214)</c:f>
              <c:numCache>
                <c:formatCode>0</c:formatCode>
                <c:ptCount val="15"/>
                <c:pt idx="0">
                  <c:v>5.0544524405534021</c:v>
                </c:pt>
                <c:pt idx="1">
                  <c:v>5.0544524405534021</c:v>
                </c:pt>
                <c:pt idx="2">
                  <c:v>5.0544524405534021</c:v>
                </c:pt>
                <c:pt idx="3">
                  <c:v>5.0544524405534021</c:v>
                </c:pt>
                <c:pt idx="4">
                  <c:v>5.0544524405534021</c:v>
                </c:pt>
                <c:pt idx="5">
                  <c:v>5.0544524405534021</c:v>
                </c:pt>
                <c:pt idx="6">
                  <c:v>5.0544524405534021</c:v>
                </c:pt>
                <c:pt idx="7">
                  <c:v>5.0544524405534021</c:v>
                </c:pt>
                <c:pt idx="8">
                  <c:v>5.0544524405534021</c:v>
                </c:pt>
                <c:pt idx="9">
                  <c:v>5.0544524405534021</c:v>
                </c:pt>
                <c:pt idx="10">
                  <c:v>5.0544524405534021</c:v>
                </c:pt>
                <c:pt idx="11">
                  <c:v>5.0544524405534021</c:v>
                </c:pt>
                <c:pt idx="12">
                  <c:v>5.0544524405534021</c:v>
                </c:pt>
                <c:pt idx="13">
                  <c:v>5.0544524405534021</c:v>
                </c:pt>
                <c:pt idx="14">
                  <c:v>5.0544524405534021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(eps!$G$214,eps!$L$214,eps!$Q$214,eps!$V$214,eps!$AA$214,eps!$AF$214,eps!$AK$214,eps!$AP$214,eps!$AU$214,eps!$AZ$214,eps!$BE$214,eps!$BJ$214,eps!$BS$214,eps!$BX$214,eps!$CC$214)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4016"/>
        <c:axId val="148769024"/>
      </c:lineChart>
      <c:catAx>
        <c:axId val="1486940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769024"/>
        <c:crossesAt val="-150"/>
        <c:auto val="1"/>
        <c:lblAlgn val="ctr"/>
        <c:lblOffset val="100"/>
        <c:noMultiLvlLbl val="0"/>
      </c:catAx>
      <c:valAx>
        <c:axId val="1487690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694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1</a:t>
            </a:r>
            <a:r>
              <a:rPr lang="cs-CZ"/>
              <a:t>2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(eps!$I$162,eps!$N$162,eps!$S$162,eps!$X$162,eps!$AC$162,eps!$AH$162,eps!$AM$162,eps!$AR$162,eps!$AW$162,eps!$BB$162,eps!$BG$162,eps!$BL$162,eps!$BU$162,eps!$BZ$162,eps!$CE$162)</c:f>
                <c:numCache>
                  <c:formatCode>General</c:formatCode>
                  <c:ptCount val="15"/>
                  <c:pt idx="0">
                    <c:v>19.031988741286526</c:v>
                  </c:pt>
                  <c:pt idx="1">
                    <c:v>11.713948755584388</c:v>
                  </c:pt>
                  <c:pt idx="2">
                    <c:v>23.605435718250511</c:v>
                  </c:pt>
                  <c:pt idx="3">
                    <c:v>31.196419593415797</c:v>
                  </c:pt>
                  <c:pt idx="4">
                    <c:v>42.862764673413885</c:v>
                  </c:pt>
                  <c:pt idx="5">
                    <c:v>27.371821193491254</c:v>
                  </c:pt>
                  <c:pt idx="6">
                    <c:v>37.976526900816737</c:v>
                  </c:pt>
                  <c:pt idx="7">
                    <c:v>16.407821167006212</c:v>
                  </c:pt>
                  <c:pt idx="8">
                    <c:v>#N/A</c:v>
                  </c:pt>
                  <c:pt idx="9">
                    <c:v>72.557942211320523</c:v>
                  </c:pt>
                  <c:pt idx="10">
                    <c:v>39.732311730485264</c:v>
                  </c:pt>
                  <c:pt idx="11">
                    <c:v>23.605435718250511</c:v>
                  </c:pt>
                  <c:pt idx="12">
                    <c:v>22.306424981346904</c:v>
                  </c:pt>
                  <c:pt idx="13">
                    <c:v>36.272679365675813</c:v>
                  </c:pt>
                  <c:pt idx="14">
                    <c:v>31.196419593415797</c:v>
                  </c:pt>
                </c:numCache>
              </c:numRef>
            </c:plus>
            <c:minus>
              <c:numRef>
                <c:f>(eps!$I$162,eps!$N$162,eps!$S$162,eps!$X$162,eps!$AC$162,eps!$AH$162,eps!$AM$162,eps!$AR$162,eps!$AW$162,eps!$BB$162,eps!$BG$162,eps!$BL$162,eps!$BU$162,eps!$BZ$162,eps!$CE$162)</c:f>
                <c:numCache>
                  <c:formatCode>General</c:formatCode>
                  <c:ptCount val="15"/>
                  <c:pt idx="0">
                    <c:v>19.031988741286526</c:v>
                  </c:pt>
                  <c:pt idx="1">
                    <c:v>11.713948755584388</c:v>
                  </c:pt>
                  <c:pt idx="2">
                    <c:v>23.605435718250511</c:v>
                  </c:pt>
                  <c:pt idx="3">
                    <c:v>31.196419593415797</c:v>
                  </c:pt>
                  <c:pt idx="4">
                    <c:v>42.862764673413885</c:v>
                  </c:pt>
                  <c:pt idx="5">
                    <c:v>27.371821193491254</c:v>
                  </c:pt>
                  <c:pt idx="6">
                    <c:v>37.976526900816737</c:v>
                  </c:pt>
                  <c:pt idx="7">
                    <c:v>16.407821167006212</c:v>
                  </c:pt>
                  <c:pt idx="8">
                    <c:v>#N/A</c:v>
                  </c:pt>
                  <c:pt idx="9">
                    <c:v>72.557942211320523</c:v>
                  </c:pt>
                  <c:pt idx="10">
                    <c:v>39.732311730485264</c:v>
                  </c:pt>
                  <c:pt idx="11">
                    <c:v>23.605435718250511</c:v>
                  </c:pt>
                  <c:pt idx="12">
                    <c:v>22.306424981346904</c:v>
                  </c:pt>
                  <c:pt idx="13">
                    <c:v>36.272679365675813</c:v>
                  </c:pt>
                  <c:pt idx="14">
                    <c:v>31.196419593415797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(eps!$H$162,eps!$M$162,eps!$R$162,eps!$W$162,eps!$AB$162,eps!$AG$162,eps!$AL$162,eps!$AQ$162,eps!$AV$162,eps!$BA$162,eps!$BF$162,eps!$BK$162,eps!$BT$162,eps!$BY$162,eps!$CD$162)</c:f>
              <c:numCache>
                <c:formatCode>0</c:formatCode>
                <c:ptCount val="15"/>
                <c:pt idx="0">
                  <c:v>-0.35875411960105907</c:v>
                </c:pt>
                <c:pt idx="1">
                  <c:v>0.16624588039894661</c:v>
                </c:pt>
                <c:pt idx="2">
                  <c:v>6.1662458803989466</c:v>
                </c:pt>
                <c:pt idx="3">
                  <c:v>-1.8337541196010534</c:v>
                </c:pt>
                <c:pt idx="4">
                  <c:v>1.1662458803989466</c:v>
                </c:pt>
                <c:pt idx="5">
                  <c:v>-12.833754119601053</c:v>
                </c:pt>
                <c:pt idx="6">
                  <c:v>4.1662458803989466</c:v>
                </c:pt>
                <c:pt idx="7">
                  <c:v>-5.8337541196010534</c:v>
                </c:pt>
                <c:pt idx="8">
                  <c:v>#N/A</c:v>
                </c:pt>
                <c:pt idx="9">
                  <c:v>7.3329125470656322</c:v>
                </c:pt>
                <c:pt idx="10">
                  <c:v>5.1662458803989466</c:v>
                </c:pt>
                <c:pt idx="11">
                  <c:v>8.1662458803989466</c:v>
                </c:pt>
                <c:pt idx="12">
                  <c:v>3.1662458803989466</c:v>
                </c:pt>
                <c:pt idx="13">
                  <c:v>0.35991838039893764</c:v>
                </c:pt>
                <c:pt idx="14">
                  <c:v>3.1662458803989466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(eps!$BN$162,eps!$BN$162,eps!$BN$162,eps!$BN$162,eps!$BN$162,eps!$BN$162,eps!$BN$162,eps!$BN$162,eps!$BN$162,eps!$BN$162,eps!$BN$162,eps!$BN$162,eps!$BN$162,eps!$BN$162,eps!$BN$162)</c:f>
              <c:numCache>
                <c:formatCode>0</c:formatCode>
                <c:ptCount val="15"/>
                <c:pt idx="0">
                  <c:v>-5.1752685487366694</c:v>
                </c:pt>
                <c:pt idx="1">
                  <c:v>-5.1752685487366694</c:v>
                </c:pt>
                <c:pt idx="2">
                  <c:v>-5.1752685487366694</c:v>
                </c:pt>
                <c:pt idx="3">
                  <c:v>-5.1752685487366694</c:v>
                </c:pt>
                <c:pt idx="4">
                  <c:v>-5.1752685487366694</c:v>
                </c:pt>
                <c:pt idx="5">
                  <c:v>-5.1752685487366694</c:v>
                </c:pt>
                <c:pt idx="6">
                  <c:v>-5.1752685487366694</c:v>
                </c:pt>
                <c:pt idx="7">
                  <c:v>-5.1752685487366694</c:v>
                </c:pt>
                <c:pt idx="8">
                  <c:v>-5.1752685487366694</c:v>
                </c:pt>
                <c:pt idx="9">
                  <c:v>-5.1752685487366694</c:v>
                </c:pt>
                <c:pt idx="10">
                  <c:v>-5.1752685487366694</c:v>
                </c:pt>
                <c:pt idx="11">
                  <c:v>-5.1752685487366694</c:v>
                </c:pt>
                <c:pt idx="12">
                  <c:v>-5.1752685487366694</c:v>
                </c:pt>
                <c:pt idx="13">
                  <c:v>-5.1752685487366694</c:v>
                </c:pt>
                <c:pt idx="14">
                  <c:v>-5.1752685487366694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(eps!$BO$162,eps!$BO$162,eps!$BO$162,eps!$BO$162,eps!$BO$162,eps!$BO$162,eps!$BO$162,eps!$BO$162,eps!$BO$162,eps!$BO$162,eps!$BO$162,eps!$BO$162,eps!$BO$162,eps!$BO$162,eps!$BO$162)</c:f>
              <c:numCache>
                <c:formatCode>0</c:formatCode>
                <c:ptCount val="15"/>
                <c:pt idx="0">
                  <c:v>5.1752685487366694</c:v>
                </c:pt>
                <c:pt idx="1">
                  <c:v>5.1752685487366694</c:v>
                </c:pt>
                <c:pt idx="2">
                  <c:v>5.1752685487366694</c:v>
                </c:pt>
                <c:pt idx="3">
                  <c:v>5.1752685487366694</c:v>
                </c:pt>
                <c:pt idx="4">
                  <c:v>5.1752685487366694</c:v>
                </c:pt>
                <c:pt idx="5">
                  <c:v>5.1752685487366694</c:v>
                </c:pt>
                <c:pt idx="6">
                  <c:v>5.1752685487366694</c:v>
                </c:pt>
                <c:pt idx="7">
                  <c:v>5.1752685487366694</c:v>
                </c:pt>
                <c:pt idx="8">
                  <c:v>5.1752685487366694</c:v>
                </c:pt>
                <c:pt idx="9">
                  <c:v>5.1752685487366694</c:v>
                </c:pt>
                <c:pt idx="10">
                  <c:v>5.1752685487366694</c:v>
                </c:pt>
                <c:pt idx="11">
                  <c:v>5.1752685487366694</c:v>
                </c:pt>
                <c:pt idx="12">
                  <c:v>5.1752685487366694</c:v>
                </c:pt>
                <c:pt idx="13">
                  <c:v>5.1752685487366694</c:v>
                </c:pt>
                <c:pt idx="14">
                  <c:v>5.1752685487366694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(eps!$G$162,eps!$L$162,eps!$Q$162,eps!$V$162,eps!$AA$162,eps!$AF$162,eps!$AK$162,eps!$AP$162,eps!$AU$162,eps!$AZ$162,eps!$BE$162,eps!$BJ$162,eps!$BS$162,eps!$BX$162,eps!$CC$162)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592"/>
        <c:axId val="148771328"/>
      </c:lineChart>
      <c:catAx>
        <c:axId val="1483345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771328"/>
        <c:crossesAt val="-100"/>
        <c:auto val="1"/>
        <c:lblAlgn val="ctr"/>
        <c:lblOffset val="100"/>
        <c:noMultiLvlLbl val="0"/>
      </c:catAx>
      <c:valAx>
        <c:axId val="1487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334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 </a:t>
            </a:r>
            <a:r>
              <a:rPr lang="cs-CZ"/>
              <a:t>kA/5 A, </a:t>
            </a:r>
            <a:r>
              <a:rPr lang="en-US"/>
              <a:t>1</a:t>
            </a:r>
            <a:r>
              <a:rPr lang="cs-CZ"/>
              <a:t>2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3"/>
            <c:marker>
              <c:symbol val="none"/>
            </c:marker>
            <c:bubble3D val="0"/>
          </c:dPt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(eps!$I$170,eps!$N$170,eps!$S$170,eps!$X$170,eps!$AC$170,eps!$AH$170,eps!$AM$170,eps!$AR$170,eps!$AW$170,eps!$BB$170,eps!$BG$170,eps!$BL$170,eps!$BU$170,eps!$BZ$170,eps!$CE$170)</c:f>
                <c:numCache>
                  <c:formatCode>General</c:formatCode>
                  <c:ptCount val="15"/>
                  <c:pt idx="0">
                    <c:v>#N/A</c:v>
                  </c:pt>
                  <c:pt idx="1">
                    <c:v>8.599371281091555</c:v>
                  </c:pt>
                  <c:pt idx="2">
                    <c:v>22.559902181305269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37.335628914350195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21.002599516013778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plus>
            <c:minus>
              <c:numRef>
                <c:f>(eps!$I$170,eps!$N$170,eps!$S$170,eps!$X$170,eps!$AC$170,eps!$AH$170,eps!$AM$170,eps!$AR$170,eps!$AW$170,eps!$BB$170,eps!$BG$170,eps!$BL$170,eps!$BU$170,eps!$BZ$170,eps!$CE$170)</c:f>
                <c:numCache>
                  <c:formatCode>General</c:formatCode>
                  <c:ptCount val="15"/>
                  <c:pt idx="0">
                    <c:v>#N/A</c:v>
                  </c:pt>
                  <c:pt idx="1">
                    <c:v>8.599371281091555</c:v>
                  </c:pt>
                  <c:pt idx="2">
                    <c:v>22.559902181305269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37.335628914350195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21.002599516013778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(eps!$H$170,eps!$M$170,eps!$R$170,eps!$W$170,eps!$AB$170,eps!$AG$170,eps!$AL$170,eps!$AQ$170,eps!$AV$170,eps!$BA$170,eps!$BF$170,eps!$BK$170,eps!$BT$170,eps!$BY$170,eps!$CD$170)</c:f>
              <c:numCache>
                <c:formatCode>0</c:formatCode>
                <c:ptCount val="15"/>
                <c:pt idx="0">
                  <c:v>#N/A</c:v>
                </c:pt>
                <c:pt idx="1">
                  <c:v>-0.85163615839264395</c:v>
                </c:pt>
                <c:pt idx="2">
                  <c:v>0.14836384160735605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3.1483638416073561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6.1483638416073561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(eps!$BN$170,eps!$BN$170,eps!$BN$170,eps!$BN$170,eps!$BN$170,eps!$BN$170,eps!$BN$170,eps!$BN$170,eps!$BN$170,eps!$BN$170,eps!$BN$170,eps!$BN$170,eps!$BN$170,eps!$BN$170,eps!$BN$170)</c:f>
              <c:numCache>
                <c:formatCode>0</c:formatCode>
                <c:ptCount val="15"/>
                <c:pt idx="0">
                  <c:v>-6.249065015659367</c:v>
                </c:pt>
                <c:pt idx="1">
                  <c:v>-6.249065015659367</c:v>
                </c:pt>
                <c:pt idx="2">
                  <c:v>-6.249065015659367</c:v>
                </c:pt>
                <c:pt idx="3">
                  <c:v>-6.249065015659367</c:v>
                </c:pt>
                <c:pt idx="4">
                  <c:v>-6.249065015659367</c:v>
                </c:pt>
                <c:pt idx="5">
                  <c:v>-6.249065015659367</c:v>
                </c:pt>
                <c:pt idx="6">
                  <c:v>-6.249065015659367</c:v>
                </c:pt>
                <c:pt idx="7">
                  <c:v>-6.249065015659367</c:v>
                </c:pt>
                <c:pt idx="8">
                  <c:v>-6.249065015659367</c:v>
                </c:pt>
                <c:pt idx="9">
                  <c:v>-6.249065015659367</c:v>
                </c:pt>
                <c:pt idx="10">
                  <c:v>-6.249065015659367</c:v>
                </c:pt>
                <c:pt idx="11">
                  <c:v>-6.249065015659367</c:v>
                </c:pt>
                <c:pt idx="12">
                  <c:v>-6.249065015659367</c:v>
                </c:pt>
                <c:pt idx="13">
                  <c:v>-6.249065015659367</c:v>
                </c:pt>
                <c:pt idx="14">
                  <c:v>-6.249065015659367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(eps!$BO$170,eps!$BO$170,eps!$BO$170,eps!$BO$170,eps!$BO$170,eps!$BO$170,eps!$BO$170,eps!$BO$170,eps!$BO$170,eps!$BO$170,eps!$BO$170,eps!$BO$170,eps!$BO$170,eps!$BO$170,eps!$BO$170)</c:f>
              <c:numCache>
                <c:formatCode>0</c:formatCode>
                <c:ptCount val="15"/>
                <c:pt idx="0">
                  <c:v>6.249065015659367</c:v>
                </c:pt>
                <c:pt idx="1">
                  <c:v>6.249065015659367</c:v>
                </c:pt>
                <c:pt idx="2">
                  <c:v>6.249065015659367</c:v>
                </c:pt>
                <c:pt idx="3">
                  <c:v>6.249065015659367</c:v>
                </c:pt>
                <c:pt idx="4">
                  <c:v>6.249065015659367</c:v>
                </c:pt>
                <c:pt idx="5">
                  <c:v>6.249065015659367</c:v>
                </c:pt>
                <c:pt idx="6">
                  <c:v>6.249065015659367</c:v>
                </c:pt>
                <c:pt idx="7">
                  <c:v>6.249065015659367</c:v>
                </c:pt>
                <c:pt idx="8">
                  <c:v>6.249065015659367</c:v>
                </c:pt>
                <c:pt idx="9">
                  <c:v>6.249065015659367</c:v>
                </c:pt>
                <c:pt idx="10">
                  <c:v>6.249065015659367</c:v>
                </c:pt>
                <c:pt idx="11">
                  <c:v>6.249065015659367</c:v>
                </c:pt>
                <c:pt idx="12">
                  <c:v>6.249065015659367</c:v>
                </c:pt>
                <c:pt idx="13">
                  <c:v>6.249065015659367</c:v>
                </c:pt>
                <c:pt idx="14">
                  <c:v>6.249065015659367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noFill/>
                <a:ln w="15875">
                  <a:solidFill>
                    <a:schemeClr val="tx1"/>
                  </a:solidFill>
                </a:ln>
              </c:spPr>
            </c:marker>
            <c:bubble3D val="0"/>
            <c:spPr>
              <a:ln w="9525" cmpd="sng">
                <a:solidFill>
                  <a:schemeClr val="tx1"/>
                </a:solidFill>
              </a:ln>
            </c:spPr>
          </c:dPt>
          <c:val>
            <c:numRef>
              <c:f>(eps!$G$170,eps!$L$170,eps!$Q$170,eps!$V$170,eps!$AA$170,eps!$AF$170,eps!$AK$170,eps!$AP$170,eps!$AU$170,eps!$AZ$170,eps!$BE$170,eps!$BJ$170,eps!$BS$170,eps!$BX$170,eps!$CC$170)</c:f>
              <c:numCache>
                <c:formatCode>General</c:formatCode>
                <c:ptCount val="1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616"/>
        <c:axId val="148773632"/>
      </c:lineChart>
      <c:catAx>
        <c:axId val="1483356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773632"/>
        <c:crossesAt val="-100"/>
        <c:auto val="1"/>
        <c:lblAlgn val="ctr"/>
        <c:lblOffset val="100"/>
        <c:noMultiLvlLbl val="0"/>
      </c:catAx>
      <c:valAx>
        <c:axId val="14877363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335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 </a:t>
            </a:r>
            <a:r>
              <a:rPr lang="cs-CZ"/>
              <a:t>kA/5 A, </a:t>
            </a:r>
            <a:r>
              <a:rPr lang="en-US"/>
              <a:t>1</a:t>
            </a:r>
            <a:r>
              <a:rPr lang="cs-CZ"/>
              <a:t>2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(eps!$I$180,eps!$N$180,eps!$S$180,eps!$X$180,eps!$AC$180,eps!$AH$180,eps!$AM$180,eps!$AR$180,eps!$AW$180,eps!$BB$180,eps!$BG$180,eps!$BL$180,eps!$BU$180,eps!$BZ$180,eps!$CE$180)</c:f>
                <c:numCache>
                  <c:formatCode>General</c:formatCode>
                  <c:ptCount val="15"/>
                  <c:pt idx="0">
                    <c:v>18.980025689782664</c:v>
                  </c:pt>
                  <c:pt idx="1">
                    <c:v>11.629332533933745</c:v>
                  </c:pt>
                  <c:pt idx="2">
                    <c:v>23.563560324891693</c:v>
                  </c:pt>
                  <c:pt idx="3">
                    <c:v>31.164745710254238</c:v>
                  </c:pt>
                  <c:pt idx="4">
                    <c:v>42.839717263128733</c:v>
                  </c:pt>
                  <c:pt idx="5">
                    <c:v>25.440938960360914</c:v>
                  </c:pt>
                  <c:pt idx="6">
                    <c:v>37.950512186066867</c:v>
                  </c:pt>
                  <c:pt idx="7">
                    <c:v>19.880678438745743</c:v>
                  </c:pt>
                  <c:pt idx="8">
                    <c:v>#N/A</c:v>
                  </c:pt>
                  <c:pt idx="9">
                    <c:v>72.682317290092513</c:v>
                  </c:pt>
                  <c:pt idx="10">
                    <c:v>39.707447351659482</c:v>
                  </c:pt>
                  <c:pt idx="11">
                    <c:v>23.563560324891693</c:v>
                  </c:pt>
                  <c:pt idx="12">
                    <c:v>22.262106261196625</c:v>
                  </c:pt>
                  <c:pt idx="13">
                    <c:v>37.420384593808265</c:v>
                  </c:pt>
                  <c:pt idx="14">
                    <c:v>31.164745710254238</c:v>
                  </c:pt>
                </c:numCache>
              </c:numRef>
            </c:plus>
            <c:minus>
              <c:numRef>
                <c:f>(eps!$I$180,eps!$N$180,eps!$S$180,eps!$X$180,eps!$AC$180,eps!$AH$180,eps!$AM$180,eps!$AR$180,eps!$AW$180,eps!$BB$180,eps!$BG$180,eps!$BL$180,eps!$BU$180,eps!$BZ$180,eps!$CE$180)</c:f>
                <c:numCache>
                  <c:formatCode>General</c:formatCode>
                  <c:ptCount val="15"/>
                  <c:pt idx="0">
                    <c:v>18.980025689782664</c:v>
                  </c:pt>
                  <c:pt idx="1">
                    <c:v>11.629332533933745</c:v>
                  </c:pt>
                  <c:pt idx="2">
                    <c:v>23.563560324891693</c:v>
                  </c:pt>
                  <c:pt idx="3">
                    <c:v>31.164745710254238</c:v>
                  </c:pt>
                  <c:pt idx="4">
                    <c:v>42.839717263128733</c:v>
                  </c:pt>
                  <c:pt idx="5">
                    <c:v>25.440938960360914</c:v>
                  </c:pt>
                  <c:pt idx="6">
                    <c:v>37.950512186066867</c:v>
                  </c:pt>
                  <c:pt idx="7">
                    <c:v>19.880678438745743</c:v>
                  </c:pt>
                  <c:pt idx="8">
                    <c:v>#N/A</c:v>
                  </c:pt>
                  <c:pt idx="9">
                    <c:v>72.682317290092513</c:v>
                  </c:pt>
                  <c:pt idx="10">
                    <c:v>39.707447351659482</c:v>
                  </c:pt>
                  <c:pt idx="11">
                    <c:v>23.563560324891693</c:v>
                  </c:pt>
                  <c:pt idx="12">
                    <c:v>22.262106261196625</c:v>
                  </c:pt>
                  <c:pt idx="13">
                    <c:v>37.420384593808265</c:v>
                  </c:pt>
                  <c:pt idx="14">
                    <c:v>31.164745710254238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(eps!$H$180,eps!$M$180,eps!$R$180,eps!$W$180,eps!$AB$180,eps!$AG$180,eps!$AL$180,eps!$AQ$180,eps!$AV$180,eps!$BA$180,eps!$BF$180,eps!$BK$180,eps!$BT$180,eps!$BY$180,eps!$CD$180)</c:f>
              <c:numCache>
                <c:formatCode>0</c:formatCode>
                <c:ptCount val="15"/>
                <c:pt idx="0">
                  <c:v>-2.3573255217684448</c:v>
                </c:pt>
                <c:pt idx="1">
                  <c:v>-0.90732552176845616</c:v>
                </c:pt>
                <c:pt idx="2">
                  <c:v>8.0926744782315438</c:v>
                </c:pt>
                <c:pt idx="3">
                  <c:v>-0.90732552176845616</c:v>
                </c:pt>
                <c:pt idx="4">
                  <c:v>9.2674478231543844E-2</c:v>
                </c:pt>
                <c:pt idx="5">
                  <c:v>-8.9073255217684562</c:v>
                </c:pt>
                <c:pt idx="6">
                  <c:v>3.0926744782315438</c:v>
                </c:pt>
                <c:pt idx="7">
                  <c:v>-5.9073255217684562</c:v>
                </c:pt>
                <c:pt idx="8">
                  <c:v>#N/A</c:v>
                </c:pt>
                <c:pt idx="9">
                  <c:v>8.259341144898201</c:v>
                </c:pt>
                <c:pt idx="10">
                  <c:v>9.0926744782315438</c:v>
                </c:pt>
                <c:pt idx="11">
                  <c:v>6.0926744782315438</c:v>
                </c:pt>
                <c:pt idx="12">
                  <c:v>6.0926744782315438</c:v>
                </c:pt>
                <c:pt idx="13">
                  <c:v>43.208419478231548</c:v>
                </c:pt>
                <c:pt idx="14">
                  <c:v>3.0926744782315438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(eps!$BN$180,eps!$BN$180,eps!$BN$180,eps!$BN$180,eps!$BN$180,eps!$BN$180,eps!$BN$180,eps!$BN$180,eps!$BN$180,eps!$BN$180,eps!$BN$180,eps!$BN$180,eps!$BN$180,eps!$BN$180,eps!$BN$180)</c:f>
              <c:numCache>
                <c:formatCode>0</c:formatCode>
                <c:ptCount val="15"/>
                <c:pt idx="0">
                  <c:v>-5.3627068552355279</c:v>
                </c:pt>
                <c:pt idx="1">
                  <c:v>-5.3627068552355279</c:v>
                </c:pt>
                <c:pt idx="2">
                  <c:v>-5.3627068552355279</c:v>
                </c:pt>
                <c:pt idx="3">
                  <c:v>-5.3627068552355279</c:v>
                </c:pt>
                <c:pt idx="4">
                  <c:v>-5.3627068552355279</c:v>
                </c:pt>
                <c:pt idx="5">
                  <c:v>-5.3627068552355279</c:v>
                </c:pt>
                <c:pt idx="6">
                  <c:v>-5.3627068552355279</c:v>
                </c:pt>
                <c:pt idx="7">
                  <c:v>-5.3627068552355279</c:v>
                </c:pt>
                <c:pt idx="8">
                  <c:v>-5.3627068552355279</c:v>
                </c:pt>
                <c:pt idx="9">
                  <c:v>-5.3627068552355279</c:v>
                </c:pt>
                <c:pt idx="10">
                  <c:v>-5.3627068552355279</c:v>
                </c:pt>
                <c:pt idx="11">
                  <c:v>-5.3627068552355279</c:v>
                </c:pt>
                <c:pt idx="12">
                  <c:v>-5.3627068552355279</c:v>
                </c:pt>
                <c:pt idx="13">
                  <c:v>-5.3627068552355279</c:v>
                </c:pt>
                <c:pt idx="14">
                  <c:v>-5.3627068552355279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(eps!$BO$180,eps!$BO$180,eps!$BO$180,eps!$BO$180,eps!$BO$180,eps!$BO$180,eps!$BO$180,eps!$BO$180,eps!$BO$180,eps!$BO$180,eps!$BO$180,eps!$BO$180,eps!$BO$180,eps!$BO$180,eps!$BO$180)</c:f>
              <c:numCache>
                <c:formatCode>0</c:formatCode>
                <c:ptCount val="15"/>
                <c:pt idx="0">
                  <c:v>5.3627068552355279</c:v>
                </c:pt>
                <c:pt idx="1">
                  <c:v>5.3627068552355279</c:v>
                </c:pt>
                <c:pt idx="2">
                  <c:v>5.3627068552355279</c:v>
                </c:pt>
                <c:pt idx="3">
                  <c:v>5.3627068552355279</c:v>
                </c:pt>
                <c:pt idx="4">
                  <c:v>5.3627068552355279</c:v>
                </c:pt>
                <c:pt idx="5">
                  <c:v>5.3627068552355279</c:v>
                </c:pt>
                <c:pt idx="6">
                  <c:v>5.3627068552355279</c:v>
                </c:pt>
                <c:pt idx="7">
                  <c:v>5.3627068552355279</c:v>
                </c:pt>
                <c:pt idx="8">
                  <c:v>5.3627068552355279</c:v>
                </c:pt>
                <c:pt idx="9">
                  <c:v>5.3627068552355279</c:v>
                </c:pt>
                <c:pt idx="10">
                  <c:v>5.3627068552355279</c:v>
                </c:pt>
                <c:pt idx="11">
                  <c:v>5.3627068552355279</c:v>
                </c:pt>
                <c:pt idx="12">
                  <c:v>5.3627068552355279</c:v>
                </c:pt>
                <c:pt idx="13">
                  <c:v>5.3627068552355279</c:v>
                </c:pt>
                <c:pt idx="14">
                  <c:v>5.3627068552355279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(eps!$G$180,eps!$L$180,eps!$Q$180,eps!$V$180,eps!$AA$180,eps!$AF$180,eps!$AK$180,eps!$AP$180,eps!$AU$180,eps!$AZ$180,eps!$BE$180,eps!$BJ$180,eps!$BS$180,eps!$BX$180,eps!$CC$180)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05984"/>
        <c:axId val="148448384"/>
      </c:lineChart>
      <c:catAx>
        <c:axId val="1489059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448384"/>
        <c:crossesAt val="-100"/>
        <c:auto val="1"/>
        <c:lblAlgn val="ctr"/>
        <c:lblOffset val="100"/>
        <c:noMultiLvlLbl val="0"/>
      </c:catAx>
      <c:valAx>
        <c:axId val="14844838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90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en-US" baseline="0"/>
              <a:t> </a:t>
            </a:r>
            <a:r>
              <a:rPr lang="cs-CZ"/>
              <a:t>kA/5 A, </a:t>
            </a:r>
            <a:r>
              <a:rPr lang="en-US"/>
              <a:t>1</a:t>
            </a:r>
            <a:r>
              <a:rPr lang="cs-CZ"/>
              <a:t>2</a:t>
            </a:r>
            <a:r>
              <a:rPr lang="en-US"/>
              <a:t>0</a:t>
            </a:r>
            <a:r>
              <a:rPr lang="cs-CZ"/>
              <a:t> </a:t>
            </a:r>
            <a:r>
              <a:rPr lang="en-US"/>
              <a:t>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1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(eps!$I$188,eps!$N$188,eps!$S$188,eps!$X$188,eps!$AC$188,eps!$AH$188,eps!$AM$188,eps!$AR$188,eps!$AW$188,eps!$BB$188,eps!$BG$188,eps!$BL$188,eps!$BU$188,eps!$BZ$188,eps!$CE$188)</c:f>
                <c:numCache>
                  <c:formatCode>General</c:formatCode>
                  <c:ptCount val="15"/>
                  <c:pt idx="0">
                    <c:v>19.874994929329088</c:v>
                  </c:pt>
                  <c:pt idx="1">
                    <c:v>11.619613738883789</c:v>
                  </c:pt>
                  <c:pt idx="2">
                    <c:v>23.558765320806966</c:v>
                  </c:pt>
                  <c:pt idx="3">
                    <c:v>31.161120381668837</c:v>
                  </c:pt>
                  <c:pt idx="4">
                    <c:v>42.837080006004811</c:v>
                  </c:pt>
                  <c:pt idx="5">
                    <c:v>29.240646768511414</c:v>
                  </c:pt>
                  <c:pt idx="6">
                    <c:v>37.947535143153331</c:v>
                  </c:pt>
                  <c:pt idx="7">
                    <c:v>16.340606581178587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39.704602043602662</c:v>
                  </c:pt>
                  <c:pt idx="11">
                    <c:v>#N/A</c:v>
                  </c:pt>
                  <c:pt idx="12">
                    <c:v>22.257030876575993</c:v>
                  </c:pt>
                  <c:pt idx="13">
                    <c:v>36.223958181810055</c:v>
                  </c:pt>
                  <c:pt idx="14">
                    <c:v>31.161120381668837</c:v>
                  </c:pt>
                </c:numCache>
              </c:numRef>
            </c:plus>
            <c:minus>
              <c:numRef>
                <c:f>(eps!$I$188,eps!$N$188,eps!$S$188,eps!$X$188,eps!$AC$188,eps!$AH$188,eps!$AM$188,eps!$AR$188,eps!$AW$188,eps!$BB$188,eps!$BG$188,eps!$BL$188,eps!$BU$188,eps!$BZ$188,eps!$CE$188)</c:f>
                <c:numCache>
                  <c:formatCode>General</c:formatCode>
                  <c:ptCount val="15"/>
                  <c:pt idx="0">
                    <c:v>19.874994929329088</c:v>
                  </c:pt>
                  <c:pt idx="1">
                    <c:v>11.619613738883789</c:v>
                  </c:pt>
                  <c:pt idx="2">
                    <c:v>23.558765320806966</c:v>
                  </c:pt>
                  <c:pt idx="3">
                    <c:v>31.161120381668837</c:v>
                  </c:pt>
                  <c:pt idx="4">
                    <c:v>42.837080006004811</c:v>
                  </c:pt>
                  <c:pt idx="5">
                    <c:v>29.240646768511414</c:v>
                  </c:pt>
                  <c:pt idx="6">
                    <c:v>37.947535143153331</c:v>
                  </c:pt>
                  <c:pt idx="7">
                    <c:v>16.340606581178587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39.704602043602662</c:v>
                  </c:pt>
                  <c:pt idx="11">
                    <c:v>#N/A</c:v>
                  </c:pt>
                  <c:pt idx="12">
                    <c:v>22.257030876575993</c:v>
                  </c:pt>
                  <c:pt idx="13">
                    <c:v>36.223958181810055</c:v>
                  </c:pt>
                  <c:pt idx="14">
                    <c:v>31.161120381668837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(eps!$H$188,eps!$M$188,eps!$R$188,eps!$W$188,eps!$AB$188,eps!$AG$188,eps!$AL$188,eps!$AQ$188,eps!$AV$188,eps!$BA$188,eps!$BF$188,eps!$BK$188,eps!$BT$188,eps!$BY$188,eps!$CD$188)</c:f>
              <c:numCache>
                <c:formatCode>0</c:formatCode>
                <c:ptCount val="15"/>
                <c:pt idx="0">
                  <c:v>-2.0622813468874739</c:v>
                </c:pt>
                <c:pt idx="1">
                  <c:v>-1.8872813468874767</c:v>
                </c:pt>
                <c:pt idx="2">
                  <c:v>7.1127186531125233</c:v>
                </c:pt>
                <c:pt idx="3">
                  <c:v>3.1127186531125233</c:v>
                </c:pt>
                <c:pt idx="4">
                  <c:v>-0.88728134688747673</c:v>
                </c:pt>
                <c:pt idx="5">
                  <c:v>-7.8872813468874767</c:v>
                </c:pt>
                <c:pt idx="6">
                  <c:v>3.1127186531125233</c:v>
                </c:pt>
                <c:pt idx="7">
                  <c:v>-2.8872813468874767</c:v>
                </c:pt>
                <c:pt idx="8">
                  <c:v>#N/A</c:v>
                </c:pt>
                <c:pt idx="9">
                  <c:v>#N/A</c:v>
                </c:pt>
                <c:pt idx="10">
                  <c:v>12.112718653112523</c:v>
                </c:pt>
                <c:pt idx="11">
                  <c:v>#N/A</c:v>
                </c:pt>
                <c:pt idx="12">
                  <c:v>4.1127186531125233</c:v>
                </c:pt>
                <c:pt idx="13">
                  <c:v>21.474333653112524</c:v>
                </c:pt>
                <c:pt idx="14">
                  <c:v>5.1127186531125233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(eps!$BN$188,eps!$BN$188,eps!$BN$188,eps!$BN$188,eps!$BN$188,eps!$BN$188,eps!$BN$188,eps!$BN$188,eps!$BN$188,eps!$BN$188,eps!$BN$188,eps!$BN$188,eps!$BN$188,eps!$BN$188,eps!$BN$188)</c:f>
              <c:numCache>
                <c:formatCode>0</c:formatCode>
                <c:ptCount val="15"/>
                <c:pt idx="0">
                  <c:v>-5.383732586147187</c:v>
                </c:pt>
                <c:pt idx="1">
                  <c:v>-5.383732586147187</c:v>
                </c:pt>
                <c:pt idx="2">
                  <c:v>-5.383732586147187</c:v>
                </c:pt>
                <c:pt idx="3">
                  <c:v>-5.383732586147187</c:v>
                </c:pt>
                <c:pt idx="4">
                  <c:v>-5.383732586147187</c:v>
                </c:pt>
                <c:pt idx="5">
                  <c:v>-5.383732586147187</c:v>
                </c:pt>
                <c:pt idx="6">
                  <c:v>-5.383732586147187</c:v>
                </c:pt>
                <c:pt idx="7">
                  <c:v>-5.383732586147187</c:v>
                </c:pt>
                <c:pt idx="8">
                  <c:v>-5.383732586147187</c:v>
                </c:pt>
                <c:pt idx="9">
                  <c:v>-5.383732586147187</c:v>
                </c:pt>
                <c:pt idx="10">
                  <c:v>-5.383732586147187</c:v>
                </c:pt>
                <c:pt idx="11">
                  <c:v>-5.383732586147187</c:v>
                </c:pt>
                <c:pt idx="12">
                  <c:v>-5.383732586147187</c:v>
                </c:pt>
                <c:pt idx="13">
                  <c:v>-5.383732586147187</c:v>
                </c:pt>
                <c:pt idx="14">
                  <c:v>-5.383732586147187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(eps!$BO$188,eps!$BO$188,eps!$BO$188,eps!$BO$188,eps!$BO$188,eps!$BO$188,eps!$BO$188,eps!$BO$188,eps!$BO$188,eps!$BO$188,eps!$BO$188,eps!$BO$188,eps!$BO$188,eps!$BO$188,eps!$BO$188)</c:f>
              <c:numCache>
                <c:formatCode>0</c:formatCode>
                <c:ptCount val="15"/>
                <c:pt idx="0">
                  <c:v>5.383732586147187</c:v>
                </c:pt>
                <c:pt idx="1">
                  <c:v>5.383732586147187</c:v>
                </c:pt>
                <c:pt idx="2">
                  <c:v>5.383732586147187</c:v>
                </c:pt>
                <c:pt idx="3">
                  <c:v>5.383732586147187</c:v>
                </c:pt>
                <c:pt idx="4">
                  <c:v>5.383732586147187</c:v>
                </c:pt>
                <c:pt idx="5">
                  <c:v>5.383732586147187</c:v>
                </c:pt>
                <c:pt idx="6">
                  <c:v>5.383732586147187</c:v>
                </c:pt>
                <c:pt idx="7">
                  <c:v>5.383732586147187</c:v>
                </c:pt>
                <c:pt idx="8">
                  <c:v>5.383732586147187</c:v>
                </c:pt>
                <c:pt idx="9">
                  <c:v>5.383732586147187</c:v>
                </c:pt>
                <c:pt idx="10">
                  <c:v>5.383732586147187</c:v>
                </c:pt>
                <c:pt idx="11">
                  <c:v>5.383732586147187</c:v>
                </c:pt>
                <c:pt idx="12">
                  <c:v>5.383732586147187</c:v>
                </c:pt>
                <c:pt idx="13">
                  <c:v>5.383732586147187</c:v>
                </c:pt>
                <c:pt idx="14">
                  <c:v>5.383732586147187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(eps!$G$188,eps!$L$188,eps!$Q$188,eps!$V$188,eps!$AA$188,eps!$AF$188,eps!$AK$188,eps!$AP$188,eps!$AU$188,eps!$AZ$188,eps!$BE$188,eps!$BJ$188,eps!$BS$188,eps!$BX$188,eps!$CC$188)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08032"/>
        <c:axId val="148450688"/>
      </c:lineChart>
      <c:catAx>
        <c:axId val="1489080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450688"/>
        <c:crossesAt val="-100"/>
        <c:auto val="1"/>
        <c:lblAlgn val="ctr"/>
        <c:lblOffset val="100"/>
        <c:noMultiLvlLbl val="0"/>
      </c:catAx>
      <c:valAx>
        <c:axId val="1484506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90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en-US" baseline="0"/>
              <a:t> </a:t>
            </a:r>
            <a:r>
              <a:rPr lang="cs-CZ"/>
              <a:t>kA/5 A, </a:t>
            </a:r>
            <a:r>
              <a:rPr lang="en-US"/>
              <a:t>1</a:t>
            </a:r>
            <a:r>
              <a:rPr lang="cs-CZ"/>
              <a:t>2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1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(eps!$I$196,eps!$N$196,eps!$S$196,eps!$X$196,eps!$AC$196,eps!$AH$196,eps!$AM$196,eps!$AR$196,eps!$AW$196,eps!$BB$196,eps!$BG$196,eps!$BL$196,eps!$BU$196,eps!$BZ$196,eps!$CE$196)</c:f>
                <c:numCache>
                  <c:formatCode>General</c:formatCode>
                  <c:ptCount val="15"/>
                  <c:pt idx="0">
                    <c:v>19.064351701941643</c:v>
                  </c:pt>
                  <c:pt idx="1">
                    <c:v>11.110783312409852</c:v>
                  </c:pt>
                  <c:pt idx="2">
                    <c:v>23.631536255929813</c:v>
                  </c:pt>
                  <c:pt idx="3">
                    <c:v>31.216173785640759</c:v>
                  </c:pt>
                  <c:pt idx="4">
                    <c:v>52.710999855962939</c:v>
                  </c:pt>
                  <c:pt idx="5">
                    <c:v>33.142865081572616</c:v>
                  </c:pt>
                  <c:pt idx="6">
                    <c:v>37.99275596499055</c:v>
                  </c:pt>
                  <c:pt idx="7">
                    <c:v>16.445349063346914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39.747823912955603</c:v>
                  </c:pt>
                  <c:pt idx="11">
                    <c:v>#N/A</c:v>
                  </c:pt>
                  <c:pt idx="12">
                    <c:v>22.149706675604651</c:v>
                  </c:pt>
                  <c:pt idx="13">
                    <c:v>37.871252229080817</c:v>
                  </c:pt>
                  <c:pt idx="14">
                    <c:v>31.216173785640759</c:v>
                  </c:pt>
                </c:numCache>
              </c:numRef>
            </c:plus>
            <c:minus>
              <c:numRef>
                <c:f>(eps!$I$196,eps!$N$196,eps!$S$196,eps!$X$196,eps!$AC$196,eps!$AH$196,eps!$AM$196,eps!$AR$196,eps!$AW$196,eps!$BB$196,eps!$BG$196,eps!$BL$196,eps!$BU$196,eps!$BZ$196,eps!$CE$196)</c:f>
                <c:numCache>
                  <c:formatCode>General</c:formatCode>
                  <c:ptCount val="15"/>
                  <c:pt idx="0">
                    <c:v>19.064351701941643</c:v>
                  </c:pt>
                  <c:pt idx="1">
                    <c:v>11.110783312409852</c:v>
                  </c:pt>
                  <c:pt idx="2">
                    <c:v>23.631536255929813</c:v>
                  </c:pt>
                  <c:pt idx="3">
                    <c:v>31.216173785640759</c:v>
                  </c:pt>
                  <c:pt idx="4">
                    <c:v>52.710999855962939</c:v>
                  </c:pt>
                  <c:pt idx="5">
                    <c:v>33.142865081572616</c:v>
                  </c:pt>
                  <c:pt idx="6">
                    <c:v>37.99275596499055</c:v>
                  </c:pt>
                  <c:pt idx="7">
                    <c:v>16.445349063346914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39.747823912955603</c:v>
                  </c:pt>
                  <c:pt idx="11">
                    <c:v>#N/A</c:v>
                  </c:pt>
                  <c:pt idx="12">
                    <c:v>22.149706675604651</c:v>
                  </c:pt>
                  <c:pt idx="13">
                    <c:v>37.871252229080817</c:v>
                  </c:pt>
                  <c:pt idx="14">
                    <c:v>31.216173785640759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(eps!$H$196,eps!$M$196,eps!$R$196,eps!$W$196,eps!$AB$196,eps!$AG$196,eps!$AL$196,eps!$AQ$196,eps!$AV$196,eps!$BA$196,eps!$BF$196,eps!$BK$196,eps!$BT$196,eps!$BY$196,eps!$CD$196)</c:f>
              <c:numCache>
                <c:formatCode>0</c:formatCode>
                <c:ptCount val="15"/>
                <c:pt idx="0">
                  <c:v>1.544722092979697</c:v>
                </c:pt>
                <c:pt idx="1">
                  <c:v>-1.4927779070202973</c:v>
                </c:pt>
                <c:pt idx="2">
                  <c:v>-1.4927779070202973</c:v>
                </c:pt>
                <c:pt idx="3">
                  <c:v>6.5072220929797027</c:v>
                </c:pt>
                <c:pt idx="4">
                  <c:v>-4.4927779070202973</c:v>
                </c:pt>
                <c:pt idx="5">
                  <c:v>-6.4927779070202973</c:v>
                </c:pt>
                <c:pt idx="6">
                  <c:v>3.5072220929797027</c:v>
                </c:pt>
                <c:pt idx="7">
                  <c:v>-2.4927779070202973</c:v>
                </c:pt>
                <c:pt idx="8">
                  <c:v>#N/A</c:v>
                </c:pt>
                <c:pt idx="9">
                  <c:v>#N/A</c:v>
                </c:pt>
                <c:pt idx="10">
                  <c:v>36.507222092979703</c:v>
                </c:pt>
                <c:pt idx="11">
                  <c:v>#N/A</c:v>
                </c:pt>
                <c:pt idx="12">
                  <c:v>3.5072220929797027</c:v>
                </c:pt>
                <c:pt idx="13">
                  <c:v>12.543005362021916</c:v>
                </c:pt>
                <c:pt idx="14">
                  <c:v>-2.4927779070202973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(eps!$BN$196,eps!$BN$196,eps!$BN$196,eps!$BN$196,eps!$BN$196,eps!$BN$196,eps!$BN$196,eps!$BN$196,eps!$BN$196,eps!$BN$196,eps!$BN$196,eps!$BN$196,eps!$BN$196,eps!$BN$196,eps!$BN$196)</c:f>
              <c:numCache>
                <c:formatCode>0</c:formatCode>
                <c:ptCount val="15"/>
                <c:pt idx="0">
                  <c:v>-5.0547496658761197</c:v>
                </c:pt>
                <c:pt idx="1">
                  <c:v>-5.0547496658761197</c:v>
                </c:pt>
                <c:pt idx="2">
                  <c:v>-5.0547496658761197</c:v>
                </c:pt>
                <c:pt idx="3">
                  <c:v>-5.0547496658761197</c:v>
                </c:pt>
                <c:pt idx="4">
                  <c:v>-5.0547496658761197</c:v>
                </c:pt>
                <c:pt idx="5">
                  <c:v>-5.0547496658761197</c:v>
                </c:pt>
                <c:pt idx="6">
                  <c:v>-5.0547496658761197</c:v>
                </c:pt>
                <c:pt idx="7">
                  <c:v>-5.0547496658761197</c:v>
                </c:pt>
                <c:pt idx="8">
                  <c:v>-5.0547496658761197</c:v>
                </c:pt>
                <c:pt idx="9">
                  <c:v>-5.0547496658761197</c:v>
                </c:pt>
                <c:pt idx="10">
                  <c:v>-5.0547496658761197</c:v>
                </c:pt>
                <c:pt idx="11">
                  <c:v>-5.0547496658761197</c:v>
                </c:pt>
                <c:pt idx="12">
                  <c:v>-5.0547496658761197</c:v>
                </c:pt>
                <c:pt idx="13">
                  <c:v>-5.0547496658761197</c:v>
                </c:pt>
                <c:pt idx="14">
                  <c:v>-5.0547496658761197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(eps!$BO$196,eps!$BO$196,eps!$BO$196,eps!$BO$196,eps!$BO$196,eps!$BO$196,eps!$BO$196,eps!$BO$196,eps!$BO$196,eps!$BO$196,eps!$BO$196,eps!$BO$196,eps!$BO$196,eps!$BO$196,eps!$BO$196)</c:f>
              <c:numCache>
                <c:formatCode>0</c:formatCode>
                <c:ptCount val="15"/>
                <c:pt idx="0">
                  <c:v>5.0547496658761197</c:v>
                </c:pt>
                <c:pt idx="1">
                  <c:v>5.0547496658761197</c:v>
                </c:pt>
                <c:pt idx="2">
                  <c:v>5.0547496658761197</c:v>
                </c:pt>
                <c:pt idx="3">
                  <c:v>5.0547496658761197</c:v>
                </c:pt>
                <c:pt idx="4">
                  <c:v>5.0547496658761197</c:v>
                </c:pt>
                <c:pt idx="5">
                  <c:v>5.0547496658761197</c:v>
                </c:pt>
                <c:pt idx="6">
                  <c:v>5.0547496658761197</c:v>
                </c:pt>
                <c:pt idx="7">
                  <c:v>5.0547496658761197</c:v>
                </c:pt>
                <c:pt idx="8">
                  <c:v>5.0547496658761197</c:v>
                </c:pt>
                <c:pt idx="9">
                  <c:v>5.0547496658761197</c:v>
                </c:pt>
                <c:pt idx="10">
                  <c:v>5.0547496658761197</c:v>
                </c:pt>
                <c:pt idx="11">
                  <c:v>5.0547496658761197</c:v>
                </c:pt>
                <c:pt idx="12">
                  <c:v>5.0547496658761197</c:v>
                </c:pt>
                <c:pt idx="13">
                  <c:v>5.0547496658761197</c:v>
                </c:pt>
                <c:pt idx="14">
                  <c:v>5.0547496658761197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(eps!$G$196,eps!$L$196,eps!$Q$196,eps!$V$196,eps!$AA$196,eps!$AF$196,eps!$AK$196,eps!$AP$196,eps!$AU$196,eps!$AZ$196,eps!$BE$196,eps!$BJ$196,eps!$BS$196,eps!$BX$196,eps!$CC$196)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86208"/>
        <c:axId val="148453568"/>
      </c:lineChart>
      <c:catAx>
        <c:axId val="1490862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8453568"/>
        <c:crossesAt val="-100"/>
        <c:auto val="1"/>
        <c:lblAlgn val="ctr"/>
        <c:lblOffset val="100"/>
        <c:noMultiLvlLbl val="0"/>
      </c:catAx>
      <c:valAx>
        <c:axId val="1484535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908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en-US" baseline="0"/>
              <a:t> </a:t>
            </a:r>
            <a:r>
              <a:rPr lang="cs-CZ"/>
              <a:t>kA/5 A, </a:t>
            </a:r>
            <a:r>
              <a:rPr lang="en-US"/>
              <a:t>1</a:t>
            </a:r>
            <a:r>
              <a:rPr lang="cs-CZ"/>
              <a:t>2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pPr>
                <a:noFill/>
                <a:ln>
                  <a:noFill/>
                </a:ln>
              </c:spPr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(eps!$I$204,eps!$N$204,eps!$S$204,eps!$X$204,eps!$AC$204,eps!$AH$204,eps!$AM$204,eps!$AR$204,eps!$AW$204,eps!$BB$204,eps!$BG$204,eps!$BL$204,eps!$BU$204,eps!$BZ$204,eps!$CE$204)</c:f>
                <c:numCache>
                  <c:formatCode>General</c:formatCode>
                  <c:ptCount val="15"/>
                  <c:pt idx="0">
                    <c:v>21.300360439096071</c:v>
                  </c:pt>
                  <c:pt idx="1">
                    <c:v>14.618664605065986</c:v>
                  </c:pt>
                  <c:pt idx="2">
                    <c:v>25.469694832003956</c:v>
                  </c:pt>
                  <c:pt idx="3">
                    <c:v>32.629823089244738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39.162550412803924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40.867411893040263</c:v>
                  </c:pt>
                  <c:pt idx="11">
                    <c:v>#N/A</c:v>
                  </c:pt>
                  <c:pt idx="12">
                    <c:v>24.101148413206559</c:v>
                  </c:pt>
                  <c:pt idx="13">
                    <c:v>#N/A</c:v>
                  </c:pt>
                  <c:pt idx="14">
                    <c:v>32.629823089244738</c:v>
                  </c:pt>
                </c:numCache>
              </c:numRef>
            </c:plus>
            <c:minus>
              <c:numRef>
                <c:f>(eps!$I$204,eps!$N$204,eps!$S$204,eps!$X$204,eps!$AC$204,eps!$AH$204,eps!$AM$204,eps!$AR$204,eps!$AW$204,eps!$BB$204,eps!$BG$204,eps!$BL$204,eps!$BU$204,eps!$BZ$204,eps!$CE$204)</c:f>
                <c:numCache>
                  <c:formatCode>General</c:formatCode>
                  <c:ptCount val="15"/>
                  <c:pt idx="0">
                    <c:v>21.300360439096071</c:v>
                  </c:pt>
                  <c:pt idx="1">
                    <c:v>14.618664605065986</c:v>
                  </c:pt>
                  <c:pt idx="2">
                    <c:v>25.469694832003956</c:v>
                  </c:pt>
                  <c:pt idx="3">
                    <c:v>32.629823089244738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39.162550412803924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40.867411893040263</c:v>
                  </c:pt>
                  <c:pt idx="11">
                    <c:v>#N/A</c:v>
                  </c:pt>
                  <c:pt idx="12">
                    <c:v>24.101148413206559</c:v>
                  </c:pt>
                  <c:pt idx="13">
                    <c:v>#N/A</c:v>
                  </c:pt>
                  <c:pt idx="14">
                    <c:v>32.629823089244738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(eps!$H$204,eps!$M$204,eps!$R$204,eps!$W$204,eps!$AB$204,eps!$AG$204,eps!$AL$204,eps!$AQ$204,eps!$AV$204,eps!$BA$204,eps!$BF$204,eps!$BK$204,eps!$BT$204,eps!$BY$204,eps!$CD$204)</c:f>
              <c:numCache>
                <c:formatCode>0</c:formatCode>
                <c:ptCount val="15"/>
                <c:pt idx="0">
                  <c:v>-4.6467897115697028</c:v>
                </c:pt>
                <c:pt idx="1">
                  <c:v>-0.4967897115697042</c:v>
                </c:pt>
                <c:pt idx="2">
                  <c:v>2.5032102884302958</c:v>
                </c:pt>
                <c:pt idx="3">
                  <c:v>-2.4967897115697042</c:v>
                </c:pt>
                <c:pt idx="4">
                  <c:v>#N/A</c:v>
                </c:pt>
                <c:pt idx="5">
                  <c:v>#N/A</c:v>
                </c:pt>
                <c:pt idx="6">
                  <c:v>4.5032102884302958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13.503210288430296</c:v>
                </c:pt>
                <c:pt idx="11">
                  <c:v>#N/A</c:v>
                </c:pt>
                <c:pt idx="12">
                  <c:v>5.5032102884302958</c:v>
                </c:pt>
                <c:pt idx="13">
                  <c:v>#N/A</c:v>
                </c:pt>
                <c:pt idx="14">
                  <c:v>-1.4967897115697042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(eps!$BN$204,eps!$BN$204,eps!$BN$204,eps!$BN$204,eps!$BN$204,eps!$BN$204,eps!$BN$204,eps!$BN$204,eps!$BN$204,eps!$BN$204,eps!$BN$204,eps!$BN$204,eps!$BN$204,eps!$BN$204,eps!$BN$204)</c:f>
              <c:numCache>
                <c:formatCode>0</c:formatCode>
                <c:ptCount val="15"/>
                <c:pt idx="0">
                  <c:v>-5.5941617034718414</c:v>
                </c:pt>
                <c:pt idx="1">
                  <c:v>-5.5941617034718414</c:v>
                </c:pt>
                <c:pt idx="2">
                  <c:v>-5.5941617034718414</c:v>
                </c:pt>
                <c:pt idx="3">
                  <c:v>-5.5941617034718414</c:v>
                </c:pt>
                <c:pt idx="4">
                  <c:v>-5.5941617034718414</c:v>
                </c:pt>
                <c:pt idx="5">
                  <c:v>-5.5941617034718414</c:v>
                </c:pt>
                <c:pt idx="6">
                  <c:v>-5.5941617034718414</c:v>
                </c:pt>
                <c:pt idx="7">
                  <c:v>-5.5941617034718414</c:v>
                </c:pt>
                <c:pt idx="8">
                  <c:v>-5.5941617034718414</c:v>
                </c:pt>
                <c:pt idx="9">
                  <c:v>-5.5941617034718414</c:v>
                </c:pt>
                <c:pt idx="10">
                  <c:v>-5.5941617034718414</c:v>
                </c:pt>
                <c:pt idx="11">
                  <c:v>-5.5941617034718414</c:v>
                </c:pt>
                <c:pt idx="12">
                  <c:v>-5.5941617034718414</c:v>
                </c:pt>
                <c:pt idx="13">
                  <c:v>-5.5941617034718414</c:v>
                </c:pt>
                <c:pt idx="14">
                  <c:v>-5.5941617034718414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(eps!$BO$204,eps!$BO$204,eps!$BO$204,eps!$BO$204,eps!$BO$204,eps!$BO$204,eps!$BO$204,eps!$BO$204,eps!$BO$204,eps!$BO$204,eps!$BO$204,eps!$BO$204,eps!$BO$204,eps!$BO$204,eps!$BO$204)</c:f>
              <c:numCache>
                <c:formatCode>0</c:formatCode>
                <c:ptCount val="15"/>
                <c:pt idx="0">
                  <c:v>5.5941617034718414</c:v>
                </c:pt>
                <c:pt idx="1">
                  <c:v>5.5941617034718414</c:v>
                </c:pt>
                <c:pt idx="2">
                  <c:v>5.5941617034718414</c:v>
                </c:pt>
                <c:pt idx="3">
                  <c:v>5.5941617034718414</c:v>
                </c:pt>
                <c:pt idx="4">
                  <c:v>5.5941617034718414</c:v>
                </c:pt>
                <c:pt idx="5">
                  <c:v>5.5941617034718414</c:v>
                </c:pt>
                <c:pt idx="6">
                  <c:v>5.5941617034718414</c:v>
                </c:pt>
                <c:pt idx="7">
                  <c:v>5.5941617034718414</c:v>
                </c:pt>
                <c:pt idx="8">
                  <c:v>5.5941617034718414</c:v>
                </c:pt>
                <c:pt idx="9">
                  <c:v>5.5941617034718414</c:v>
                </c:pt>
                <c:pt idx="10">
                  <c:v>5.5941617034718414</c:v>
                </c:pt>
                <c:pt idx="11">
                  <c:v>5.5941617034718414</c:v>
                </c:pt>
                <c:pt idx="12">
                  <c:v>5.5941617034718414</c:v>
                </c:pt>
                <c:pt idx="13">
                  <c:v>5.5941617034718414</c:v>
                </c:pt>
                <c:pt idx="14">
                  <c:v>5.5941617034718414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(eps!$G$204,eps!$L$204,eps!$Q$204,eps!$V$204,eps!$AA$204,eps!$AF$204,eps!$AK$204,eps!$AP$204,eps!$AU$204,eps!$AZ$204,eps!$BE$204,eps!$BJ$204,eps!$BS$204,eps!$BX$204,eps!$CC$204)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88256"/>
        <c:axId val="149021248"/>
      </c:lineChart>
      <c:catAx>
        <c:axId val="149088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021248"/>
        <c:crossesAt val="-100"/>
        <c:auto val="1"/>
        <c:lblAlgn val="ctr"/>
        <c:lblOffset val="100"/>
        <c:noMultiLvlLbl val="0"/>
      </c:catAx>
      <c:valAx>
        <c:axId val="14902124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9088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en-US" baseline="0"/>
              <a:t> </a:t>
            </a:r>
            <a:r>
              <a:rPr lang="cs-CZ"/>
              <a:t>kA/5 A, </a:t>
            </a:r>
            <a:r>
              <a:rPr lang="en-US"/>
              <a:t>1</a:t>
            </a:r>
            <a:r>
              <a:rPr lang="cs-CZ"/>
              <a:t>2</a:t>
            </a:r>
            <a:r>
              <a:rPr lang="en-US"/>
              <a:t>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3"/>
            <c:marker>
              <c:symbol val="none"/>
            </c:marker>
            <c:bubble3D val="0"/>
          </c:dPt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(eps!$I$212,eps!$N$212,eps!$S$212,eps!$X$212,eps!$AC$212,eps!$AH$212,eps!$AM$212,eps!$AR$212,eps!$AW$212,eps!$BB$212,eps!$BG$212,eps!$BL$212,eps!$BU$212,eps!$BZ$212,eps!$CE$212)</c:f>
                <c:numCache>
                  <c:formatCode>General</c:formatCode>
                  <c:ptCount val="15"/>
                  <c:pt idx="0">
                    <c:v>#N/A</c:v>
                  </c:pt>
                  <c:pt idx="1">
                    <c:v>10.485665759982158</c:v>
                  </c:pt>
                  <c:pt idx="2">
                    <c:v>23.344146727393191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37.814668931911356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21.842829176415361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plus>
            <c:minus>
              <c:numRef>
                <c:f>(eps!$I$212,eps!$N$212,eps!$S$212,eps!$X$212,eps!$AC$212,eps!$AH$212,eps!$AM$212,eps!$AR$212,eps!$AW$212,eps!$BB$212,eps!$BG$212,eps!$BL$212,eps!$BU$212,eps!$BZ$212,eps!$CE$212)</c:f>
                <c:numCache>
                  <c:formatCode>General</c:formatCode>
                  <c:ptCount val="15"/>
                  <c:pt idx="0">
                    <c:v>#N/A</c:v>
                  </c:pt>
                  <c:pt idx="1">
                    <c:v>10.485665759982158</c:v>
                  </c:pt>
                  <c:pt idx="2">
                    <c:v>23.344146727393191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37.814668931911356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21.842829176415361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(eps!$H$212,eps!$M$212,eps!$R$212,eps!$W$212,eps!$AB$212,eps!$AG$212,eps!$AL$212,eps!$AQ$212,eps!$AV$212,eps!$BA$212,eps!$BF$212,eps!$BK$212,eps!$BT$212,eps!$BY$212,eps!$CD$212)</c:f>
              <c:numCache>
                <c:formatCode>0</c:formatCode>
                <c:ptCount val="15"/>
                <c:pt idx="0">
                  <c:v>#N/A</c:v>
                </c:pt>
                <c:pt idx="1">
                  <c:v>-0.80995853559386433</c:v>
                </c:pt>
                <c:pt idx="2">
                  <c:v>1.1900414644061357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2.1900414644061357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5.1900414644061357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(eps!$BN$212,eps!$BN$212,eps!$BN$212,eps!$BN$212,eps!$BN$212,eps!$BN$212,eps!$BN$212,eps!$BN$212,eps!$BN$212,eps!$BN$212,eps!$BN$212,eps!$BN$212,eps!$BN$212,eps!$BN$212,eps!$BN$212)</c:f>
              <c:numCache>
                <c:formatCode>0</c:formatCode>
                <c:ptCount val="15"/>
                <c:pt idx="0">
                  <c:v>-6.249065015659367</c:v>
                </c:pt>
                <c:pt idx="1">
                  <c:v>-6.249065015659367</c:v>
                </c:pt>
                <c:pt idx="2">
                  <c:v>-6.249065015659367</c:v>
                </c:pt>
                <c:pt idx="3">
                  <c:v>-6.249065015659367</c:v>
                </c:pt>
                <c:pt idx="4">
                  <c:v>-6.249065015659367</c:v>
                </c:pt>
                <c:pt idx="5">
                  <c:v>-6.249065015659367</c:v>
                </c:pt>
                <c:pt idx="6">
                  <c:v>-6.249065015659367</c:v>
                </c:pt>
                <c:pt idx="7">
                  <c:v>-6.249065015659367</c:v>
                </c:pt>
                <c:pt idx="8">
                  <c:v>-6.249065015659367</c:v>
                </c:pt>
                <c:pt idx="9">
                  <c:v>-6.249065015659367</c:v>
                </c:pt>
                <c:pt idx="10">
                  <c:v>-6.249065015659367</c:v>
                </c:pt>
                <c:pt idx="11">
                  <c:v>-6.249065015659367</c:v>
                </c:pt>
                <c:pt idx="12">
                  <c:v>-6.249065015659367</c:v>
                </c:pt>
                <c:pt idx="13">
                  <c:v>-6.249065015659367</c:v>
                </c:pt>
                <c:pt idx="14">
                  <c:v>-6.249065015659367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(eps!$BO$212,eps!$BO$212,eps!$BO$212,eps!$BO$212,eps!$BO$212,eps!$BO$212,eps!$BO$212,eps!$BO$212,eps!$BO$212,eps!$BO$212,eps!$BO$212,eps!$BO$212,eps!$BO$212,eps!$BO$212,eps!$BO$212)</c:f>
              <c:numCache>
                <c:formatCode>0</c:formatCode>
                <c:ptCount val="15"/>
                <c:pt idx="0">
                  <c:v>6.249065015659367</c:v>
                </c:pt>
                <c:pt idx="1">
                  <c:v>6.249065015659367</c:v>
                </c:pt>
                <c:pt idx="2">
                  <c:v>6.249065015659367</c:v>
                </c:pt>
                <c:pt idx="3">
                  <c:v>6.249065015659367</c:v>
                </c:pt>
                <c:pt idx="4">
                  <c:v>6.249065015659367</c:v>
                </c:pt>
                <c:pt idx="5">
                  <c:v>6.249065015659367</c:v>
                </c:pt>
                <c:pt idx="6">
                  <c:v>6.249065015659367</c:v>
                </c:pt>
                <c:pt idx="7">
                  <c:v>6.249065015659367</c:v>
                </c:pt>
                <c:pt idx="8">
                  <c:v>6.249065015659367</c:v>
                </c:pt>
                <c:pt idx="9">
                  <c:v>6.249065015659367</c:v>
                </c:pt>
                <c:pt idx="10">
                  <c:v>6.249065015659367</c:v>
                </c:pt>
                <c:pt idx="11">
                  <c:v>6.249065015659367</c:v>
                </c:pt>
                <c:pt idx="12">
                  <c:v>6.249065015659367</c:v>
                </c:pt>
                <c:pt idx="13">
                  <c:v>6.249065015659367</c:v>
                </c:pt>
                <c:pt idx="14">
                  <c:v>6.249065015659367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(eps!$G$212,eps!$L$212,eps!$Q$212,eps!$V$212,eps!$AA$212,eps!$AF$212,eps!$AK$212,eps!$AP$212,eps!$AU$212,eps!$AZ$212,eps!$BE$212,eps!$BJ$212,eps!$BS$212,eps!$BX$212,eps!$CC$212)</c:f>
              <c:numCache>
                <c:formatCode>General</c:formatCode>
                <c:ptCount val="1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19680"/>
        <c:axId val="149024128"/>
      </c:lineChart>
      <c:catAx>
        <c:axId val="149319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024128"/>
        <c:crossesAt val="-100"/>
        <c:auto val="1"/>
        <c:lblAlgn val="ctr"/>
        <c:lblOffset val="100"/>
        <c:noMultiLvlLbl val="0"/>
      </c:catAx>
      <c:valAx>
        <c:axId val="1490241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9319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20 %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(eps!$I$165,eps!$N$165,eps!$S$165,eps!$X$165,eps!$AC$165,eps!$AH$165,eps!$AM$165,eps!$AR$165,eps!$AW$165,eps!$BB$165,eps!$BG$165,eps!$BL$165,eps!$BU$165,eps!$BZ$165,eps!$CE$165)</c:f>
                <c:numCache>
                  <c:formatCode>General</c:formatCode>
                  <c:ptCount val="15"/>
                  <c:pt idx="0">
                    <c:v>18.094310517553879</c:v>
                  </c:pt>
                  <c:pt idx="1">
                    <c:v>10.119489765085044</c:v>
                  </c:pt>
                  <c:pt idx="2">
                    <c:v>22.856160506648113</c:v>
                  </c:pt>
                  <c:pt idx="3">
                    <c:v>30.633381679234517</c:v>
                  </c:pt>
                  <c:pt idx="4">
                    <c:v>41.465697547559245</c:v>
                  </c:pt>
                  <c:pt idx="5">
                    <c:v>22.856160506648113</c:v>
                  </c:pt>
                  <c:pt idx="6">
                    <c:v>37.515384485643501</c:v>
                  </c:pt>
                  <c:pt idx="7">
                    <c:v>15.31026038660548</c:v>
                  </c:pt>
                  <c:pt idx="8">
                    <c:v>40.477204363760855</c:v>
                  </c:pt>
                  <c:pt idx="9">
                    <c:v>72.30277861910271</c:v>
                  </c:pt>
                  <c:pt idx="10">
                    <c:v>39.291781241191657</c:v>
                  </c:pt>
                  <c:pt idx="11">
                    <c:v>20.938100990912737</c:v>
                  </c:pt>
                  <c:pt idx="12">
                    <c:v>21.320508275030896</c:v>
                  </c:pt>
                  <c:pt idx="13">
                    <c:v>35.534710234346839</c:v>
                  </c:pt>
                  <c:pt idx="14">
                    <c:v>30.633381679234517</c:v>
                  </c:pt>
                </c:numCache>
              </c:numRef>
            </c:plus>
            <c:minus>
              <c:numRef>
                <c:f>(eps!$I$165,eps!$N$165,eps!$S$165,eps!$X$165,eps!$AC$165,eps!$AH$165,eps!$AM$165,eps!$AR$165,eps!$AW$165,eps!$BB$165,eps!$BG$165,eps!$BL$165,eps!$BU$165,eps!$BZ$165,eps!$CE$165)</c:f>
                <c:numCache>
                  <c:formatCode>General</c:formatCode>
                  <c:ptCount val="15"/>
                  <c:pt idx="0">
                    <c:v>18.094310517553879</c:v>
                  </c:pt>
                  <c:pt idx="1">
                    <c:v>10.119489765085044</c:v>
                  </c:pt>
                  <c:pt idx="2">
                    <c:v>22.856160506648113</c:v>
                  </c:pt>
                  <c:pt idx="3">
                    <c:v>30.633381679234517</c:v>
                  </c:pt>
                  <c:pt idx="4">
                    <c:v>41.465697547559245</c:v>
                  </c:pt>
                  <c:pt idx="5">
                    <c:v>22.856160506648113</c:v>
                  </c:pt>
                  <c:pt idx="6">
                    <c:v>37.515384485643501</c:v>
                  </c:pt>
                  <c:pt idx="7">
                    <c:v>15.31026038660548</c:v>
                  </c:pt>
                  <c:pt idx="8">
                    <c:v>40.477204363760855</c:v>
                  </c:pt>
                  <c:pt idx="9">
                    <c:v>72.30277861910271</c:v>
                  </c:pt>
                  <c:pt idx="10">
                    <c:v>39.291781241191657</c:v>
                  </c:pt>
                  <c:pt idx="11">
                    <c:v>20.938100990912737</c:v>
                  </c:pt>
                  <c:pt idx="12">
                    <c:v>21.320508275030896</c:v>
                  </c:pt>
                  <c:pt idx="13">
                    <c:v>35.534710234346839</c:v>
                  </c:pt>
                  <c:pt idx="14">
                    <c:v>30.633381679234517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(eps!$H$165,eps!$M$165,eps!$R$165,eps!$W$165,eps!$AB$165,eps!$AG$165,eps!$AL$165,eps!$AQ$165,eps!$AV$165,eps!$BA$165,eps!$BF$165,eps!$BK$165,eps!$BT$165,eps!$BY$165,eps!$CD$165)</c:f>
              <c:numCache>
                <c:formatCode>0</c:formatCode>
                <c:ptCount val="15"/>
                <c:pt idx="0">
                  <c:v>0.78441261264180184</c:v>
                </c:pt>
                <c:pt idx="1">
                  <c:v>-1.2655873873581953</c:v>
                </c:pt>
                <c:pt idx="2">
                  <c:v>4.7344126126418047</c:v>
                </c:pt>
                <c:pt idx="3">
                  <c:v>-0.26558738735819531</c:v>
                </c:pt>
                <c:pt idx="4">
                  <c:v>-2.2655873873581953</c:v>
                </c:pt>
                <c:pt idx="5">
                  <c:v>-4.2655873873581953</c:v>
                </c:pt>
                <c:pt idx="6">
                  <c:v>8.7344126126418047</c:v>
                </c:pt>
                <c:pt idx="7">
                  <c:v>-1.2655873873581953</c:v>
                </c:pt>
                <c:pt idx="8">
                  <c:v>-13.265587387358195</c:v>
                </c:pt>
                <c:pt idx="9">
                  <c:v>8.9010792793084761</c:v>
                </c:pt>
                <c:pt idx="10">
                  <c:v>12.734412612641805</c:v>
                </c:pt>
                <c:pt idx="11">
                  <c:v>3.7344126126418047</c:v>
                </c:pt>
                <c:pt idx="12">
                  <c:v>1.7344126126418047</c:v>
                </c:pt>
                <c:pt idx="13">
                  <c:v>-0.75101988735819702</c:v>
                </c:pt>
                <c:pt idx="14">
                  <c:v>2.7344126126418047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(eps!$BN$165,eps!$BN$165,eps!$BN$165,eps!$BN$165,eps!$BN$165,eps!$BN$165,eps!$BN$165,eps!$BN$165,eps!$BN$165,eps!$BN$165,eps!$BN$165,eps!$BN$165,eps!$BN$165,eps!$BN$165,eps!$BN$165)</c:f>
              <c:numCache>
                <c:formatCode>0</c:formatCode>
                <c:ptCount val="15"/>
                <c:pt idx="0">
                  <c:v>-5.0592417311627891</c:v>
                </c:pt>
                <c:pt idx="1">
                  <c:v>-5.0592417311627891</c:v>
                </c:pt>
                <c:pt idx="2">
                  <c:v>-5.0592417311627891</c:v>
                </c:pt>
                <c:pt idx="3">
                  <c:v>-5.0592417311627891</c:v>
                </c:pt>
                <c:pt idx="4">
                  <c:v>-5.0592417311627891</c:v>
                </c:pt>
                <c:pt idx="5">
                  <c:v>-5.0592417311627891</c:v>
                </c:pt>
                <c:pt idx="6">
                  <c:v>-5.0592417311627891</c:v>
                </c:pt>
                <c:pt idx="7">
                  <c:v>-5.0592417311627891</c:v>
                </c:pt>
                <c:pt idx="8">
                  <c:v>-5.0592417311627891</c:v>
                </c:pt>
                <c:pt idx="9">
                  <c:v>-5.0592417311627891</c:v>
                </c:pt>
                <c:pt idx="10">
                  <c:v>-5.0592417311627891</c:v>
                </c:pt>
                <c:pt idx="11">
                  <c:v>-5.0592417311627891</c:v>
                </c:pt>
                <c:pt idx="12">
                  <c:v>-5.0592417311627891</c:v>
                </c:pt>
                <c:pt idx="13">
                  <c:v>-5.0592417311627891</c:v>
                </c:pt>
                <c:pt idx="14">
                  <c:v>-5.0592417311627891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(eps!$BO$165,eps!$BO$165,eps!$BO$165,eps!$BO$165,eps!$BO$165,eps!$BO$165,eps!$BO$165,eps!$BO$165,eps!$BO$165,eps!$BO$165,eps!$BO$165,eps!$BO$165,eps!$BO$165,eps!$BO$165,eps!$BO$165)</c:f>
              <c:numCache>
                <c:formatCode>0</c:formatCode>
                <c:ptCount val="15"/>
                <c:pt idx="0">
                  <c:v>5.0592417311627891</c:v>
                </c:pt>
                <c:pt idx="1">
                  <c:v>5.0592417311627891</c:v>
                </c:pt>
                <c:pt idx="2">
                  <c:v>5.0592417311627891</c:v>
                </c:pt>
                <c:pt idx="3">
                  <c:v>5.0592417311627891</c:v>
                </c:pt>
                <c:pt idx="4">
                  <c:v>5.0592417311627891</c:v>
                </c:pt>
                <c:pt idx="5">
                  <c:v>5.0592417311627891</c:v>
                </c:pt>
                <c:pt idx="6">
                  <c:v>5.0592417311627891</c:v>
                </c:pt>
                <c:pt idx="7">
                  <c:v>5.0592417311627891</c:v>
                </c:pt>
                <c:pt idx="8">
                  <c:v>5.0592417311627891</c:v>
                </c:pt>
                <c:pt idx="9">
                  <c:v>5.0592417311627891</c:v>
                </c:pt>
                <c:pt idx="10">
                  <c:v>5.0592417311627891</c:v>
                </c:pt>
                <c:pt idx="11">
                  <c:v>5.0592417311627891</c:v>
                </c:pt>
                <c:pt idx="12">
                  <c:v>5.0592417311627891</c:v>
                </c:pt>
                <c:pt idx="13">
                  <c:v>5.0592417311627891</c:v>
                </c:pt>
                <c:pt idx="14">
                  <c:v>5.0592417311627891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(eps!$G$165,eps!$L$165,eps!$Q$165,eps!$V$165,eps!$AA$165,eps!$AF$165,eps!$AK$165,eps!$AP$165,eps!$AU$165,eps!$AZ$165,eps!$BE$165,eps!$BJ$165,eps!$BS$165,eps!$BX$165,eps!$CC$165)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88768"/>
        <c:axId val="149026432"/>
      </c:lineChart>
      <c:catAx>
        <c:axId val="1490887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026432"/>
        <c:crossesAt val="-100"/>
        <c:auto val="1"/>
        <c:lblAlgn val="ctr"/>
        <c:lblOffset val="100"/>
        <c:noMultiLvlLbl val="0"/>
      </c:catAx>
      <c:valAx>
        <c:axId val="14902643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9088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100 %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1"/>
            <c:bubble3D val="0"/>
          </c:dPt>
          <c:dPt>
            <c:idx val="13"/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(eps!$I$181,eps!$N$181,eps!$S$181,eps!$X$181,eps!$AC$181,eps!$AH$181,eps!$AM$181,eps!$AR$181,eps!$AW$181,eps!$BB$181,eps!$BG$181,eps!$BL$181,eps!$BU$181,eps!$BZ$181,eps!$CE$181)</c:f>
                <c:numCache>
                  <c:formatCode>General</c:formatCode>
                  <c:ptCount val="15"/>
                  <c:pt idx="0">
                    <c:v>20.140433867328912</c:v>
                  </c:pt>
                  <c:pt idx="1">
                    <c:v>13.440129328404895</c:v>
                  </c:pt>
                  <c:pt idx="2">
                    <c:v>24.50789824453026</c:v>
                  </c:pt>
                  <c:pt idx="3">
                    <c:v>31.884746766506542</c:v>
                  </c:pt>
                  <c:pt idx="4">
                    <c:v>43.366312690431144</c:v>
                  </c:pt>
                  <c:pt idx="5">
                    <c:v>24.50789824453026</c:v>
                  </c:pt>
                  <c:pt idx="6">
                    <c:v>38.543962904250641</c:v>
                  </c:pt>
                  <c:pt idx="7">
                    <c:v>19.303809892460333</c:v>
                  </c:pt>
                  <c:pt idx="8">
                    <c:v>41.43231922502347</c:v>
                  </c:pt>
                  <c:pt idx="9">
                    <c:v>73.220069899812415</c:v>
                  </c:pt>
                  <c:pt idx="10">
                    <c:v>40.275018018174109</c:v>
                  </c:pt>
                  <c:pt idx="11">
                    <c:v>24.50789824453026</c:v>
                  </c:pt>
                  <c:pt idx="12">
                    <c:v>23.259343850681805</c:v>
                  </c:pt>
                  <c:pt idx="13">
                    <c:v>37.495459484704064</c:v>
                  </c:pt>
                  <c:pt idx="14">
                    <c:v>31.884746766506542</c:v>
                  </c:pt>
                </c:numCache>
              </c:numRef>
            </c:plus>
            <c:minus>
              <c:numRef>
                <c:f>(eps!$I$181,eps!$N$181,eps!$S$181,eps!$X$181,eps!$AC$181,eps!$AH$181,eps!$AM$181,eps!$AR$181,eps!$AW$181,eps!$BB$181,eps!$BG$181,eps!$BL$181,eps!$BU$181,eps!$BZ$181,eps!$CE$181)</c:f>
                <c:numCache>
                  <c:formatCode>General</c:formatCode>
                  <c:ptCount val="15"/>
                  <c:pt idx="0">
                    <c:v>20.140433867328912</c:v>
                  </c:pt>
                  <c:pt idx="1">
                    <c:v>13.440129328404895</c:v>
                  </c:pt>
                  <c:pt idx="2">
                    <c:v>24.50789824453026</c:v>
                  </c:pt>
                  <c:pt idx="3">
                    <c:v>31.884746766506542</c:v>
                  </c:pt>
                  <c:pt idx="4">
                    <c:v>43.366312690431144</c:v>
                  </c:pt>
                  <c:pt idx="5">
                    <c:v>24.50789824453026</c:v>
                  </c:pt>
                  <c:pt idx="6">
                    <c:v>38.543962904250641</c:v>
                  </c:pt>
                  <c:pt idx="7">
                    <c:v>19.303809892460333</c:v>
                  </c:pt>
                  <c:pt idx="8">
                    <c:v>41.43231922502347</c:v>
                  </c:pt>
                  <c:pt idx="9">
                    <c:v>73.220069899812415</c:v>
                  </c:pt>
                  <c:pt idx="10">
                    <c:v>40.275018018174109</c:v>
                  </c:pt>
                  <c:pt idx="11">
                    <c:v>24.50789824453026</c:v>
                  </c:pt>
                  <c:pt idx="12">
                    <c:v>23.259343850681805</c:v>
                  </c:pt>
                  <c:pt idx="13">
                    <c:v>37.495459484704064</c:v>
                  </c:pt>
                  <c:pt idx="14">
                    <c:v>31.884746766506542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(eps!$H$181,eps!$M$181,eps!$R$181,eps!$W$181,eps!$AB$181,eps!$AG$181,eps!$AL$181,eps!$AQ$181,eps!$AV$181,eps!$BA$181,eps!$BF$181,eps!$BK$181,eps!$BT$181,eps!$BY$181,eps!$CD$181)</c:f>
              <c:numCache>
                <c:formatCode>0</c:formatCode>
                <c:ptCount val="15"/>
                <c:pt idx="0">
                  <c:v>-0.62206338487224855</c:v>
                </c:pt>
                <c:pt idx="1">
                  <c:v>-0.32206338487223718</c:v>
                </c:pt>
                <c:pt idx="2">
                  <c:v>7.6779366151277628</c:v>
                </c:pt>
                <c:pt idx="3">
                  <c:v>-5.3220633848722372</c:v>
                </c:pt>
                <c:pt idx="4">
                  <c:v>1.6779366151277628</c:v>
                </c:pt>
                <c:pt idx="5">
                  <c:v>-7.3220633848722372</c:v>
                </c:pt>
                <c:pt idx="6">
                  <c:v>3.6779366151277628</c:v>
                </c:pt>
                <c:pt idx="7">
                  <c:v>-6.3220633848722372</c:v>
                </c:pt>
                <c:pt idx="8">
                  <c:v>-8.3220633848722372</c:v>
                </c:pt>
                <c:pt idx="9">
                  <c:v>9.1779366151277628</c:v>
                </c:pt>
                <c:pt idx="10">
                  <c:v>9.6779366151277628</c:v>
                </c:pt>
                <c:pt idx="11">
                  <c:v>5.6779366151277628</c:v>
                </c:pt>
                <c:pt idx="12">
                  <c:v>6.6779366151277628</c:v>
                </c:pt>
                <c:pt idx="13">
                  <c:v>43.492041615127761</c:v>
                </c:pt>
                <c:pt idx="14">
                  <c:v>2.6779366151277628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(eps!$BN$181,eps!$BN$181,eps!$BN$181,eps!$BN$181,eps!$BN$181,eps!$BN$181,eps!$BN$181,eps!$BN$181,eps!$BN$181,eps!$BN$181,eps!$BN$181,eps!$BN$181,eps!$BN$181,eps!$BN$181,eps!$BN$181)</c:f>
              <c:numCache>
                <c:formatCode>0</c:formatCode>
                <c:ptCount val="15"/>
                <c:pt idx="0">
                  <c:v>-5.2309581948005093</c:v>
                </c:pt>
                <c:pt idx="1">
                  <c:v>-5.2309581948005093</c:v>
                </c:pt>
                <c:pt idx="2">
                  <c:v>-5.2309581948005093</c:v>
                </c:pt>
                <c:pt idx="3">
                  <c:v>-5.2309581948005093</c:v>
                </c:pt>
                <c:pt idx="4">
                  <c:v>-5.2309581948005093</c:v>
                </c:pt>
                <c:pt idx="5">
                  <c:v>-5.2309581948005093</c:v>
                </c:pt>
                <c:pt idx="6">
                  <c:v>-5.2309581948005093</c:v>
                </c:pt>
                <c:pt idx="7">
                  <c:v>-5.2309581948005093</c:v>
                </c:pt>
                <c:pt idx="8">
                  <c:v>-5.2309581948005093</c:v>
                </c:pt>
                <c:pt idx="9">
                  <c:v>-5.2309581948005093</c:v>
                </c:pt>
                <c:pt idx="10">
                  <c:v>-5.2309581948005093</c:v>
                </c:pt>
                <c:pt idx="11">
                  <c:v>-5.2309581948005093</c:v>
                </c:pt>
                <c:pt idx="12">
                  <c:v>-5.2309581948005093</c:v>
                </c:pt>
                <c:pt idx="13">
                  <c:v>-5.2309581948005093</c:v>
                </c:pt>
                <c:pt idx="14">
                  <c:v>-5.2309581948005093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(eps!$BO$181,eps!$BO$181,eps!$BO$181,eps!$BO$181,eps!$BO$181,eps!$BO$181,eps!$BO$181,eps!$BO$181,eps!$BO$181,eps!$BO$181,eps!$BO$181,eps!$BO$181,eps!$BO$181,eps!$BO$181,eps!$BO$181)</c:f>
              <c:numCache>
                <c:formatCode>0</c:formatCode>
                <c:ptCount val="15"/>
                <c:pt idx="0">
                  <c:v>5.2309581948005093</c:v>
                </c:pt>
                <c:pt idx="1">
                  <c:v>5.2309581948005093</c:v>
                </c:pt>
                <c:pt idx="2">
                  <c:v>5.2309581948005093</c:v>
                </c:pt>
                <c:pt idx="3">
                  <c:v>5.2309581948005093</c:v>
                </c:pt>
                <c:pt idx="4">
                  <c:v>5.2309581948005093</c:v>
                </c:pt>
                <c:pt idx="5">
                  <c:v>5.2309581948005093</c:v>
                </c:pt>
                <c:pt idx="6">
                  <c:v>5.2309581948005093</c:v>
                </c:pt>
                <c:pt idx="7">
                  <c:v>5.2309581948005093</c:v>
                </c:pt>
                <c:pt idx="8">
                  <c:v>5.2309581948005093</c:v>
                </c:pt>
                <c:pt idx="9">
                  <c:v>5.2309581948005093</c:v>
                </c:pt>
                <c:pt idx="10">
                  <c:v>5.2309581948005093</c:v>
                </c:pt>
                <c:pt idx="11">
                  <c:v>5.2309581948005093</c:v>
                </c:pt>
                <c:pt idx="12">
                  <c:v>5.2309581948005093</c:v>
                </c:pt>
                <c:pt idx="13">
                  <c:v>5.2309581948005093</c:v>
                </c:pt>
                <c:pt idx="14">
                  <c:v>5.2309581948005093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(eps!$G$181,eps!$L$181,eps!$Q$181,eps!$V$181,eps!$AA$181,eps!$AF$181,eps!$AK$181,eps!$AP$181,eps!$AU$181,eps!$AZ$181,eps!$BE$181,eps!$BJ$181,eps!$BS$181,eps!$BX$181,eps!$CC$181)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10528"/>
        <c:axId val="146285696"/>
      </c:lineChart>
      <c:catAx>
        <c:axId val="1467105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6285696"/>
        <c:crossesAt val="-100"/>
        <c:auto val="1"/>
        <c:lblAlgn val="ctr"/>
        <c:lblOffset val="100"/>
        <c:noMultiLvlLbl val="0"/>
      </c:catAx>
      <c:valAx>
        <c:axId val="1462856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="1" i="0" baseline="0">
                    <a:effectLst/>
                    <a:latin typeface="+mn-lt"/>
                  </a:rPr>
                  <a:t>Ratio</a:t>
                </a:r>
                <a:r>
                  <a:rPr lang="en-US" sz="1400" b="1" i="0" baseline="0">
                    <a:effectLst/>
                    <a:latin typeface="+mn-lt"/>
                  </a:rPr>
                  <a:t> error deviation from reference value (ppm)</a:t>
                </a:r>
                <a:endParaRPr lang="cs-CZ" sz="1400">
                  <a:effectLst/>
                  <a:latin typeface="+mn-lt"/>
                </a:endParaRPr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6710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(eps!$I$173,eps!$N$173,eps!$S$173,eps!$X$173,eps!$AC$173,eps!$AH$173,eps!$AM$173,eps!$AR$173,eps!$AW$173,eps!$BB$173,eps!$BG$173,eps!$BL$173,eps!$BU$173,eps!$BZ$173,eps!$CE$173)</c:f>
                <c:numCache>
                  <c:formatCode>General</c:formatCode>
                  <c:ptCount val="15"/>
                  <c:pt idx="0">
                    <c:v>18.13789114590082</c:v>
                  </c:pt>
                  <c:pt idx="1">
                    <c:v>9.4330851379889147</c:v>
                  </c:pt>
                  <c:pt idx="2">
                    <c:v>22.890677037181476</c:v>
                  </c:pt>
                  <c:pt idx="3">
                    <c:v>30.659143745717156</c:v>
                  </c:pt>
                  <c:pt idx="4">
                    <c:v>53.37586622454522</c:v>
                  </c:pt>
                  <c:pt idx="5">
                    <c:v>22.890677037181476</c:v>
                  </c:pt>
                  <c:pt idx="6">
                    <c:v>37.536423580577669</c:v>
                  </c:pt>
                  <c:pt idx="7">
                    <c:v>15.361741282177205</c:v>
                  </c:pt>
                  <c:pt idx="8">
                    <c:v>40.496704745207943</c:v>
                  </c:pt>
                  <c:pt idx="9">
                    <c:v>84.976592400117113</c:v>
                  </c:pt>
                  <c:pt idx="10">
                    <c:v>39.311869647989866</c:v>
                  </c:pt>
                  <c:pt idx="11">
                    <c:v>30.659143745717156</c:v>
                  </c:pt>
                  <c:pt idx="12">
                    <c:v>21.166556054789531</c:v>
                  </c:pt>
                  <c:pt idx="13">
                    <c:v>42.173934922973622</c:v>
                  </c:pt>
                  <c:pt idx="14">
                    <c:v>36.551102517168303</c:v>
                  </c:pt>
                </c:numCache>
              </c:numRef>
            </c:plus>
            <c:minus>
              <c:numRef>
                <c:f>(eps!$I$173,eps!$N$173,eps!$S$173,eps!$X$173,eps!$AC$173,eps!$AH$173,eps!$AM$173,eps!$AR$173,eps!$AW$173,eps!$BB$173,eps!$BG$173,eps!$BL$173,eps!$BU$173,eps!$BZ$173,eps!$CE$173)</c:f>
                <c:numCache>
                  <c:formatCode>General</c:formatCode>
                  <c:ptCount val="15"/>
                  <c:pt idx="0">
                    <c:v>18.13789114590082</c:v>
                  </c:pt>
                  <c:pt idx="1">
                    <c:v>9.4330851379889147</c:v>
                  </c:pt>
                  <c:pt idx="2">
                    <c:v>22.890677037181476</c:v>
                  </c:pt>
                  <c:pt idx="3">
                    <c:v>30.659143745717156</c:v>
                  </c:pt>
                  <c:pt idx="4">
                    <c:v>53.37586622454522</c:v>
                  </c:pt>
                  <c:pt idx="5">
                    <c:v>22.890677037181476</c:v>
                  </c:pt>
                  <c:pt idx="6">
                    <c:v>37.536423580577669</c:v>
                  </c:pt>
                  <c:pt idx="7">
                    <c:v>15.361741282177205</c:v>
                  </c:pt>
                  <c:pt idx="8">
                    <c:v>40.496704745207943</c:v>
                  </c:pt>
                  <c:pt idx="9">
                    <c:v>84.976592400117113</c:v>
                  </c:pt>
                  <c:pt idx="10">
                    <c:v>39.311869647989866</c:v>
                  </c:pt>
                  <c:pt idx="11">
                    <c:v>30.659143745717156</c:v>
                  </c:pt>
                  <c:pt idx="12">
                    <c:v>21.166556054789531</c:v>
                  </c:pt>
                  <c:pt idx="13">
                    <c:v>42.173934922973622</c:v>
                  </c:pt>
                  <c:pt idx="14">
                    <c:v>36.551102517168303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(eps!$H$173,eps!$M$173,eps!$R$173,eps!$W$173,eps!$AB$173,eps!$AG$173,eps!$AL$173,eps!$AQ$173,eps!$AV$173,eps!$BA$173,eps!$BF$173,eps!$BK$173,eps!$BT$173,eps!$BY$173,eps!$CD$173)</c:f>
              <c:numCache>
                <c:formatCode>0</c:formatCode>
                <c:ptCount val="15"/>
                <c:pt idx="0">
                  <c:v>1.0856726147183657</c:v>
                </c:pt>
                <c:pt idx="1">
                  <c:v>-1.8143273852816346</c:v>
                </c:pt>
                <c:pt idx="2">
                  <c:v>3.1856726147183654</c:v>
                </c:pt>
                <c:pt idx="3">
                  <c:v>-5.8143273852816346</c:v>
                </c:pt>
                <c:pt idx="4">
                  <c:v>5.1856726147183654</c:v>
                </c:pt>
                <c:pt idx="5">
                  <c:v>0.18567261471836538</c:v>
                </c:pt>
                <c:pt idx="6">
                  <c:v>9.1856726147183654</c:v>
                </c:pt>
                <c:pt idx="7">
                  <c:v>3.1856726147183654</c:v>
                </c:pt>
                <c:pt idx="8">
                  <c:v>-14.814327385281635</c:v>
                </c:pt>
                <c:pt idx="9">
                  <c:v>66.852339281385056</c:v>
                </c:pt>
                <c:pt idx="10">
                  <c:v>10.185672614718365</c:v>
                </c:pt>
                <c:pt idx="11">
                  <c:v>3.4856726147183661</c:v>
                </c:pt>
                <c:pt idx="12">
                  <c:v>2.1856726147183654</c:v>
                </c:pt>
                <c:pt idx="13">
                  <c:v>-11.631867885281634</c:v>
                </c:pt>
                <c:pt idx="14">
                  <c:v>-1.8143273852816346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(eps!$BN$173,eps!$BN$173,eps!$BN$173,eps!$BN$173,eps!$BN$173,eps!$BN$173,eps!$BN$173,eps!$BN$173,eps!$BN$173,eps!$BN$173,eps!$BN$173,eps!$BN$173,eps!$BN$173,eps!$BN$173,eps!$BN$173)</c:f>
              <c:numCache>
                <c:formatCode>0</c:formatCode>
                <c:ptCount val="15"/>
                <c:pt idx="0">
                  <c:v>-4.9007045186842957</c:v>
                </c:pt>
                <c:pt idx="1">
                  <c:v>-4.9007045186842957</c:v>
                </c:pt>
                <c:pt idx="2">
                  <c:v>-4.9007045186842957</c:v>
                </c:pt>
                <c:pt idx="3">
                  <c:v>-4.9007045186842957</c:v>
                </c:pt>
                <c:pt idx="4">
                  <c:v>-4.9007045186842957</c:v>
                </c:pt>
                <c:pt idx="5">
                  <c:v>-4.9007045186842957</c:v>
                </c:pt>
                <c:pt idx="6">
                  <c:v>-4.9007045186842957</c:v>
                </c:pt>
                <c:pt idx="7">
                  <c:v>-4.9007045186842957</c:v>
                </c:pt>
                <c:pt idx="8">
                  <c:v>-4.9007045186842957</c:v>
                </c:pt>
                <c:pt idx="9">
                  <c:v>-4.9007045186842957</c:v>
                </c:pt>
                <c:pt idx="10">
                  <c:v>-4.9007045186842957</c:v>
                </c:pt>
                <c:pt idx="11">
                  <c:v>-4.9007045186842957</c:v>
                </c:pt>
                <c:pt idx="12">
                  <c:v>-4.9007045186842957</c:v>
                </c:pt>
                <c:pt idx="13">
                  <c:v>-4.9007045186842957</c:v>
                </c:pt>
                <c:pt idx="14">
                  <c:v>-4.9007045186842957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(eps!$BO$173,eps!$BO$173,eps!$BO$173,eps!$BO$173,eps!$BO$173,eps!$BO$173,eps!$BO$173,eps!$BO$173,eps!$BO$173,eps!$BO$173,eps!$BO$173,eps!$BO$173,eps!$BO$173,eps!$BO$173,eps!$BO$173)</c:f>
              <c:numCache>
                <c:formatCode>0</c:formatCode>
                <c:ptCount val="15"/>
                <c:pt idx="0">
                  <c:v>4.9007045186842957</c:v>
                </c:pt>
                <c:pt idx="1">
                  <c:v>4.9007045186842957</c:v>
                </c:pt>
                <c:pt idx="2">
                  <c:v>4.9007045186842957</c:v>
                </c:pt>
                <c:pt idx="3">
                  <c:v>4.9007045186842957</c:v>
                </c:pt>
                <c:pt idx="4">
                  <c:v>4.9007045186842957</c:v>
                </c:pt>
                <c:pt idx="5">
                  <c:v>4.9007045186842957</c:v>
                </c:pt>
                <c:pt idx="6">
                  <c:v>4.9007045186842957</c:v>
                </c:pt>
                <c:pt idx="7">
                  <c:v>4.9007045186842957</c:v>
                </c:pt>
                <c:pt idx="8">
                  <c:v>4.9007045186842957</c:v>
                </c:pt>
                <c:pt idx="9">
                  <c:v>4.9007045186842957</c:v>
                </c:pt>
                <c:pt idx="10">
                  <c:v>4.9007045186842957</c:v>
                </c:pt>
                <c:pt idx="11">
                  <c:v>4.9007045186842957</c:v>
                </c:pt>
                <c:pt idx="12">
                  <c:v>4.9007045186842957</c:v>
                </c:pt>
                <c:pt idx="13">
                  <c:v>4.9007045186842957</c:v>
                </c:pt>
                <c:pt idx="14">
                  <c:v>4.9007045186842957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(eps!$G$173,eps!$L$173,eps!$Q$173,eps!$V$173,eps!$AA$173,eps!$AF$173,eps!$AK$173,eps!$AP$173,eps!$AU$173,eps!$AZ$173,eps!$BE$173,eps!$BJ$173,eps!$BS$173,eps!$BX$173,eps!$CC$173)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4528"/>
        <c:axId val="149487616"/>
      </c:lineChart>
      <c:catAx>
        <c:axId val="1486945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487616"/>
        <c:crossesAt val="-100"/>
        <c:auto val="1"/>
        <c:lblAlgn val="ctr"/>
        <c:lblOffset val="100"/>
        <c:noMultiLvlLbl val="0"/>
      </c:catAx>
      <c:valAx>
        <c:axId val="1494876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69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(eps!$I$183,eps!$N$183,eps!$S$183,eps!$X$183,eps!$AC$183,eps!$AH$183,eps!$AM$183,eps!$AR$183,eps!$AW$183,eps!$BB$183,eps!$BG$183,eps!$BL$183,eps!$BU$183,eps!$BZ$183,eps!$CE$183)</c:f>
                <c:numCache>
                  <c:formatCode>General</c:formatCode>
                  <c:ptCount val="15"/>
                  <c:pt idx="0">
                    <c:v>19.054261434329316</c:v>
                  </c:pt>
                  <c:pt idx="1">
                    <c:v>11.750101225426507</c:v>
                  </c:pt>
                  <c:pt idx="2">
                    <c:v>23.62339685159121</c:v>
                  </c:pt>
                  <c:pt idx="3">
                    <c:v>31.210012476892242</c:v>
                  </c:pt>
                  <c:pt idx="4">
                    <c:v>41.893494468804697</c:v>
                  </c:pt>
                  <c:pt idx="5">
                    <c:v>23.62339685159121</c:v>
                  </c:pt>
                  <c:pt idx="6">
                    <c:v>37.987693781115084</c:v>
                  </c:pt>
                  <c:pt idx="7">
                    <c:v>16.433650805824296</c:v>
                  </c:pt>
                  <c:pt idx="8">
                    <c:v>40.915337940774357</c:v>
                  </c:pt>
                  <c:pt idx="9">
                    <c:v>72.607898793241006</c:v>
                  </c:pt>
                  <c:pt idx="10">
                    <c:v>39.742985278005591</c:v>
                  </c:pt>
                  <c:pt idx="11">
                    <c:v>23.62339685159121</c:v>
                  </c:pt>
                  <c:pt idx="12">
                    <c:v>22.325431212134955</c:v>
                  </c:pt>
                  <c:pt idx="13">
                    <c:v>36.682304141658037</c:v>
                  </c:pt>
                  <c:pt idx="14">
                    <c:v>31.210012476892242</c:v>
                  </c:pt>
                </c:numCache>
              </c:numRef>
            </c:plus>
            <c:minus>
              <c:numRef>
                <c:f>(eps!$I$183,eps!$N$183,eps!$S$183,eps!$X$183,eps!$AC$183,eps!$AH$183,eps!$AM$183,eps!$AR$183,eps!$AW$183,eps!$BB$183,eps!$BG$183,eps!$BL$183,eps!$BU$183,eps!$BZ$183,eps!$CE$183)</c:f>
                <c:numCache>
                  <c:formatCode>General</c:formatCode>
                  <c:ptCount val="15"/>
                  <c:pt idx="0">
                    <c:v>19.054261434329316</c:v>
                  </c:pt>
                  <c:pt idx="1">
                    <c:v>11.750101225426507</c:v>
                  </c:pt>
                  <c:pt idx="2">
                    <c:v>23.62339685159121</c:v>
                  </c:pt>
                  <c:pt idx="3">
                    <c:v>31.210012476892242</c:v>
                  </c:pt>
                  <c:pt idx="4">
                    <c:v>41.893494468804697</c:v>
                  </c:pt>
                  <c:pt idx="5">
                    <c:v>23.62339685159121</c:v>
                  </c:pt>
                  <c:pt idx="6">
                    <c:v>37.987693781115084</c:v>
                  </c:pt>
                  <c:pt idx="7">
                    <c:v>16.433650805824296</c:v>
                  </c:pt>
                  <c:pt idx="8">
                    <c:v>40.915337940774357</c:v>
                  </c:pt>
                  <c:pt idx="9">
                    <c:v>72.607898793241006</c:v>
                  </c:pt>
                  <c:pt idx="10">
                    <c:v>39.742985278005591</c:v>
                  </c:pt>
                  <c:pt idx="11">
                    <c:v>23.62339685159121</c:v>
                  </c:pt>
                  <c:pt idx="12">
                    <c:v>22.325431212134955</c:v>
                  </c:pt>
                  <c:pt idx="13">
                    <c:v>36.682304141658037</c:v>
                  </c:pt>
                  <c:pt idx="14">
                    <c:v>31.210012476892242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(eps!$H$183,eps!$M$183,eps!$R$183,eps!$W$183,eps!$AB$183,eps!$AG$183,eps!$AL$183,eps!$AQ$183,eps!$AV$183,eps!$BA$183,eps!$BF$183,eps!$BK$183,eps!$BT$183,eps!$BY$183,eps!$CD$183)</c:f>
              <c:numCache>
                <c:formatCode>0</c:formatCode>
                <c:ptCount val="15"/>
                <c:pt idx="0">
                  <c:v>-0.71622087585119232</c:v>
                </c:pt>
                <c:pt idx="1">
                  <c:v>-1.866220875851198</c:v>
                </c:pt>
                <c:pt idx="2">
                  <c:v>3.133779124148802</c:v>
                </c:pt>
                <c:pt idx="3">
                  <c:v>1.133779124148802</c:v>
                </c:pt>
                <c:pt idx="4">
                  <c:v>3.133779124148802</c:v>
                </c:pt>
                <c:pt idx="5">
                  <c:v>-5.866220875851198</c:v>
                </c:pt>
                <c:pt idx="6">
                  <c:v>6.133779124148802</c:v>
                </c:pt>
                <c:pt idx="7">
                  <c:v>-1.866220875851198</c:v>
                </c:pt>
                <c:pt idx="8">
                  <c:v>-3.866220875851198</c:v>
                </c:pt>
                <c:pt idx="9">
                  <c:v>11.300445790815459</c:v>
                </c:pt>
                <c:pt idx="10">
                  <c:v>13.133779124148802</c:v>
                </c:pt>
                <c:pt idx="11">
                  <c:v>2.133779124148802</c:v>
                </c:pt>
                <c:pt idx="12">
                  <c:v>0.133779124148802</c:v>
                </c:pt>
                <c:pt idx="13">
                  <c:v>31.45127412414881</c:v>
                </c:pt>
                <c:pt idx="14">
                  <c:v>1.133779124148802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(eps!$BN$183,eps!$BN$183,eps!$BN$183,eps!$BN$183,eps!$BN$183,eps!$BN$183,eps!$BN$183,eps!$BN$183,eps!$BN$183,eps!$BN$183,eps!$BN$183,eps!$BN$183,eps!$BN$183,eps!$BN$183,eps!$BN$183)</c:f>
              <c:numCache>
                <c:formatCode>0</c:formatCode>
                <c:ptCount val="15"/>
                <c:pt idx="0">
                  <c:v>-5.092653649349276</c:v>
                </c:pt>
                <c:pt idx="1">
                  <c:v>-5.092653649349276</c:v>
                </c:pt>
                <c:pt idx="2">
                  <c:v>-5.092653649349276</c:v>
                </c:pt>
                <c:pt idx="3">
                  <c:v>-5.092653649349276</c:v>
                </c:pt>
                <c:pt idx="4">
                  <c:v>-5.092653649349276</c:v>
                </c:pt>
                <c:pt idx="5">
                  <c:v>-5.092653649349276</c:v>
                </c:pt>
                <c:pt idx="6">
                  <c:v>-5.092653649349276</c:v>
                </c:pt>
                <c:pt idx="7">
                  <c:v>-5.092653649349276</c:v>
                </c:pt>
                <c:pt idx="8">
                  <c:v>-5.092653649349276</c:v>
                </c:pt>
                <c:pt idx="9">
                  <c:v>-5.092653649349276</c:v>
                </c:pt>
                <c:pt idx="10">
                  <c:v>-5.092653649349276</c:v>
                </c:pt>
                <c:pt idx="11">
                  <c:v>-5.092653649349276</c:v>
                </c:pt>
                <c:pt idx="12">
                  <c:v>-5.092653649349276</c:v>
                </c:pt>
                <c:pt idx="13">
                  <c:v>-5.092653649349276</c:v>
                </c:pt>
                <c:pt idx="14">
                  <c:v>-5.092653649349276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(eps!$BO$183,eps!$BO$183,eps!$BO$183,eps!$BO$183,eps!$BO$183,eps!$BO$183,eps!$BO$183,eps!$BO$183,eps!$BO$183,eps!$BO$183,eps!$BO$183,eps!$BO$183,eps!$BO$183,eps!$BO$183,eps!$BO$183)</c:f>
              <c:numCache>
                <c:formatCode>0</c:formatCode>
                <c:ptCount val="15"/>
                <c:pt idx="0">
                  <c:v>5.092653649349276</c:v>
                </c:pt>
                <c:pt idx="1">
                  <c:v>5.092653649349276</c:v>
                </c:pt>
                <c:pt idx="2">
                  <c:v>5.092653649349276</c:v>
                </c:pt>
                <c:pt idx="3">
                  <c:v>5.092653649349276</c:v>
                </c:pt>
                <c:pt idx="4">
                  <c:v>5.092653649349276</c:v>
                </c:pt>
                <c:pt idx="5">
                  <c:v>5.092653649349276</c:v>
                </c:pt>
                <c:pt idx="6">
                  <c:v>5.092653649349276</c:v>
                </c:pt>
                <c:pt idx="7">
                  <c:v>5.092653649349276</c:v>
                </c:pt>
                <c:pt idx="8">
                  <c:v>5.092653649349276</c:v>
                </c:pt>
                <c:pt idx="9">
                  <c:v>5.092653649349276</c:v>
                </c:pt>
                <c:pt idx="10">
                  <c:v>5.092653649349276</c:v>
                </c:pt>
                <c:pt idx="11">
                  <c:v>5.092653649349276</c:v>
                </c:pt>
                <c:pt idx="12">
                  <c:v>5.092653649349276</c:v>
                </c:pt>
                <c:pt idx="13">
                  <c:v>5.092653649349276</c:v>
                </c:pt>
                <c:pt idx="14">
                  <c:v>5.092653649349276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(eps!$G$183,eps!$L$183,eps!$Q$183,eps!$V$183,eps!$AA$183,eps!$AF$183,eps!$AK$183,eps!$AP$183,eps!$AU$183,eps!$AZ$183,eps!$BE$183,eps!$BJ$183,eps!$BS$183,eps!$BX$183,eps!$CC$183)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056"/>
        <c:axId val="149489920"/>
      </c:lineChart>
      <c:catAx>
        <c:axId val="1483330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489920"/>
        <c:crossesAt val="-100"/>
        <c:auto val="1"/>
        <c:lblAlgn val="ctr"/>
        <c:lblOffset val="100"/>
        <c:noMultiLvlLbl val="0"/>
      </c:catAx>
      <c:valAx>
        <c:axId val="1494899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333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(eps!$I$191,eps!$N$191,eps!$S$191,eps!$X$191,eps!$AC$191,eps!$AH$191,eps!$AM$191,eps!$AR$191,eps!$AW$191,eps!$BB$191,eps!$BG$191,eps!$BL$191,eps!$BU$191,eps!$BZ$191,eps!$CE$191)</c:f>
                <c:numCache>
                  <c:formatCode>General</c:formatCode>
                  <c:ptCount val="15"/>
                  <c:pt idx="0">
                    <c:v>19.062220313913365</c:v>
                  </c:pt>
                  <c:pt idx="1">
                    <c:v>11.763003158044771</c:v>
                  </c:pt>
                  <c:pt idx="2">
                    <c:v>23.629816827393547</c:v>
                  </c:pt>
                  <c:pt idx="3">
                    <c:v>31.214872149284407</c:v>
                  </c:pt>
                  <c:pt idx="4">
                    <c:v>41.897114975809153</c:v>
                  </c:pt>
                  <c:pt idx="5">
                    <c:v>23.629816827393547</c:v>
                  </c:pt>
                  <c:pt idx="6">
                    <c:v>37.991686502393804</c:v>
                  </c:pt>
                  <c:pt idx="7">
                    <c:v>16.442878193800844</c:v>
                  </c:pt>
                  <c:pt idx="8">
                    <c:v>40.919044994918579</c:v>
                  </c:pt>
                  <c:pt idx="9">
                    <c:v>82.882832113855088</c:v>
                  </c:pt>
                  <c:pt idx="10">
                    <c:v>39.746801673797243</c:v>
                  </c:pt>
                  <c:pt idx="11">
                    <c:v>21.779996402574803</c:v>
                  </c:pt>
                  <c:pt idx="12">
                    <c:v>22.147872206967676</c:v>
                  </c:pt>
                  <c:pt idx="13">
                    <c:v>36.227467703564898</c:v>
                  </c:pt>
                  <c:pt idx="14">
                    <c:v>31.214872149284407</c:v>
                  </c:pt>
                </c:numCache>
              </c:numRef>
            </c:plus>
            <c:minus>
              <c:numRef>
                <c:f>(eps!$I$191,eps!$N$191,eps!$S$191,eps!$X$191,eps!$AC$191,eps!$AH$191,eps!$AM$191,eps!$AR$191,eps!$AW$191,eps!$BB$191,eps!$BG$191,eps!$BL$191,eps!$BU$191,eps!$BZ$191,eps!$CE$191)</c:f>
                <c:numCache>
                  <c:formatCode>General</c:formatCode>
                  <c:ptCount val="15"/>
                  <c:pt idx="0">
                    <c:v>19.062220313913365</c:v>
                  </c:pt>
                  <c:pt idx="1">
                    <c:v>11.763003158044771</c:v>
                  </c:pt>
                  <c:pt idx="2">
                    <c:v>23.629816827393547</c:v>
                  </c:pt>
                  <c:pt idx="3">
                    <c:v>31.214872149284407</c:v>
                  </c:pt>
                  <c:pt idx="4">
                    <c:v>41.897114975809153</c:v>
                  </c:pt>
                  <c:pt idx="5">
                    <c:v>23.629816827393547</c:v>
                  </c:pt>
                  <c:pt idx="6">
                    <c:v>37.991686502393804</c:v>
                  </c:pt>
                  <c:pt idx="7">
                    <c:v>16.442878193800844</c:v>
                  </c:pt>
                  <c:pt idx="8">
                    <c:v>40.919044994918579</c:v>
                  </c:pt>
                  <c:pt idx="9">
                    <c:v>82.882832113855088</c:v>
                  </c:pt>
                  <c:pt idx="10">
                    <c:v>39.746801673797243</c:v>
                  </c:pt>
                  <c:pt idx="11">
                    <c:v>21.779996402574803</c:v>
                  </c:pt>
                  <c:pt idx="12">
                    <c:v>22.147872206967676</c:v>
                  </c:pt>
                  <c:pt idx="13">
                    <c:v>36.227467703564898</c:v>
                  </c:pt>
                  <c:pt idx="14">
                    <c:v>31.214872149284407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(eps!$H$191,eps!$M$191,eps!$R$191,eps!$W$191,eps!$AB$191,eps!$AG$191,eps!$AL$191,eps!$AQ$191,eps!$AV$191,eps!$BA$191,eps!$BF$191,eps!$BK$191,eps!$BT$191,eps!$BY$191,eps!$CD$191)</c:f>
              <c:numCache>
                <c:formatCode>0</c:formatCode>
                <c:ptCount val="15"/>
                <c:pt idx="0">
                  <c:v>-8.7132995652012823E-3</c:v>
                </c:pt>
                <c:pt idx="1">
                  <c:v>-0.9212132995651956</c:v>
                </c:pt>
                <c:pt idx="2">
                  <c:v>3.0787867004348044</c:v>
                </c:pt>
                <c:pt idx="3">
                  <c:v>-1.9212132995651956</c:v>
                </c:pt>
                <c:pt idx="4">
                  <c:v>2.0787867004348044</c:v>
                </c:pt>
                <c:pt idx="5">
                  <c:v>-4.9212132995651956</c:v>
                </c:pt>
                <c:pt idx="6">
                  <c:v>8.0787867004348044</c:v>
                </c:pt>
                <c:pt idx="7">
                  <c:v>7.8786700434804402E-2</c:v>
                </c:pt>
                <c:pt idx="8">
                  <c:v>-10.921213299565196</c:v>
                </c:pt>
                <c:pt idx="9">
                  <c:v>-13.587879966231881</c:v>
                </c:pt>
                <c:pt idx="10">
                  <c:v>14.078786700434804</c:v>
                </c:pt>
                <c:pt idx="11">
                  <c:v>7.8786700434804402E-2</c:v>
                </c:pt>
                <c:pt idx="12">
                  <c:v>7.8786700434804402E-2</c:v>
                </c:pt>
                <c:pt idx="13">
                  <c:v>13.264740950434806</c:v>
                </c:pt>
                <c:pt idx="14">
                  <c:v>1.0787867004348044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(eps!$BN$191,eps!$BN$191,eps!$BN$191,eps!$BN$191,eps!$BN$191,eps!$BN$191,eps!$BN$191,eps!$BN$191,eps!$BN$191,eps!$BN$191,eps!$BN$191,eps!$BN$191,eps!$BN$191,eps!$BN$191,eps!$BN$191)</c:f>
              <c:numCache>
                <c:formatCode>0</c:formatCode>
                <c:ptCount val="15"/>
                <c:pt idx="0">
                  <c:v>-5.0627815184766485</c:v>
                </c:pt>
                <c:pt idx="1">
                  <c:v>-5.0627815184766485</c:v>
                </c:pt>
                <c:pt idx="2">
                  <c:v>-5.0627815184766485</c:v>
                </c:pt>
                <c:pt idx="3">
                  <c:v>-5.0627815184766485</c:v>
                </c:pt>
                <c:pt idx="4">
                  <c:v>-5.0627815184766485</c:v>
                </c:pt>
                <c:pt idx="5">
                  <c:v>-5.0627815184766485</c:v>
                </c:pt>
                <c:pt idx="6">
                  <c:v>-5.0627815184766485</c:v>
                </c:pt>
                <c:pt idx="7">
                  <c:v>-5.0627815184766485</c:v>
                </c:pt>
                <c:pt idx="8">
                  <c:v>-5.0627815184766485</c:v>
                </c:pt>
                <c:pt idx="9">
                  <c:v>-5.0627815184766485</c:v>
                </c:pt>
                <c:pt idx="10">
                  <c:v>-5.0627815184766485</c:v>
                </c:pt>
                <c:pt idx="11">
                  <c:v>-5.0627815184766485</c:v>
                </c:pt>
                <c:pt idx="12">
                  <c:v>-5.0627815184766485</c:v>
                </c:pt>
                <c:pt idx="13">
                  <c:v>-5.0627815184766485</c:v>
                </c:pt>
                <c:pt idx="14">
                  <c:v>-5.0627815184766485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(eps!$BO$191,eps!$BO$191,eps!$BO$191,eps!$BO$191,eps!$BO$191,eps!$BO$191,eps!$BO$191,eps!$BO$191,eps!$BO$191,eps!$BO$191,eps!$BO$191,eps!$BO$191,eps!$BO$191,eps!$BO$191,eps!$BO$191)</c:f>
              <c:numCache>
                <c:formatCode>0</c:formatCode>
                <c:ptCount val="15"/>
                <c:pt idx="0">
                  <c:v>5.0627815184766485</c:v>
                </c:pt>
                <c:pt idx="1">
                  <c:v>5.0627815184766485</c:v>
                </c:pt>
                <c:pt idx="2">
                  <c:v>5.0627815184766485</c:v>
                </c:pt>
                <c:pt idx="3">
                  <c:v>5.0627815184766485</c:v>
                </c:pt>
                <c:pt idx="4">
                  <c:v>5.0627815184766485</c:v>
                </c:pt>
                <c:pt idx="5">
                  <c:v>5.0627815184766485</c:v>
                </c:pt>
                <c:pt idx="6">
                  <c:v>5.0627815184766485</c:v>
                </c:pt>
                <c:pt idx="7">
                  <c:v>5.0627815184766485</c:v>
                </c:pt>
                <c:pt idx="8">
                  <c:v>5.0627815184766485</c:v>
                </c:pt>
                <c:pt idx="9">
                  <c:v>5.0627815184766485</c:v>
                </c:pt>
                <c:pt idx="10">
                  <c:v>5.0627815184766485</c:v>
                </c:pt>
                <c:pt idx="11">
                  <c:v>5.0627815184766485</c:v>
                </c:pt>
                <c:pt idx="12">
                  <c:v>5.0627815184766485</c:v>
                </c:pt>
                <c:pt idx="13">
                  <c:v>5.0627815184766485</c:v>
                </c:pt>
                <c:pt idx="14">
                  <c:v>5.0627815184766485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(eps!$G$191,eps!$L$191,eps!$Q$191,eps!$V$191,eps!$AA$191,eps!$AF$191,eps!$AK$191,eps!$AP$191,eps!$AU$191,eps!$AZ$191,eps!$BE$191,eps!$BJ$191,eps!$BS$191,eps!$BX$191,eps!$CC$191)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696576"/>
        <c:axId val="149492224"/>
      </c:lineChart>
      <c:catAx>
        <c:axId val="148696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492224"/>
        <c:crossesAt val="-150"/>
        <c:auto val="1"/>
        <c:lblAlgn val="ctr"/>
        <c:lblOffset val="100"/>
        <c:noMultiLvlLbl val="0"/>
      </c:catAx>
      <c:valAx>
        <c:axId val="1494922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8696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(eps!$I$199,eps!$N$199,eps!$S$199,eps!$X$199,eps!$AC$199,eps!$AH$199,eps!$AM$199,eps!$AR$199,eps!$AW$199,eps!$BB$199,eps!$BG$199,eps!$BL$199,eps!$BU$199,eps!$BZ$199,eps!$CE$199)</c:f>
                <c:numCache>
                  <c:formatCode>General</c:formatCode>
                  <c:ptCount val="15"/>
                  <c:pt idx="0">
                    <c:v>19.11149983936992</c:v>
                  </c:pt>
                  <c:pt idx="1">
                    <c:v>11.191489003266565</c:v>
                  </c:pt>
                  <c:pt idx="2">
                    <c:v>23.669588634157467</c:v>
                  </c:pt>
                  <c:pt idx="3">
                    <c:v>31.244990416228909</c:v>
                  </c:pt>
                  <c:pt idx="4">
                    <c:v>52.728070570714387</c:v>
                  </c:pt>
                  <c:pt idx="5">
                    <c:v>23.669588634157467</c:v>
                  </c:pt>
                  <c:pt idx="6">
                    <c:v>38.016436262625099</c:v>
                  </c:pt>
                  <c:pt idx="7">
                    <c:v>16.499982609391939</c:v>
                  </c:pt>
                  <c:pt idx="8">
                    <c:v>40.942025183303237</c:v>
                  </c:pt>
                  <c:pt idx="9">
                    <c:v>84.633759895372449</c:v>
                  </c:pt>
                  <c:pt idx="10">
                    <c:v>39.77045921422377</c:v>
                  </c:pt>
                  <c:pt idx="11">
                    <c:v>31.244990416228909</c:v>
                  </c:pt>
                  <c:pt idx="12">
                    <c:v>22.190300270844386</c:v>
                  </c:pt>
                  <c:pt idx="13">
                    <c:v>37.912482320385848</c:v>
                  </c:pt>
                  <c:pt idx="14">
                    <c:v>31.244990416228909</c:v>
                  </c:pt>
                </c:numCache>
              </c:numRef>
            </c:plus>
            <c:minus>
              <c:numRef>
                <c:f>(eps!$I$199,eps!$N$199,eps!$S$199,eps!$X$199,eps!$AC$199,eps!$AH$199,eps!$AM$199,eps!$AR$199,eps!$AW$199,eps!$BB$199,eps!$BG$199,eps!$BL$199,eps!$BU$199,eps!$BZ$199,eps!$CE$199)</c:f>
                <c:numCache>
                  <c:formatCode>General</c:formatCode>
                  <c:ptCount val="15"/>
                  <c:pt idx="0">
                    <c:v>19.11149983936992</c:v>
                  </c:pt>
                  <c:pt idx="1">
                    <c:v>11.191489003266565</c:v>
                  </c:pt>
                  <c:pt idx="2">
                    <c:v>23.669588634157467</c:v>
                  </c:pt>
                  <c:pt idx="3">
                    <c:v>31.244990416228909</c:v>
                  </c:pt>
                  <c:pt idx="4">
                    <c:v>52.728070570714387</c:v>
                  </c:pt>
                  <c:pt idx="5">
                    <c:v>23.669588634157467</c:v>
                  </c:pt>
                  <c:pt idx="6">
                    <c:v>38.016436262625099</c:v>
                  </c:pt>
                  <c:pt idx="7">
                    <c:v>16.499982609391939</c:v>
                  </c:pt>
                  <c:pt idx="8">
                    <c:v>40.942025183303237</c:v>
                  </c:pt>
                  <c:pt idx="9">
                    <c:v>84.633759895372449</c:v>
                  </c:pt>
                  <c:pt idx="10">
                    <c:v>39.77045921422377</c:v>
                  </c:pt>
                  <c:pt idx="11">
                    <c:v>31.244990416228909</c:v>
                  </c:pt>
                  <c:pt idx="12">
                    <c:v>22.190300270844386</c:v>
                  </c:pt>
                  <c:pt idx="13">
                    <c:v>37.912482320385848</c:v>
                  </c:pt>
                  <c:pt idx="14">
                    <c:v>31.244990416228909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(eps!$H$199,eps!$M$199,eps!$R$199,eps!$W$199,eps!$AB$199,eps!$AG$199,eps!$AL$199,eps!$AQ$199,eps!$AV$199,eps!$BA$199,eps!$BF$199,eps!$BK$199,eps!$BT$199,eps!$BY$199,eps!$CD$199)</c:f>
              <c:numCache>
                <c:formatCode>0</c:formatCode>
                <c:ptCount val="15"/>
                <c:pt idx="0">
                  <c:v>2.856057312147172</c:v>
                </c:pt>
                <c:pt idx="1">
                  <c:v>-1.7564426878528252</c:v>
                </c:pt>
                <c:pt idx="2">
                  <c:v>6.2435573121471748</c:v>
                </c:pt>
                <c:pt idx="3">
                  <c:v>-2.7564426878528252</c:v>
                </c:pt>
                <c:pt idx="4">
                  <c:v>-3.7564426878528252</c:v>
                </c:pt>
                <c:pt idx="5">
                  <c:v>-4.7564426878528252</c:v>
                </c:pt>
                <c:pt idx="6">
                  <c:v>9.2435573121471748</c:v>
                </c:pt>
                <c:pt idx="7">
                  <c:v>1.2435573121471748</c:v>
                </c:pt>
                <c:pt idx="8">
                  <c:v>-12.756442687852825</c:v>
                </c:pt>
                <c:pt idx="9">
                  <c:v>36.57689064548051</c:v>
                </c:pt>
                <c:pt idx="10">
                  <c:v>35.243557312147175</c:v>
                </c:pt>
                <c:pt idx="11">
                  <c:v>-3.7564426878528252</c:v>
                </c:pt>
                <c:pt idx="12">
                  <c:v>1.2435573121471748</c:v>
                </c:pt>
                <c:pt idx="13">
                  <c:v>4.6963187795049777</c:v>
                </c:pt>
                <c:pt idx="14">
                  <c:v>-7.7564426878528252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(eps!$BN$199,eps!$BN$199,eps!$BN$199,eps!$BN$199,eps!$BN$199,eps!$BN$199,eps!$BN$199,eps!$BN$199,eps!$BN$199,eps!$BN$199,eps!$BN$199,eps!$BN$199,eps!$BN$199,eps!$BN$199,eps!$BN$199)</c:f>
              <c:numCache>
                <c:formatCode>0</c:formatCode>
                <c:ptCount val="15"/>
                <c:pt idx="0">
                  <c:v>-4.8734560518961842</c:v>
                </c:pt>
                <c:pt idx="1">
                  <c:v>-4.8734560518961842</c:v>
                </c:pt>
                <c:pt idx="2">
                  <c:v>-4.8734560518961842</c:v>
                </c:pt>
                <c:pt idx="3">
                  <c:v>-4.8734560518961842</c:v>
                </c:pt>
                <c:pt idx="4">
                  <c:v>-4.8734560518961842</c:v>
                </c:pt>
                <c:pt idx="5">
                  <c:v>-4.8734560518961842</c:v>
                </c:pt>
                <c:pt idx="6">
                  <c:v>-4.8734560518961842</c:v>
                </c:pt>
                <c:pt idx="7">
                  <c:v>-4.8734560518961842</c:v>
                </c:pt>
                <c:pt idx="8">
                  <c:v>-4.8734560518961842</c:v>
                </c:pt>
                <c:pt idx="9">
                  <c:v>-4.8734560518961842</c:v>
                </c:pt>
                <c:pt idx="10">
                  <c:v>-4.8734560518961842</c:v>
                </c:pt>
                <c:pt idx="11">
                  <c:v>-4.8734560518961842</c:v>
                </c:pt>
                <c:pt idx="12">
                  <c:v>-4.8734560518961842</c:v>
                </c:pt>
                <c:pt idx="13">
                  <c:v>-4.8734560518961842</c:v>
                </c:pt>
                <c:pt idx="14">
                  <c:v>-4.8734560518961842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(eps!$BO$199,eps!$BO$199,eps!$BO$199,eps!$BO$199,eps!$BO$199,eps!$BO$199,eps!$BO$199,eps!$BO$199,eps!$BO$199,eps!$BO$199,eps!$BO$199,eps!$BO$199,eps!$BO$199,eps!$BO$199,eps!$BO$199)</c:f>
              <c:numCache>
                <c:formatCode>0</c:formatCode>
                <c:ptCount val="15"/>
                <c:pt idx="0">
                  <c:v>4.8734560518961842</c:v>
                </c:pt>
                <c:pt idx="1">
                  <c:v>4.8734560518961842</c:v>
                </c:pt>
                <c:pt idx="2">
                  <c:v>4.8734560518961842</c:v>
                </c:pt>
                <c:pt idx="3">
                  <c:v>4.8734560518961842</c:v>
                </c:pt>
                <c:pt idx="4">
                  <c:v>4.8734560518961842</c:v>
                </c:pt>
                <c:pt idx="5">
                  <c:v>4.8734560518961842</c:v>
                </c:pt>
                <c:pt idx="6">
                  <c:v>4.8734560518961842</c:v>
                </c:pt>
                <c:pt idx="7">
                  <c:v>4.8734560518961842</c:v>
                </c:pt>
                <c:pt idx="8">
                  <c:v>4.8734560518961842</c:v>
                </c:pt>
                <c:pt idx="9">
                  <c:v>4.8734560518961842</c:v>
                </c:pt>
                <c:pt idx="10">
                  <c:v>4.8734560518961842</c:v>
                </c:pt>
                <c:pt idx="11">
                  <c:v>4.8734560518961842</c:v>
                </c:pt>
                <c:pt idx="12">
                  <c:v>4.8734560518961842</c:v>
                </c:pt>
                <c:pt idx="13">
                  <c:v>4.8734560518961842</c:v>
                </c:pt>
                <c:pt idx="14">
                  <c:v>4.8734560518961842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(eps!$G$199,eps!$L$199,eps!$Q$199,eps!$V$199,eps!$AA$199,eps!$AF$199,eps!$AK$199,eps!$AP$199,eps!$AU$199,eps!$AZ$199,eps!$BE$199,eps!$BJ$199,eps!$BS$199,eps!$BX$199,eps!$CC$199)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21728"/>
        <c:axId val="149494528"/>
      </c:lineChart>
      <c:catAx>
        <c:axId val="149321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494528"/>
        <c:crossesAt val="-100"/>
        <c:auto val="1"/>
        <c:lblAlgn val="ctr"/>
        <c:lblOffset val="100"/>
        <c:noMultiLvlLbl val="0"/>
      </c:catAx>
      <c:valAx>
        <c:axId val="1494945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9321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(eps!$I$207,eps!$N$207,eps!$S$207,eps!$X$207,eps!$AC$207,eps!$AH$207,eps!$AM$207,eps!$AR$207,eps!$AW$207,eps!$BB$207,eps!$BG$207,eps!$BL$207,eps!$BU$207,eps!$BZ$207,eps!$CE$207)</c:f>
                <c:numCache>
                  <c:formatCode>General</c:formatCode>
                  <c:ptCount val="15"/>
                  <c:pt idx="0">
                    <c:v>19.108745141877026</c:v>
                  </c:pt>
                  <c:pt idx="1">
                    <c:v>11.186784207144107</c:v>
                  </c:pt>
                  <c:pt idx="2">
                    <c:v>23.667364468761807</c:v>
                  </c:pt>
                  <c:pt idx="3">
                    <c:v>31.243305537302046</c:v>
                  </c:pt>
                  <c:pt idx="4">
                    <c:v>52.727072182107825</c:v>
                  </c:pt>
                  <c:pt idx="5">
                    <c:v>23.667364468761807</c:v>
                  </c:pt>
                  <c:pt idx="6">
                    <c:v>38.015051504597608</c:v>
                  </c:pt>
                  <c:pt idx="7">
                    <c:v>16.496791836511996</c:v>
                  </c:pt>
                  <c:pt idx="8">
                    <c:v>40.940739378975664</c:v>
                  </c:pt>
                  <c:pt idx="9">
                    <c:v>86.913057756969849</c:v>
                  </c:pt>
                  <c:pt idx="10">
                    <c:v>39.769135531178051</c:v>
                  </c:pt>
                  <c:pt idx="11">
                    <c:v>31.243305537302046</c:v>
                  </c:pt>
                  <c:pt idx="12">
                    <c:v>22.187927818911096</c:v>
                  </c:pt>
                  <c:pt idx="13">
                    <c:v>43.288371408849997</c:v>
                  </c:pt>
                  <c:pt idx="14">
                    <c:v>31.243305537302046</c:v>
                  </c:pt>
                </c:numCache>
              </c:numRef>
            </c:plus>
            <c:minus>
              <c:numRef>
                <c:f>(eps!$I$207,eps!$N$207,eps!$S$207,eps!$X$207,eps!$AC$207,eps!$AH$207,eps!$AM$207,eps!$AR$207,eps!$AW$207,eps!$BB$207,eps!$BG$207,eps!$BL$207,eps!$BU$207,eps!$BZ$207,eps!$CE$207)</c:f>
                <c:numCache>
                  <c:formatCode>General</c:formatCode>
                  <c:ptCount val="15"/>
                  <c:pt idx="0">
                    <c:v>19.108745141877026</c:v>
                  </c:pt>
                  <c:pt idx="1">
                    <c:v>11.186784207144107</c:v>
                  </c:pt>
                  <c:pt idx="2">
                    <c:v>23.667364468761807</c:v>
                  </c:pt>
                  <c:pt idx="3">
                    <c:v>31.243305537302046</c:v>
                  </c:pt>
                  <c:pt idx="4">
                    <c:v>52.727072182107825</c:v>
                  </c:pt>
                  <c:pt idx="5">
                    <c:v>23.667364468761807</c:v>
                  </c:pt>
                  <c:pt idx="6">
                    <c:v>38.015051504597608</c:v>
                  </c:pt>
                  <c:pt idx="7">
                    <c:v>16.496791836511996</c:v>
                  </c:pt>
                  <c:pt idx="8">
                    <c:v>40.940739378975664</c:v>
                  </c:pt>
                  <c:pt idx="9">
                    <c:v>86.913057756969849</c:v>
                  </c:pt>
                  <c:pt idx="10">
                    <c:v>39.769135531178051</c:v>
                  </c:pt>
                  <c:pt idx="11">
                    <c:v>31.243305537302046</c:v>
                  </c:pt>
                  <c:pt idx="12">
                    <c:v>22.187927818911096</c:v>
                  </c:pt>
                  <c:pt idx="13">
                    <c:v>43.288371408849997</c:v>
                  </c:pt>
                  <c:pt idx="14">
                    <c:v>31.243305537302046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(eps!$H$207,eps!$M$207,eps!$R$207,eps!$W$207,eps!$AB$207,eps!$AG$207,eps!$AL$207,eps!$AQ$207,eps!$AV$207,eps!$BA$207,eps!$BF$207,eps!$BK$207,eps!$BT$207,eps!$BY$207,eps!$CD$207)</c:f>
              <c:numCache>
                <c:formatCode>0</c:formatCode>
                <c:ptCount val="15"/>
                <c:pt idx="0">
                  <c:v>-2.4100475495894997</c:v>
                </c:pt>
                <c:pt idx="1">
                  <c:v>-0.34754754958949974</c:v>
                </c:pt>
                <c:pt idx="2">
                  <c:v>5.6524524504105003</c:v>
                </c:pt>
                <c:pt idx="3">
                  <c:v>-0.34754754958949974</c:v>
                </c:pt>
                <c:pt idx="4">
                  <c:v>-7.3475475495894997</c:v>
                </c:pt>
                <c:pt idx="5">
                  <c:v>-4.3475475495894997</c:v>
                </c:pt>
                <c:pt idx="6">
                  <c:v>9.6524524504105003</c:v>
                </c:pt>
                <c:pt idx="7">
                  <c:v>4.6524524504105003</c:v>
                </c:pt>
                <c:pt idx="8">
                  <c:v>-15.3475475495895</c:v>
                </c:pt>
                <c:pt idx="9">
                  <c:v>52.6524524504105</c:v>
                </c:pt>
                <c:pt idx="10">
                  <c:v>12.6524524504105</c:v>
                </c:pt>
                <c:pt idx="11">
                  <c:v>-13.3475475495895</c:v>
                </c:pt>
                <c:pt idx="12">
                  <c:v>2.6524524504105003</c:v>
                </c:pt>
                <c:pt idx="13">
                  <c:v>-3.5211577995894956</c:v>
                </c:pt>
                <c:pt idx="14">
                  <c:v>-9.3475475495894997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(eps!$BN$207,eps!$BN$207,eps!$BN$207,eps!$BN$207,eps!$BN$207,eps!$BN$207,eps!$BN$207,eps!$BN$207,eps!$BN$207,eps!$BN$207,eps!$BN$207,eps!$BN$207,eps!$BN$207,eps!$BN$207,eps!$BN$207)</c:f>
              <c:numCache>
                <c:formatCode>0</c:formatCode>
                <c:ptCount val="15"/>
                <c:pt idx="0">
                  <c:v>-4.8842460116983428</c:v>
                </c:pt>
                <c:pt idx="1">
                  <c:v>-4.8842460116983428</c:v>
                </c:pt>
                <c:pt idx="2">
                  <c:v>-4.8842460116983428</c:v>
                </c:pt>
                <c:pt idx="3">
                  <c:v>-4.8842460116983428</c:v>
                </c:pt>
                <c:pt idx="4">
                  <c:v>-4.8842460116983428</c:v>
                </c:pt>
                <c:pt idx="5">
                  <c:v>-4.8842460116983428</c:v>
                </c:pt>
                <c:pt idx="6">
                  <c:v>-4.8842460116983428</c:v>
                </c:pt>
                <c:pt idx="7">
                  <c:v>-4.8842460116983428</c:v>
                </c:pt>
                <c:pt idx="8">
                  <c:v>-4.8842460116983428</c:v>
                </c:pt>
                <c:pt idx="9">
                  <c:v>-4.8842460116983428</c:v>
                </c:pt>
                <c:pt idx="10">
                  <c:v>-4.8842460116983428</c:v>
                </c:pt>
                <c:pt idx="11">
                  <c:v>-4.8842460116983428</c:v>
                </c:pt>
                <c:pt idx="12">
                  <c:v>-4.8842460116983428</c:v>
                </c:pt>
                <c:pt idx="13">
                  <c:v>-4.8842460116983428</c:v>
                </c:pt>
                <c:pt idx="14">
                  <c:v>-4.8842460116983428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(eps!$BO$207,eps!$BO$207,eps!$BO$207,eps!$BO$207,eps!$BO$207,eps!$BO$207,eps!$BO$207,eps!$BO$207,eps!$BO$207,eps!$BO$207,eps!$BO$207,eps!$BO$207,eps!$BO$207,eps!$BO$207,eps!$BO$207)</c:f>
              <c:numCache>
                <c:formatCode>0</c:formatCode>
                <c:ptCount val="15"/>
                <c:pt idx="0">
                  <c:v>4.8842460116983428</c:v>
                </c:pt>
                <c:pt idx="1">
                  <c:v>4.8842460116983428</c:v>
                </c:pt>
                <c:pt idx="2">
                  <c:v>4.8842460116983428</c:v>
                </c:pt>
                <c:pt idx="3">
                  <c:v>4.8842460116983428</c:v>
                </c:pt>
                <c:pt idx="4">
                  <c:v>4.8842460116983428</c:v>
                </c:pt>
                <c:pt idx="5">
                  <c:v>4.8842460116983428</c:v>
                </c:pt>
                <c:pt idx="6">
                  <c:v>4.8842460116983428</c:v>
                </c:pt>
                <c:pt idx="7">
                  <c:v>4.8842460116983428</c:v>
                </c:pt>
                <c:pt idx="8">
                  <c:v>4.8842460116983428</c:v>
                </c:pt>
                <c:pt idx="9">
                  <c:v>4.8842460116983428</c:v>
                </c:pt>
                <c:pt idx="10">
                  <c:v>4.8842460116983428</c:v>
                </c:pt>
                <c:pt idx="11">
                  <c:v>4.8842460116983428</c:v>
                </c:pt>
                <c:pt idx="12">
                  <c:v>4.8842460116983428</c:v>
                </c:pt>
                <c:pt idx="13">
                  <c:v>4.8842460116983428</c:v>
                </c:pt>
                <c:pt idx="14">
                  <c:v>4.8842460116983428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(eps!$G$207,eps!$L$207,eps!$Q$207,eps!$V$207,eps!$AA$207,eps!$AF$207,eps!$AK$207,eps!$AP$207,eps!$AU$207,eps!$AZ$207,eps!$BE$207,eps!$BJ$207,eps!$BS$207,eps!$BX$207,eps!$CC$207)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22752"/>
        <c:axId val="149801216"/>
      </c:lineChart>
      <c:catAx>
        <c:axId val="1493227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801216"/>
        <c:crossesAt val="-100"/>
        <c:auto val="1"/>
        <c:lblAlgn val="ctr"/>
        <c:lblOffset val="100"/>
        <c:noMultiLvlLbl val="0"/>
      </c:catAx>
      <c:valAx>
        <c:axId val="1498012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9322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(eps!$I$215,eps!$N$215,eps!$S$215,eps!$X$215,eps!$AC$215,eps!$AH$215,eps!$AM$215,eps!$AR$215,eps!$AW$215,eps!$BB$215,eps!$BG$215,eps!$BL$215,eps!$BU$215,eps!$BZ$215,eps!$CE$215)</c:f>
                <c:numCache>
                  <c:formatCode>General</c:formatCode>
                  <c:ptCount val="15"/>
                  <c:pt idx="0">
                    <c:v>19.104324110533785</c:v>
                  </c:pt>
                  <c:pt idx="1">
                    <c:v>11.179230730257002</c:v>
                  </c:pt>
                  <c:pt idx="2">
                    <c:v>23.663795125049628</c:v>
                  </c:pt>
                  <c:pt idx="3">
                    <c:v>31.240601782301226</c:v>
                  </c:pt>
                  <c:pt idx="4">
                    <c:v>52.725470123274597</c:v>
                  </c:pt>
                  <c:pt idx="5">
                    <c:v>23.663795125049628</c:v>
                  </c:pt>
                  <c:pt idx="6">
                    <c:v>38.012829409560169</c:v>
                  </c:pt>
                  <c:pt idx="7">
                    <c:v>16.491670616414897</c:v>
                  </c:pt>
                  <c:pt idx="8">
                    <c:v>40.938676086560527</c:v>
                  </c:pt>
                  <c:pt idx="9">
                    <c:v>85.857956605818003</c:v>
                  </c:pt>
                  <c:pt idx="10">
                    <c:v>39.767011450702732</c:v>
                  </c:pt>
                  <c:pt idx="11">
                    <c:v>31.240601782301226</c:v>
                  </c:pt>
                  <c:pt idx="12">
                    <c:v>22.000345445477041</c:v>
                  </c:pt>
                  <c:pt idx="13">
                    <c:v>43.528154614740636</c:v>
                  </c:pt>
                  <c:pt idx="14">
                    <c:v>37.040183581082893</c:v>
                  </c:pt>
                </c:numCache>
              </c:numRef>
            </c:plus>
            <c:minus>
              <c:numRef>
                <c:f>(eps!$I$215,eps!$N$215,eps!$S$215,eps!$X$215,eps!$AC$215,eps!$AH$215,eps!$AM$215,eps!$AR$215,eps!$AW$215,eps!$BB$215,eps!$BG$215,eps!$BL$215,eps!$BU$215,eps!$BZ$215,eps!$CE$215)</c:f>
                <c:numCache>
                  <c:formatCode>General</c:formatCode>
                  <c:ptCount val="15"/>
                  <c:pt idx="0">
                    <c:v>19.104324110533785</c:v>
                  </c:pt>
                  <c:pt idx="1">
                    <c:v>11.179230730257002</c:v>
                  </c:pt>
                  <c:pt idx="2">
                    <c:v>23.663795125049628</c:v>
                  </c:pt>
                  <c:pt idx="3">
                    <c:v>31.240601782301226</c:v>
                  </c:pt>
                  <c:pt idx="4">
                    <c:v>52.725470123274597</c:v>
                  </c:pt>
                  <c:pt idx="5">
                    <c:v>23.663795125049628</c:v>
                  </c:pt>
                  <c:pt idx="6">
                    <c:v>38.012829409560169</c:v>
                  </c:pt>
                  <c:pt idx="7">
                    <c:v>16.491670616414897</c:v>
                  </c:pt>
                  <c:pt idx="8">
                    <c:v>40.938676086560527</c:v>
                  </c:pt>
                  <c:pt idx="9">
                    <c:v>85.857956605818003</c:v>
                  </c:pt>
                  <c:pt idx="10">
                    <c:v>39.767011450702732</c:v>
                  </c:pt>
                  <c:pt idx="11">
                    <c:v>31.240601782301226</c:v>
                  </c:pt>
                  <c:pt idx="12">
                    <c:v>22.000345445477041</c:v>
                  </c:pt>
                  <c:pt idx="13">
                    <c:v>43.528154614740636</c:v>
                  </c:pt>
                  <c:pt idx="14">
                    <c:v>37.040183581082893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(eps!$H$215,eps!$M$215,eps!$R$215,eps!$W$215,eps!$AB$215,eps!$AG$215,eps!$AL$215,eps!$AQ$215,eps!$AV$215,eps!$BA$215,eps!$BF$215,eps!$BK$215,eps!$BT$215,eps!$BY$215,eps!$CD$215)</c:f>
              <c:numCache>
                <c:formatCode>0</c:formatCode>
                <c:ptCount val="15"/>
                <c:pt idx="0">
                  <c:v>1.2550955970828035</c:v>
                </c:pt>
                <c:pt idx="1">
                  <c:v>-1.9199044029171972</c:v>
                </c:pt>
                <c:pt idx="2">
                  <c:v>3.0800955970828028</c:v>
                </c:pt>
                <c:pt idx="3">
                  <c:v>-4.9199044029171972</c:v>
                </c:pt>
                <c:pt idx="4">
                  <c:v>3.0800955970828028</c:v>
                </c:pt>
                <c:pt idx="5">
                  <c:v>-2.9199044029171972</c:v>
                </c:pt>
                <c:pt idx="6">
                  <c:v>8.0800955970828028</c:v>
                </c:pt>
                <c:pt idx="7">
                  <c:v>3.0800955970828028</c:v>
                </c:pt>
                <c:pt idx="8">
                  <c:v>-16.919904402917197</c:v>
                </c:pt>
                <c:pt idx="9">
                  <c:v>67.413428930416146</c:v>
                </c:pt>
                <c:pt idx="10">
                  <c:v>15.080095597082803</c:v>
                </c:pt>
                <c:pt idx="11">
                  <c:v>3.0800955970828028</c:v>
                </c:pt>
                <c:pt idx="12">
                  <c:v>3.0800955970828028</c:v>
                </c:pt>
                <c:pt idx="13">
                  <c:v>-10.154111569583861</c:v>
                </c:pt>
                <c:pt idx="14">
                  <c:v>4.0800955970828028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(eps!$BN$215,eps!$BN$215,eps!$BN$215,eps!$BN$215,eps!$BN$215,eps!$BN$215,eps!$BN$215,eps!$BN$215,eps!$BN$215,eps!$BN$215,eps!$BN$215,eps!$BN$215,eps!$BN$215,eps!$BN$215,eps!$BN$215)</c:f>
              <c:numCache>
                <c:formatCode>0</c:formatCode>
                <c:ptCount val="15"/>
                <c:pt idx="0">
                  <c:v>-4.9015099999569012</c:v>
                </c:pt>
                <c:pt idx="1">
                  <c:v>-4.9015099999569012</c:v>
                </c:pt>
                <c:pt idx="2">
                  <c:v>-4.9015099999569012</c:v>
                </c:pt>
                <c:pt idx="3">
                  <c:v>-4.9015099999569012</c:v>
                </c:pt>
                <c:pt idx="4">
                  <c:v>-4.9015099999569012</c:v>
                </c:pt>
                <c:pt idx="5">
                  <c:v>-4.9015099999569012</c:v>
                </c:pt>
                <c:pt idx="6">
                  <c:v>-4.9015099999569012</c:v>
                </c:pt>
                <c:pt idx="7">
                  <c:v>-4.9015099999569012</c:v>
                </c:pt>
                <c:pt idx="8">
                  <c:v>-4.9015099999569012</c:v>
                </c:pt>
                <c:pt idx="9">
                  <c:v>-4.9015099999569012</c:v>
                </c:pt>
                <c:pt idx="10">
                  <c:v>-4.9015099999569012</c:v>
                </c:pt>
                <c:pt idx="11">
                  <c:v>-4.9015099999569012</c:v>
                </c:pt>
                <c:pt idx="12">
                  <c:v>-4.9015099999569012</c:v>
                </c:pt>
                <c:pt idx="13">
                  <c:v>-4.9015099999569012</c:v>
                </c:pt>
                <c:pt idx="14">
                  <c:v>-4.9015099999569012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(eps!$BO$215,eps!$BO$215,eps!$BO$215,eps!$BO$215,eps!$BO$215,eps!$BO$215,eps!$BO$215,eps!$BO$215,eps!$BO$215,eps!$BO$215,eps!$BO$215,eps!$BO$215,eps!$BO$215,eps!$BO$215,eps!$BO$215)</c:f>
              <c:numCache>
                <c:formatCode>0</c:formatCode>
                <c:ptCount val="15"/>
                <c:pt idx="0">
                  <c:v>4.9015099999569012</c:v>
                </c:pt>
                <c:pt idx="1">
                  <c:v>4.9015099999569012</c:v>
                </c:pt>
                <c:pt idx="2">
                  <c:v>4.9015099999569012</c:v>
                </c:pt>
                <c:pt idx="3">
                  <c:v>4.9015099999569012</c:v>
                </c:pt>
                <c:pt idx="4">
                  <c:v>4.9015099999569012</c:v>
                </c:pt>
                <c:pt idx="5">
                  <c:v>4.9015099999569012</c:v>
                </c:pt>
                <c:pt idx="6">
                  <c:v>4.9015099999569012</c:v>
                </c:pt>
                <c:pt idx="7">
                  <c:v>4.9015099999569012</c:v>
                </c:pt>
                <c:pt idx="8">
                  <c:v>4.9015099999569012</c:v>
                </c:pt>
                <c:pt idx="9">
                  <c:v>4.9015099999569012</c:v>
                </c:pt>
                <c:pt idx="10">
                  <c:v>4.9015099999569012</c:v>
                </c:pt>
                <c:pt idx="11">
                  <c:v>4.9015099999569012</c:v>
                </c:pt>
                <c:pt idx="12">
                  <c:v>4.9015099999569012</c:v>
                </c:pt>
                <c:pt idx="13">
                  <c:v>4.9015099999569012</c:v>
                </c:pt>
                <c:pt idx="14">
                  <c:v>4.9015099999569012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(eps!$G$215,eps!$L$215,eps!$Q$215,eps!$V$215,eps!$AA$215,eps!$AF$215,eps!$AK$215,eps!$AP$215,eps!$AU$215,eps!$AZ$215,eps!$BE$215,eps!$BJ$215,eps!$BS$215,eps!$BX$215,eps!$CC$215)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45376"/>
        <c:axId val="149803520"/>
      </c:lineChart>
      <c:catAx>
        <c:axId val="1502453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803520"/>
        <c:crossesAt val="-100"/>
        <c:auto val="1"/>
        <c:lblAlgn val="ctr"/>
        <c:lblOffset val="100"/>
        <c:noMultiLvlLbl val="0"/>
      </c:catAx>
      <c:valAx>
        <c:axId val="1498035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245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10 %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(eps!$I$166,eps!$N$166,eps!$S$166,eps!$X$166,eps!$AC$166,eps!$AH$166,eps!$AM$166,eps!$AR$166,eps!$AW$166,eps!$BB$166,eps!$BG$166,eps!$BL$166,eps!$BU$166,eps!$BZ$166,eps!$CE$166)</c:f>
                <c:numCache>
                  <c:formatCode>General</c:formatCode>
                  <c:ptCount val="15"/>
                  <c:pt idx="0">
                    <c:v>18.078082253552584</c:v>
                  </c:pt>
                  <c:pt idx="1">
                    <c:v>10.090443893417813</c:v>
                  </c:pt>
                  <c:pt idx="2">
                    <c:v>24.775331641901644</c:v>
                  </c:pt>
                  <c:pt idx="3">
                    <c:v>30.623798882016789</c:v>
                  </c:pt>
                  <c:pt idx="4">
                    <c:v>74.255081024575105</c:v>
                  </c:pt>
                  <c:pt idx="5">
                    <c:v>22.843315389107001</c:v>
                  </c:pt>
                  <c:pt idx="6">
                    <c:v>37.507560010832655</c:v>
                  </c:pt>
                  <c:pt idx="7">
                    <c:v>15.291077724157079</c:v>
                  </c:pt>
                  <c:pt idx="8">
                    <c:v>44.427660955380183</c:v>
                  </c:pt>
                  <c:pt idx="9">
                    <c:v>72.292650964133585</c:v>
                  </c:pt>
                  <c:pt idx="10">
                    <c:v>39.284310582804082</c:v>
                  </c:pt>
                  <c:pt idx="11">
                    <c:v>20.924078425732706</c:v>
                  </c:pt>
                  <c:pt idx="12">
                    <c:v>21.306737384363021</c:v>
                  </c:pt>
                  <c:pt idx="13">
                    <c:v>36.070802476512021</c:v>
                  </c:pt>
                  <c:pt idx="14">
                    <c:v>30.623798882016789</c:v>
                  </c:pt>
                </c:numCache>
              </c:numRef>
            </c:plus>
            <c:minus>
              <c:numRef>
                <c:f>(eps!$I$166,eps!$N$166,eps!$S$166,eps!$X$166,eps!$AC$166,eps!$AH$166,eps!$AM$166,eps!$AR$166,eps!$AW$166,eps!$BB$166,eps!$BG$166,eps!$BL$166,eps!$BU$166,eps!$BZ$166,eps!$CE$166)</c:f>
                <c:numCache>
                  <c:formatCode>General</c:formatCode>
                  <c:ptCount val="15"/>
                  <c:pt idx="0">
                    <c:v>18.078082253552584</c:v>
                  </c:pt>
                  <c:pt idx="1">
                    <c:v>10.090443893417813</c:v>
                  </c:pt>
                  <c:pt idx="2">
                    <c:v>24.775331641901644</c:v>
                  </c:pt>
                  <c:pt idx="3">
                    <c:v>30.623798882016789</c:v>
                  </c:pt>
                  <c:pt idx="4">
                    <c:v>74.255081024575105</c:v>
                  </c:pt>
                  <c:pt idx="5">
                    <c:v>22.843315389107001</c:v>
                  </c:pt>
                  <c:pt idx="6">
                    <c:v>37.507560010832655</c:v>
                  </c:pt>
                  <c:pt idx="7">
                    <c:v>15.291077724157079</c:v>
                  </c:pt>
                  <c:pt idx="8">
                    <c:v>44.427660955380183</c:v>
                  </c:pt>
                  <c:pt idx="9">
                    <c:v>72.292650964133585</c:v>
                  </c:pt>
                  <c:pt idx="10">
                    <c:v>39.284310582804082</c:v>
                  </c:pt>
                  <c:pt idx="11">
                    <c:v>20.924078425732706</c:v>
                  </c:pt>
                  <c:pt idx="12">
                    <c:v>21.306737384363021</c:v>
                  </c:pt>
                  <c:pt idx="13">
                    <c:v>36.070802476512021</c:v>
                  </c:pt>
                  <c:pt idx="14">
                    <c:v>30.623798882016789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(eps!$H$166,eps!$M$166,eps!$R$166,eps!$W$166,eps!$AB$166,eps!$AG$166,eps!$AL$166,eps!$AQ$166,eps!$AV$166,eps!$BA$166,eps!$BF$166,eps!$BK$166,eps!$BT$166,eps!$BY$166,eps!$CD$166)</c:f>
              <c:numCache>
                <c:formatCode>0</c:formatCode>
                <c:ptCount val="15"/>
                <c:pt idx="0">
                  <c:v>1.8578789267530595</c:v>
                </c:pt>
                <c:pt idx="1">
                  <c:v>-1.0254544065802662</c:v>
                </c:pt>
                <c:pt idx="2">
                  <c:v>3.9745455934197338</c:v>
                </c:pt>
                <c:pt idx="3">
                  <c:v>9.9745455934197338</c:v>
                </c:pt>
                <c:pt idx="4">
                  <c:v>-3.0254544065802662</c:v>
                </c:pt>
                <c:pt idx="5">
                  <c:v>-10.025454406580266</c:v>
                </c:pt>
                <c:pt idx="6">
                  <c:v>4.9745455934197338</c:v>
                </c:pt>
                <c:pt idx="7">
                  <c:v>-1.0254544065802662</c:v>
                </c:pt>
                <c:pt idx="8">
                  <c:v>-25.025454406580266</c:v>
                </c:pt>
                <c:pt idx="9">
                  <c:v>22.974545593419741</c:v>
                </c:pt>
                <c:pt idx="10">
                  <c:v>18.974545593419734</c:v>
                </c:pt>
                <c:pt idx="11">
                  <c:v>3.9745455934197338</c:v>
                </c:pt>
                <c:pt idx="12">
                  <c:v>-2.5454406580266209E-2</c:v>
                </c:pt>
                <c:pt idx="13">
                  <c:v>-2.1467810732469275</c:v>
                </c:pt>
                <c:pt idx="14">
                  <c:v>1.9745455934197338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(eps!$BN$166,eps!$BN$166,eps!$BN$166,eps!$BN$166,eps!$BN$166,eps!$BN$166,eps!$BN$166,eps!$BN$166,eps!$BN$166,eps!$BN$166,eps!$BN$166,eps!$BN$166,eps!$BN$166,eps!$BN$166,eps!$BN$166)</c:f>
              <c:numCache>
                <c:formatCode>0</c:formatCode>
                <c:ptCount val="15"/>
                <c:pt idx="0">
                  <c:v>-5.1169270107934093</c:v>
                </c:pt>
                <c:pt idx="1">
                  <c:v>-5.1169270107934093</c:v>
                </c:pt>
                <c:pt idx="2">
                  <c:v>-5.1169270107934093</c:v>
                </c:pt>
                <c:pt idx="3">
                  <c:v>-5.1169270107934093</c:v>
                </c:pt>
                <c:pt idx="4">
                  <c:v>-5.1169270107934093</c:v>
                </c:pt>
                <c:pt idx="5">
                  <c:v>-5.1169270107934093</c:v>
                </c:pt>
                <c:pt idx="6">
                  <c:v>-5.1169270107934093</c:v>
                </c:pt>
                <c:pt idx="7">
                  <c:v>-5.1169270107934093</c:v>
                </c:pt>
                <c:pt idx="8">
                  <c:v>-5.1169270107934093</c:v>
                </c:pt>
                <c:pt idx="9">
                  <c:v>-5.1169270107934093</c:v>
                </c:pt>
                <c:pt idx="10">
                  <c:v>-5.1169270107934093</c:v>
                </c:pt>
                <c:pt idx="11">
                  <c:v>-5.1169270107934093</c:v>
                </c:pt>
                <c:pt idx="12">
                  <c:v>-5.1169270107934093</c:v>
                </c:pt>
                <c:pt idx="13">
                  <c:v>-5.1169270107934093</c:v>
                </c:pt>
                <c:pt idx="14">
                  <c:v>-5.1169270107934093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(eps!$BO$166,eps!$BO$166,eps!$BO$166,eps!$BO$166,eps!$BO$166,eps!$BO$166,eps!$BO$166,eps!$BO$166,eps!$BO$166,eps!$BO$166,eps!$BO$166,eps!$BO$166,eps!$BO$166,eps!$BO$166,eps!$BO$166)</c:f>
              <c:numCache>
                <c:formatCode>0</c:formatCode>
                <c:ptCount val="15"/>
                <c:pt idx="0">
                  <c:v>5.1169270107934093</c:v>
                </c:pt>
                <c:pt idx="1">
                  <c:v>5.1169270107934093</c:v>
                </c:pt>
                <c:pt idx="2">
                  <c:v>5.1169270107934093</c:v>
                </c:pt>
                <c:pt idx="3">
                  <c:v>5.1169270107934093</c:v>
                </c:pt>
                <c:pt idx="4">
                  <c:v>5.1169270107934093</c:v>
                </c:pt>
                <c:pt idx="5">
                  <c:v>5.1169270107934093</c:v>
                </c:pt>
                <c:pt idx="6">
                  <c:v>5.1169270107934093</c:v>
                </c:pt>
                <c:pt idx="7">
                  <c:v>5.1169270107934093</c:v>
                </c:pt>
                <c:pt idx="8">
                  <c:v>5.1169270107934093</c:v>
                </c:pt>
                <c:pt idx="9">
                  <c:v>5.1169270107934093</c:v>
                </c:pt>
                <c:pt idx="10">
                  <c:v>5.1169270107934093</c:v>
                </c:pt>
                <c:pt idx="11">
                  <c:v>5.1169270107934093</c:v>
                </c:pt>
                <c:pt idx="12">
                  <c:v>5.1169270107934093</c:v>
                </c:pt>
                <c:pt idx="13">
                  <c:v>5.1169270107934093</c:v>
                </c:pt>
                <c:pt idx="14">
                  <c:v>5.1169270107934093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(eps!$G$166,eps!$L$166,eps!$Q$166,eps!$V$166,eps!$AA$166,eps!$AF$166,eps!$AK$166,eps!$AP$166,eps!$AU$166,eps!$AZ$166,eps!$BE$166,eps!$BJ$166,eps!$BS$166,eps!$BX$166,eps!$CC$166)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46400"/>
        <c:axId val="149805824"/>
      </c:lineChart>
      <c:catAx>
        <c:axId val="1502464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805824"/>
        <c:crossesAt val="-100"/>
        <c:auto val="1"/>
        <c:lblAlgn val="ctr"/>
        <c:lblOffset val="100"/>
        <c:noMultiLvlLbl val="0"/>
      </c:catAx>
      <c:valAx>
        <c:axId val="1498058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246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(eps!$I$174,eps!$N$174,eps!$S$174,eps!$X$174,eps!$AC$174,eps!$AH$174,eps!$AM$174,eps!$AR$174,eps!$AW$174,eps!$BB$174,eps!$BG$174,eps!$BL$174,eps!$BU$174,eps!$BZ$174,eps!$CE$174)</c:f>
                <c:numCache>
                  <c:formatCode>General</c:formatCode>
                  <c:ptCount val="15"/>
                  <c:pt idx="0">
                    <c:v>18.12537805858527</c:v>
                  </c:pt>
                  <c:pt idx="1">
                    <c:v>9.4090025914888713</c:v>
                  </c:pt>
                  <c:pt idx="2">
                    <c:v>24.809863558001368</c:v>
                  </c:pt>
                  <c:pt idx="3">
                    <c:v>30.651742687270563</c:v>
                  </c:pt>
                  <c:pt idx="4">
                    <c:v>52.378710653915917</c:v>
                  </c:pt>
                  <c:pt idx="5">
                    <c:v>22.880763312587373</c:v>
                  </c:pt>
                  <c:pt idx="6">
                    <c:v>37.530378758635571</c:v>
                  </c:pt>
                  <c:pt idx="7">
                    <c:v>15.346964838906887</c:v>
                  </c:pt>
                  <c:pt idx="8">
                    <c:v>44.446927112756001</c:v>
                  </c:pt>
                  <c:pt idx="9">
                    <c:v>83.923217205130783</c:v>
                  </c:pt>
                  <c:pt idx="10">
                    <c:v>39.306097870007953</c:v>
                  </c:pt>
                  <c:pt idx="11">
                    <c:v>30.651742687270563</c:v>
                  </c:pt>
                  <c:pt idx="12">
                    <c:v>21.155834414332237</c:v>
                  </c:pt>
                  <c:pt idx="13">
                    <c:v>42.293579750359001</c:v>
                  </c:pt>
                  <c:pt idx="14">
                    <c:v>42.467980052819136</c:v>
                  </c:pt>
                </c:numCache>
              </c:numRef>
            </c:plus>
            <c:minus>
              <c:numRef>
                <c:f>(eps!$I$174,eps!$N$174,eps!$S$174,eps!$X$174,eps!$AC$174,eps!$AH$174,eps!$AM$174,eps!$AR$174,eps!$AW$174,eps!$BB$174,eps!$BG$174,eps!$BL$174,eps!$BU$174,eps!$BZ$174,eps!$CE$174)</c:f>
                <c:numCache>
                  <c:formatCode>General</c:formatCode>
                  <c:ptCount val="15"/>
                  <c:pt idx="0">
                    <c:v>18.12537805858527</c:v>
                  </c:pt>
                  <c:pt idx="1">
                    <c:v>9.4090025914888713</c:v>
                  </c:pt>
                  <c:pt idx="2">
                    <c:v>24.809863558001368</c:v>
                  </c:pt>
                  <c:pt idx="3">
                    <c:v>30.651742687270563</c:v>
                  </c:pt>
                  <c:pt idx="4">
                    <c:v>52.378710653915917</c:v>
                  </c:pt>
                  <c:pt idx="5">
                    <c:v>22.880763312587373</c:v>
                  </c:pt>
                  <c:pt idx="6">
                    <c:v>37.530378758635571</c:v>
                  </c:pt>
                  <c:pt idx="7">
                    <c:v>15.346964838906887</c:v>
                  </c:pt>
                  <c:pt idx="8">
                    <c:v>44.446927112756001</c:v>
                  </c:pt>
                  <c:pt idx="9">
                    <c:v>83.923217205130783</c:v>
                  </c:pt>
                  <c:pt idx="10">
                    <c:v>39.306097870007953</c:v>
                  </c:pt>
                  <c:pt idx="11">
                    <c:v>30.651742687270563</c:v>
                  </c:pt>
                  <c:pt idx="12">
                    <c:v>21.155834414332237</c:v>
                  </c:pt>
                  <c:pt idx="13">
                    <c:v>42.293579750359001</c:v>
                  </c:pt>
                  <c:pt idx="14">
                    <c:v>42.467980052819136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(eps!$H$174,eps!$M$174,eps!$R$174,eps!$W$174,eps!$AB$174,eps!$AG$174,eps!$AL$174,eps!$AQ$174,eps!$AV$174,eps!$BA$174,eps!$BF$174,eps!$BK$174,eps!$BT$174,eps!$BY$174,eps!$CD$174)</c:f>
              <c:numCache>
                <c:formatCode>0</c:formatCode>
                <c:ptCount val="15"/>
                <c:pt idx="0">
                  <c:v>1.0986055051871677</c:v>
                </c:pt>
                <c:pt idx="1">
                  <c:v>-1.7013944948128321</c:v>
                </c:pt>
                <c:pt idx="2">
                  <c:v>6.2986055051871679</c:v>
                </c:pt>
                <c:pt idx="3">
                  <c:v>5.2986055051871679</c:v>
                </c:pt>
                <c:pt idx="4">
                  <c:v>-1.7013944948128321</c:v>
                </c:pt>
                <c:pt idx="5">
                  <c:v>-2.7013944948128321</c:v>
                </c:pt>
                <c:pt idx="6">
                  <c:v>5.2986055051871679</c:v>
                </c:pt>
                <c:pt idx="7">
                  <c:v>5.2986055051871679</c:v>
                </c:pt>
                <c:pt idx="8">
                  <c:v>-29.701394494812831</c:v>
                </c:pt>
                <c:pt idx="9">
                  <c:v>89.131938838520512</c:v>
                </c:pt>
                <c:pt idx="10">
                  <c:v>8.2986055051871688</c:v>
                </c:pt>
                <c:pt idx="11">
                  <c:v>3.4986055051871681</c:v>
                </c:pt>
                <c:pt idx="12">
                  <c:v>1.2986055051871679</c:v>
                </c:pt>
                <c:pt idx="13">
                  <c:v>-11.027527994812832</c:v>
                </c:pt>
                <c:pt idx="14">
                  <c:v>-2.7013944948128321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(eps!$BN$174,eps!$BN$174,eps!$BN$174,eps!$BN$174,eps!$BN$174,eps!$BN$174,eps!$BN$174,eps!$BN$174,eps!$BN$174,eps!$BN$174,eps!$BN$174,eps!$BN$174,eps!$BN$174,eps!$BN$174,eps!$BN$174)</c:f>
              <c:numCache>
                <c:formatCode>0</c:formatCode>
                <c:ptCount val="15"/>
                <c:pt idx="0">
                  <c:v>-4.9467838272311555</c:v>
                </c:pt>
                <c:pt idx="1">
                  <c:v>-4.9467838272311555</c:v>
                </c:pt>
                <c:pt idx="2">
                  <c:v>-4.9467838272311555</c:v>
                </c:pt>
                <c:pt idx="3">
                  <c:v>-4.9467838272311555</c:v>
                </c:pt>
                <c:pt idx="4">
                  <c:v>-4.9467838272311555</c:v>
                </c:pt>
                <c:pt idx="5">
                  <c:v>-4.9467838272311555</c:v>
                </c:pt>
                <c:pt idx="6">
                  <c:v>-4.9467838272311555</c:v>
                </c:pt>
                <c:pt idx="7">
                  <c:v>-4.9467838272311555</c:v>
                </c:pt>
                <c:pt idx="8">
                  <c:v>-4.9467838272311555</c:v>
                </c:pt>
                <c:pt idx="9">
                  <c:v>-4.9467838272311555</c:v>
                </c:pt>
                <c:pt idx="10">
                  <c:v>-4.9467838272311555</c:v>
                </c:pt>
                <c:pt idx="11">
                  <c:v>-4.9467838272311555</c:v>
                </c:pt>
                <c:pt idx="12">
                  <c:v>-4.9467838272311555</c:v>
                </c:pt>
                <c:pt idx="13">
                  <c:v>-4.9467838272311555</c:v>
                </c:pt>
                <c:pt idx="14">
                  <c:v>-4.9467838272311555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(eps!$BO$174,eps!$BO$174,eps!$BO$174,eps!$BO$174,eps!$BO$174,eps!$BO$174,eps!$BO$174,eps!$BO$174,eps!$BO$174,eps!$BO$174,eps!$BO$174,eps!$BO$174,eps!$BO$174,eps!$BO$174,eps!$BO$174)</c:f>
              <c:numCache>
                <c:formatCode>0</c:formatCode>
                <c:ptCount val="15"/>
                <c:pt idx="0">
                  <c:v>4.9467838272311555</c:v>
                </c:pt>
                <c:pt idx="1">
                  <c:v>4.9467838272311555</c:v>
                </c:pt>
                <c:pt idx="2">
                  <c:v>4.9467838272311555</c:v>
                </c:pt>
                <c:pt idx="3">
                  <c:v>4.9467838272311555</c:v>
                </c:pt>
                <c:pt idx="4">
                  <c:v>4.9467838272311555</c:v>
                </c:pt>
                <c:pt idx="5">
                  <c:v>4.9467838272311555</c:v>
                </c:pt>
                <c:pt idx="6">
                  <c:v>4.9467838272311555</c:v>
                </c:pt>
                <c:pt idx="7">
                  <c:v>4.9467838272311555</c:v>
                </c:pt>
                <c:pt idx="8">
                  <c:v>4.9467838272311555</c:v>
                </c:pt>
                <c:pt idx="9">
                  <c:v>4.9467838272311555</c:v>
                </c:pt>
                <c:pt idx="10">
                  <c:v>4.9467838272311555</c:v>
                </c:pt>
                <c:pt idx="11">
                  <c:v>4.9467838272311555</c:v>
                </c:pt>
                <c:pt idx="12">
                  <c:v>4.9467838272311555</c:v>
                </c:pt>
                <c:pt idx="13">
                  <c:v>4.9467838272311555</c:v>
                </c:pt>
                <c:pt idx="14">
                  <c:v>4.9467838272311555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(eps!$G$174,eps!$L$174,eps!$Q$174,eps!$V$174,eps!$AA$174,eps!$AF$174,eps!$AK$174,eps!$AP$174,eps!$AU$174,eps!$AZ$174,eps!$BE$174,eps!$BJ$174,eps!$BS$174,eps!$BX$174,eps!$CC$174)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47424"/>
        <c:axId val="149987904"/>
      </c:lineChart>
      <c:catAx>
        <c:axId val="1502474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987904"/>
        <c:crossesAt val="-100"/>
        <c:auto val="1"/>
        <c:lblAlgn val="ctr"/>
        <c:lblOffset val="100"/>
        <c:noMultiLvlLbl val="0"/>
      </c:catAx>
      <c:valAx>
        <c:axId val="14998790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247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(eps!$I$184,eps!$N$184,eps!$S$184,eps!$X$184,eps!$AC$184,eps!$AH$184,eps!$AM$184,eps!$AR$184,eps!$AW$184,eps!$BB$184,eps!$BG$184,eps!$BL$184,eps!$BU$184,eps!$BZ$184,eps!$CE$184)</c:f>
                <c:numCache>
                  <c:formatCode>General</c:formatCode>
                  <c:ptCount val="15"/>
                  <c:pt idx="0">
                    <c:v>19.046513339306873</c:v>
                  </c:pt>
                  <c:pt idx="1">
                    <c:v>11.73753255094079</c:v>
                  </c:pt>
                  <c:pt idx="2">
                    <c:v>25.49058003232556</c:v>
                  </c:pt>
                  <c:pt idx="3">
                    <c:v>31.205282732005401</c:v>
                  </c:pt>
                  <c:pt idx="4">
                    <c:v>74.496776241555551</c:v>
                  </c:pt>
                  <c:pt idx="5">
                    <c:v>21.76625071950598</c:v>
                  </c:pt>
                  <c:pt idx="6">
                    <c:v>37.983808002679176</c:v>
                  </c:pt>
                  <c:pt idx="7">
                    <c:v>16.424666522775876</c:v>
                  </c:pt>
                  <c:pt idx="8">
                    <c:v>44.830454719803974</c:v>
                  </c:pt>
                  <c:pt idx="9">
                    <c:v>72.661455474240555</c:v>
                  </c:pt>
                  <c:pt idx="10">
                    <c:v>39.739271135545437</c:v>
                  </c:pt>
                  <c:pt idx="11">
                    <c:v>23.61714780375468</c:v>
                  </c:pt>
                  <c:pt idx="12">
                    <c:v>22.318818749754538</c:v>
                  </c:pt>
                  <c:pt idx="13">
                    <c:v>37.0544360194259</c:v>
                  </c:pt>
                  <c:pt idx="14">
                    <c:v>31.205282732005401</c:v>
                  </c:pt>
                </c:numCache>
              </c:numRef>
            </c:plus>
            <c:minus>
              <c:numRef>
                <c:f>(eps!$I$184,eps!$N$184,eps!$S$184,eps!$X$184,eps!$AC$184,eps!$AH$184,eps!$AM$184,eps!$AR$184,eps!$AW$184,eps!$BB$184,eps!$BG$184,eps!$BL$184,eps!$BU$184,eps!$BZ$184,eps!$CE$184)</c:f>
                <c:numCache>
                  <c:formatCode>General</c:formatCode>
                  <c:ptCount val="15"/>
                  <c:pt idx="0">
                    <c:v>19.046513339306873</c:v>
                  </c:pt>
                  <c:pt idx="1">
                    <c:v>11.73753255094079</c:v>
                  </c:pt>
                  <c:pt idx="2">
                    <c:v>25.49058003232556</c:v>
                  </c:pt>
                  <c:pt idx="3">
                    <c:v>31.205282732005401</c:v>
                  </c:pt>
                  <c:pt idx="4">
                    <c:v>74.496776241555551</c:v>
                  </c:pt>
                  <c:pt idx="5">
                    <c:v>21.76625071950598</c:v>
                  </c:pt>
                  <c:pt idx="6">
                    <c:v>37.983808002679176</c:v>
                  </c:pt>
                  <c:pt idx="7">
                    <c:v>16.424666522775876</c:v>
                  </c:pt>
                  <c:pt idx="8">
                    <c:v>44.830454719803974</c:v>
                  </c:pt>
                  <c:pt idx="9">
                    <c:v>72.661455474240555</c:v>
                  </c:pt>
                  <c:pt idx="10">
                    <c:v>39.739271135545437</c:v>
                  </c:pt>
                  <c:pt idx="11">
                    <c:v>23.61714780375468</c:v>
                  </c:pt>
                  <c:pt idx="12">
                    <c:v>22.318818749754538</c:v>
                  </c:pt>
                  <c:pt idx="13">
                    <c:v>37.0544360194259</c:v>
                  </c:pt>
                  <c:pt idx="14">
                    <c:v>31.205282732005401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(eps!$H$184,eps!$M$184,eps!$R$184,eps!$W$184,eps!$AB$184,eps!$AG$184,eps!$AL$184,eps!$AQ$184,eps!$AV$184,eps!$BA$184,eps!$BF$184,eps!$BK$184,eps!$BT$184,eps!$BY$184,eps!$CD$184)</c:f>
              <c:numCache>
                <c:formatCode>0</c:formatCode>
                <c:ptCount val="15"/>
                <c:pt idx="0">
                  <c:v>0.26268106714053374</c:v>
                </c:pt>
                <c:pt idx="1">
                  <c:v>-1.4623189328594606</c:v>
                </c:pt>
                <c:pt idx="2">
                  <c:v>3.5376810671405394</c:v>
                </c:pt>
                <c:pt idx="3">
                  <c:v>12.537681067140539</c:v>
                </c:pt>
                <c:pt idx="4">
                  <c:v>-1.4623189328594606</c:v>
                </c:pt>
                <c:pt idx="5">
                  <c:v>-8.4623189328594606</c:v>
                </c:pt>
                <c:pt idx="6">
                  <c:v>2.5376810671405394</c:v>
                </c:pt>
                <c:pt idx="7">
                  <c:v>-1.4623189328594606</c:v>
                </c:pt>
                <c:pt idx="8">
                  <c:v>-21.462318932859461</c:v>
                </c:pt>
                <c:pt idx="9">
                  <c:v>19.371014400473854</c:v>
                </c:pt>
                <c:pt idx="10">
                  <c:v>18.537681067140539</c:v>
                </c:pt>
                <c:pt idx="11">
                  <c:v>2.5376810671405394</c:v>
                </c:pt>
                <c:pt idx="12">
                  <c:v>-1.4623189328594606</c:v>
                </c:pt>
                <c:pt idx="13">
                  <c:v>26.560319400473887</c:v>
                </c:pt>
                <c:pt idx="14">
                  <c:v>1.5376810671405394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(eps!$BN$184,eps!$BN$184,eps!$BN$184,eps!$BN$184,eps!$BN$184,eps!$BN$184,eps!$BN$184,eps!$BN$184,eps!$BN$184,eps!$BN$184,eps!$BN$184,eps!$BN$184,eps!$BN$184,eps!$BN$184,eps!$BN$184)</c:f>
              <c:numCache>
                <c:formatCode>0</c:formatCode>
                <c:ptCount val="15"/>
                <c:pt idx="0">
                  <c:v>-5.1215553902701672</c:v>
                </c:pt>
                <c:pt idx="1">
                  <c:v>-5.1215553902701672</c:v>
                </c:pt>
                <c:pt idx="2">
                  <c:v>-5.1215553902701672</c:v>
                </c:pt>
                <c:pt idx="3">
                  <c:v>-5.1215553902701672</c:v>
                </c:pt>
                <c:pt idx="4">
                  <c:v>-5.1215553902701672</c:v>
                </c:pt>
                <c:pt idx="5">
                  <c:v>-5.1215553902701672</c:v>
                </c:pt>
                <c:pt idx="6">
                  <c:v>-5.1215553902701672</c:v>
                </c:pt>
                <c:pt idx="7">
                  <c:v>-5.1215553902701672</c:v>
                </c:pt>
                <c:pt idx="8">
                  <c:v>-5.1215553902701672</c:v>
                </c:pt>
                <c:pt idx="9">
                  <c:v>-5.1215553902701672</c:v>
                </c:pt>
                <c:pt idx="10">
                  <c:v>-5.1215553902701672</c:v>
                </c:pt>
                <c:pt idx="11">
                  <c:v>-5.1215553902701672</c:v>
                </c:pt>
                <c:pt idx="12">
                  <c:v>-5.1215553902701672</c:v>
                </c:pt>
                <c:pt idx="13">
                  <c:v>-5.1215553902701672</c:v>
                </c:pt>
                <c:pt idx="14">
                  <c:v>-5.1215553902701672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(eps!$BO$184,eps!$BO$184,eps!$BO$184,eps!$BO$184,eps!$BO$184,eps!$BO$184,eps!$BO$184,eps!$BO$184,eps!$BO$184,eps!$BO$184,eps!$BO$184,eps!$BO$184,eps!$BO$184,eps!$BO$184,eps!$BO$184)</c:f>
              <c:numCache>
                <c:formatCode>0</c:formatCode>
                <c:ptCount val="15"/>
                <c:pt idx="0">
                  <c:v>5.1215553902701672</c:v>
                </c:pt>
                <c:pt idx="1">
                  <c:v>5.1215553902701672</c:v>
                </c:pt>
                <c:pt idx="2">
                  <c:v>5.1215553902701672</c:v>
                </c:pt>
                <c:pt idx="3">
                  <c:v>5.1215553902701672</c:v>
                </c:pt>
                <c:pt idx="4">
                  <c:v>5.1215553902701672</c:v>
                </c:pt>
                <c:pt idx="5">
                  <c:v>5.1215553902701672</c:v>
                </c:pt>
                <c:pt idx="6">
                  <c:v>5.1215553902701672</c:v>
                </c:pt>
                <c:pt idx="7">
                  <c:v>5.1215553902701672</c:v>
                </c:pt>
                <c:pt idx="8">
                  <c:v>5.1215553902701672</c:v>
                </c:pt>
                <c:pt idx="9">
                  <c:v>5.1215553902701672</c:v>
                </c:pt>
                <c:pt idx="10">
                  <c:v>5.1215553902701672</c:v>
                </c:pt>
                <c:pt idx="11">
                  <c:v>5.1215553902701672</c:v>
                </c:pt>
                <c:pt idx="12">
                  <c:v>5.1215553902701672</c:v>
                </c:pt>
                <c:pt idx="13">
                  <c:v>5.1215553902701672</c:v>
                </c:pt>
                <c:pt idx="14">
                  <c:v>5.1215553902701672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(eps!$G$184,eps!$L$184,eps!$Q$184,eps!$V$184,eps!$AA$184,eps!$AF$184,eps!$AK$184,eps!$AP$184,eps!$AU$184,eps!$AZ$184,eps!$BE$184,eps!$BJ$184,eps!$BS$184,eps!$BX$184,eps!$CC$184)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48448"/>
        <c:axId val="149990208"/>
      </c:lineChart>
      <c:catAx>
        <c:axId val="150248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990208"/>
        <c:crossesAt val="-100"/>
        <c:auto val="1"/>
        <c:lblAlgn val="ctr"/>
        <c:lblOffset val="100"/>
        <c:noMultiLvlLbl val="0"/>
      </c:catAx>
      <c:valAx>
        <c:axId val="1499902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248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(eps!$I$192,eps!$N$192,eps!$S$192,eps!$X$192,eps!$AC$192,eps!$AH$192,eps!$AM$192,eps!$AR$192,eps!$AW$192,eps!$BB$192,eps!$BG$192,eps!$BL$192,eps!$BU$192,eps!$BZ$192,eps!$CE$192)</c:f>
                <c:numCache>
                  <c:formatCode>General</c:formatCode>
                  <c:ptCount val="15"/>
                  <c:pt idx="0">
                    <c:v>19.047524335404109</c:v>
                  </c:pt>
                  <c:pt idx="1">
                    <c:v>11.739173024868988</c:v>
                  </c:pt>
                  <c:pt idx="2">
                    <c:v>25.491335455558456</c:v>
                  </c:pt>
                  <c:pt idx="3">
                    <c:v>31.205899815704907</c:v>
                  </c:pt>
                  <c:pt idx="4">
                    <c:v>74.497034728288426</c:v>
                  </c:pt>
                  <c:pt idx="5">
                    <c:v>23.617963149006133</c:v>
                  </c:pt>
                  <c:pt idx="6">
                    <c:v>37.98431496430878</c:v>
                  </c:pt>
                  <c:pt idx="7">
                    <c:v>16.42583889205698</c:v>
                  </c:pt>
                  <c:pt idx="8">
                    <c:v>44.830884257482715</c:v>
                  </c:pt>
                  <c:pt idx="9">
                    <c:v>82.853056110083742</c:v>
                  </c:pt>
                  <c:pt idx="10">
                    <c:v>39.73975570266898</c:v>
                  </c:pt>
                  <c:pt idx="11">
                    <c:v>21.767135395081542</c:v>
                  </c:pt>
                  <c:pt idx="12">
                    <c:v>22.135224943691259</c:v>
                  </c:pt>
                  <c:pt idx="13">
                    <c:v>35.87779289325286</c:v>
                  </c:pt>
                  <c:pt idx="14">
                    <c:v>31.205899815704907</c:v>
                  </c:pt>
                </c:numCache>
              </c:numRef>
            </c:plus>
            <c:minus>
              <c:numRef>
                <c:f>(eps!$I$192,eps!$N$192,eps!$S$192,eps!$X$192,eps!$AC$192,eps!$AH$192,eps!$AM$192,eps!$AR$192,eps!$AW$192,eps!$BB$192,eps!$BG$192,eps!$BL$192,eps!$BU$192,eps!$BZ$192,eps!$CE$192)</c:f>
                <c:numCache>
                  <c:formatCode>General</c:formatCode>
                  <c:ptCount val="15"/>
                  <c:pt idx="0">
                    <c:v>19.047524335404109</c:v>
                  </c:pt>
                  <c:pt idx="1">
                    <c:v>11.739173024868988</c:v>
                  </c:pt>
                  <c:pt idx="2">
                    <c:v>25.491335455558456</c:v>
                  </c:pt>
                  <c:pt idx="3">
                    <c:v>31.205899815704907</c:v>
                  </c:pt>
                  <c:pt idx="4">
                    <c:v>74.497034728288426</c:v>
                  </c:pt>
                  <c:pt idx="5">
                    <c:v>23.617963149006133</c:v>
                  </c:pt>
                  <c:pt idx="6">
                    <c:v>37.98431496430878</c:v>
                  </c:pt>
                  <c:pt idx="7">
                    <c:v>16.42583889205698</c:v>
                  </c:pt>
                  <c:pt idx="8">
                    <c:v>44.830884257482715</c:v>
                  </c:pt>
                  <c:pt idx="9">
                    <c:v>82.853056110083742</c:v>
                  </c:pt>
                  <c:pt idx="10">
                    <c:v>39.73975570266898</c:v>
                  </c:pt>
                  <c:pt idx="11">
                    <c:v>21.767135395081542</c:v>
                  </c:pt>
                  <c:pt idx="12">
                    <c:v>22.135224943691259</c:v>
                  </c:pt>
                  <c:pt idx="13">
                    <c:v>35.87779289325286</c:v>
                  </c:pt>
                  <c:pt idx="14">
                    <c:v>31.205899815704907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(eps!$H$192,eps!$M$192,eps!$R$192,eps!$W$192,eps!$AB$192,eps!$AG$192,eps!$AL$192,eps!$AQ$192,eps!$AV$192,eps!$BA$192,eps!$BF$192,eps!$BK$192,eps!$BT$192,eps!$BY$192,eps!$CD$192)</c:f>
              <c:numCache>
                <c:formatCode>0</c:formatCode>
                <c:ptCount val="15"/>
                <c:pt idx="0">
                  <c:v>0.57226775072902569</c:v>
                </c:pt>
                <c:pt idx="1">
                  <c:v>-1.5277322492709686</c:v>
                </c:pt>
                <c:pt idx="2">
                  <c:v>2.4722677507290314</c:v>
                </c:pt>
                <c:pt idx="3">
                  <c:v>9.4722677507290314</c:v>
                </c:pt>
                <c:pt idx="4">
                  <c:v>0.47226775072903138</c:v>
                </c:pt>
                <c:pt idx="5">
                  <c:v>-6.5277322492709686</c:v>
                </c:pt>
                <c:pt idx="6">
                  <c:v>5.4722677507290314</c:v>
                </c:pt>
                <c:pt idx="7">
                  <c:v>0.47226775072903138</c:v>
                </c:pt>
                <c:pt idx="8">
                  <c:v>-25.527732249270969</c:v>
                </c:pt>
                <c:pt idx="9">
                  <c:v>4.1389344173956957</c:v>
                </c:pt>
                <c:pt idx="10">
                  <c:v>21.472267750729031</c:v>
                </c:pt>
                <c:pt idx="11">
                  <c:v>0.47226775072903138</c:v>
                </c:pt>
                <c:pt idx="12">
                  <c:v>-0.52773224927096862</c:v>
                </c:pt>
                <c:pt idx="13">
                  <c:v>13.144317417395698</c:v>
                </c:pt>
                <c:pt idx="14">
                  <c:v>1.4722677507290314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(eps!$BN$192,eps!$BN$192,eps!$BN$192,eps!$BN$192,eps!$BN$192,eps!$BN$192,eps!$BN$192,eps!$BN$192,eps!$BN$192,eps!$BN$192,eps!$BN$192,eps!$BN$192,eps!$BN$192,eps!$BN$192,eps!$BN$192)</c:f>
              <c:numCache>
                <c:formatCode>0</c:formatCode>
                <c:ptCount val="15"/>
                <c:pt idx="0">
                  <c:v>-5.1177941236619029</c:v>
                </c:pt>
                <c:pt idx="1">
                  <c:v>-5.1177941236619029</c:v>
                </c:pt>
                <c:pt idx="2">
                  <c:v>-5.1177941236619029</c:v>
                </c:pt>
                <c:pt idx="3">
                  <c:v>-5.1177941236619029</c:v>
                </c:pt>
                <c:pt idx="4">
                  <c:v>-5.1177941236619029</c:v>
                </c:pt>
                <c:pt idx="5">
                  <c:v>-5.1177941236619029</c:v>
                </c:pt>
                <c:pt idx="6">
                  <c:v>-5.1177941236619029</c:v>
                </c:pt>
                <c:pt idx="7">
                  <c:v>-5.1177941236619029</c:v>
                </c:pt>
                <c:pt idx="8">
                  <c:v>-5.1177941236619029</c:v>
                </c:pt>
                <c:pt idx="9">
                  <c:v>-5.1177941236619029</c:v>
                </c:pt>
                <c:pt idx="10">
                  <c:v>-5.1177941236619029</c:v>
                </c:pt>
                <c:pt idx="11">
                  <c:v>-5.1177941236619029</c:v>
                </c:pt>
                <c:pt idx="12">
                  <c:v>-5.1177941236619029</c:v>
                </c:pt>
                <c:pt idx="13">
                  <c:v>-5.1177941236619029</c:v>
                </c:pt>
                <c:pt idx="14">
                  <c:v>-5.1177941236619029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(eps!$BO$192,eps!$BO$192,eps!$BO$192,eps!$BO$192,eps!$BO$192,eps!$BO$192,eps!$BO$192,eps!$BO$192,eps!$BO$192,eps!$BO$192,eps!$BO$192,eps!$BO$192,eps!$BO$192,eps!$BO$192,eps!$BO$192)</c:f>
              <c:numCache>
                <c:formatCode>0</c:formatCode>
                <c:ptCount val="15"/>
                <c:pt idx="0">
                  <c:v>5.1177941236619029</c:v>
                </c:pt>
                <c:pt idx="1">
                  <c:v>5.1177941236619029</c:v>
                </c:pt>
                <c:pt idx="2">
                  <c:v>5.1177941236619029</c:v>
                </c:pt>
                <c:pt idx="3">
                  <c:v>5.1177941236619029</c:v>
                </c:pt>
                <c:pt idx="4">
                  <c:v>5.1177941236619029</c:v>
                </c:pt>
                <c:pt idx="5">
                  <c:v>5.1177941236619029</c:v>
                </c:pt>
                <c:pt idx="6">
                  <c:v>5.1177941236619029</c:v>
                </c:pt>
                <c:pt idx="7">
                  <c:v>5.1177941236619029</c:v>
                </c:pt>
                <c:pt idx="8">
                  <c:v>5.1177941236619029</c:v>
                </c:pt>
                <c:pt idx="9">
                  <c:v>5.1177941236619029</c:v>
                </c:pt>
                <c:pt idx="10">
                  <c:v>5.1177941236619029</c:v>
                </c:pt>
                <c:pt idx="11">
                  <c:v>5.1177941236619029</c:v>
                </c:pt>
                <c:pt idx="12">
                  <c:v>5.1177941236619029</c:v>
                </c:pt>
                <c:pt idx="13">
                  <c:v>5.1177941236619029</c:v>
                </c:pt>
                <c:pt idx="14">
                  <c:v>5.1177941236619029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(eps!$G$192,eps!$L$192,eps!$Q$192,eps!$V$192,eps!$AA$192,eps!$AF$192,eps!$AK$192,eps!$AP$192,eps!$AU$192,eps!$AZ$192,eps!$BE$192,eps!$BJ$192,eps!$BS$192,eps!$BX$192,eps!$CC$192)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62176"/>
        <c:axId val="149992512"/>
      </c:lineChart>
      <c:catAx>
        <c:axId val="1509621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992512"/>
        <c:crossesAt val="-100"/>
        <c:auto val="1"/>
        <c:lblAlgn val="ctr"/>
        <c:lblOffset val="100"/>
        <c:noMultiLvlLbl val="0"/>
      </c:catAx>
      <c:valAx>
        <c:axId val="14999251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962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100 %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1"/>
            <c:bubble3D val="0"/>
          </c:dPt>
          <c:dPt>
            <c:idx val="13"/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(eps!$I$189,eps!$N$189,eps!$S$189,eps!$X$189,eps!$AC$189,eps!$AH$189,eps!$AM$189,eps!$AR$189,eps!$AW$189,eps!$BB$189,eps!$BG$189,eps!$BL$189,eps!$BU$189,eps!$BZ$189,eps!$CE$189)</c:f>
                <c:numCache>
                  <c:formatCode>General</c:formatCode>
                  <c:ptCount val="15"/>
                  <c:pt idx="0">
                    <c:v>19.047690960332964</c:v>
                  </c:pt>
                  <c:pt idx="1">
                    <c:v>11.739443382049688</c:v>
                  </c:pt>
                  <c:pt idx="2">
                    <c:v>23.618097529656154</c:v>
                  </c:pt>
                  <c:pt idx="3">
                    <c:v>31.206001520866948</c:v>
                  </c:pt>
                  <c:pt idx="4">
                    <c:v>42.869739104878512</c:v>
                  </c:pt>
                  <c:pt idx="5">
                    <c:v>25.491459960550518</c:v>
                  </c:pt>
                  <c:pt idx="6">
                    <c:v>37.984398519923282</c:v>
                  </c:pt>
                  <c:pt idx="7">
                    <c:v>16.426032111266256</c:v>
                  </c:pt>
                  <c:pt idx="8">
                    <c:v>40.912278486052941</c:v>
                  </c:pt>
                  <c:pt idx="9">
                    <c:v>82.945082496753372</c:v>
                  </c:pt>
                  <c:pt idx="10">
                    <c:v>39.739835567354199</c:v>
                  </c:pt>
                  <c:pt idx="11">
                    <c:v>23.618097529656154</c:v>
                  </c:pt>
                  <c:pt idx="12">
                    <c:v>22.319823720637903</c:v>
                  </c:pt>
                  <c:pt idx="13">
                    <c:v>35.936470618352089</c:v>
                  </c:pt>
                  <c:pt idx="14">
                    <c:v>31.206001520866948</c:v>
                  </c:pt>
                </c:numCache>
              </c:numRef>
            </c:plus>
            <c:minus>
              <c:numRef>
                <c:f>(eps!$I$189,eps!$N$189,eps!$S$189,eps!$X$189,eps!$AC$189,eps!$AH$189,eps!$AM$189,eps!$AR$189,eps!$AW$189,eps!$BB$189,eps!$BG$189,eps!$BL$189,eps!$BU$189,eps!$BZ$189,eps!$CE$189)</c:f>
                <c:numCache>
                  <c:formatCode>General</c:formatCode>
                  <c:ptCount val="15"/>
                  <c:pt idx="0">
                    <c:v>19.047690960332964</c:v>
                  </c:pt>
                  <c:pt idx="1">
                    <c:v>11.739443382049688</c:v>
                  </c:pt>
                  <c:pt idx="2">
                    <c:v>23.618097529656154</c:v>
                  </c:pt>
                  <c:pt idx="3">
                    <c:v>31.206001520866948</c:v>
                  </c:pt>
                  <c:pt idx="4">
                    <c:v>42.869739104878512</c:v>
                  </c:pt>
                  <c:pt idx="5">
                    <c:v>25.491459960550518</c:v>
                  </c:pt>
                  <c:pt idx="6">
                    <c:v>37.984398519923282</c:v>
                  </c:pt>
                  <c:pt idx="7">
                    <c:v>16.426032111266256</c:v>
                  </c:pt>
                  <c:pt idx="8">
                    <c:v>40.912278486052941</c:v>
                  </c:pt>
                  <c:pt idx="9">
                    <c:v>82.945082496753372</c:v>
                  </c:pt>
                  <c:pt idx="10">
                    <c:v>39.739835567354199</c:v>
                  </c:pt>
                  <c:pt idx="11">
                    <c:v>23.618097529656154</c:v>
                  </c:pt>
                  <c:pt idx="12">
                    <c:v>22.319823720637903</c:v>
                  </c:pt>
                  <c:pt idx="13">
                    <c:v>35.936470618352089</c:v>
                  </c:pt>
                  <c:pt idx="14">
                    <c:v>31.206001520866948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(eps!$H$189,eps!$M$189,eps!$R$189,eps!$W$189,eps!$AB$189,eps!$AG$189,eps!$AL$189,eps!$AQ$189,eps!$AV$189,eps!$BA$189,eps!$BF$189,eps!$BK$189,eps!$BT$189,eps!$BY$189,eps!$CD$189)</c:f>
              <c:numCache>
                <c:formatCode>0</c:formatCode>
                <c:ptCount val="15"/>
                <c:pt idx="0">
                  <c:v>-2.1839789928297932</c:v>
                </c:pt>
                <c:pt idx="1">
                  <c:v>-1.5339789928297876</c:v>
                </c:pt>
                <c:pt idx="2">
                  <c:v>6.4660210071702124</c:v>
                </c:pt>
                <c:pt idx="3">
                  <c:v>-2.5339789928297876</c:v>
                </c:pt>
                <c:pt idx="4">
                  <c:v>0.46602100717021244</c:v>
                </c:pt>
                <c:pt idx="5">
                  <c:v>-6.5339789928297876</c:v>
                </c:pt>
                <c:pt idx="6">
                  <c:v>3.4660210071702124</c:v>
                </c:pt>
                <c:pt idx="7">
                  <c:v>-3.5339789928297876</c:v>
                </c:pt>
                <c:pt idx="8">
                  <c:v>-2.5339789928297876</c:v>
                </c:pt>
                <c:pt idx="9">
                  <c:v>-20.867312326163102</c:v>
                </c:pt>
                <c:pt idx="10">
                  <c:v>8.4660210071702124</c:v>
                </c:pt>
                <c:pt idx="11">
                  <c:v>7.4660210071702124</c:v>
                </c:pt>
                <c:pt idx="12">
                  <c:v>4.4660210071702124</c:v>
                </c:pt>
                <c:pt idx="13">
                  <c:v>19.084577257170224</c:v>
                </c:pt>
                <c:pt idx="14">
                  <c:v>4.4660210071702124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(eps!$BN$189,eps!$BN$189,eps!$BN$189,eps!$BN$189,eps!$BN$189,eps!$BN$189,eps!$BN$189,eps!$BN$189,eps!$BN$189,eps!$BN$189,eps!$BN$189,eps!$BN$189,eps!$BN$189,eps!$BN$189,eps!$BN$189)</c:f>
              <c:numCache>
                <c:formatCode>0</c:formatCode>
                <c:ptCount val="15"/>
                <c:pt idx="0">
                  <c:v>-5.1171739348638345</c:v>
                </c:pt>
                <c:pt idx="1">
                  <c:v>-5.1171739348638345</c:v>
                </c:pt>
                <c:pt idx="2">
                  <c:v>-5.1171739348638345</c:v>
                </c:pt>
                <c:pt idx="3">
                  <c:v>-5.1171739348638345</c:v>
                </c:pt>
                <c:pt idx="4">
                  <c:v>-5.1171739348638345</c:v>
                </c:pt>
                <c:pt idx="5">
                  <c:v>-5.1171739348638345</c:v>
                </c:pt>
                <c:pt idx="6">
                  <c:v>-5.1171739348638345</c:v>
                </c:pt>
                <c:pt idx="7">
                  <c:v>-5.1171739348638345</c:v>
                </c:pt>
                <c:pt idx="8">
                  <c:v>-5.1171739348638345</c:v>
                </c:pt>
                <c:pt idx="9">
                  <c:v>-5.1171739348638345</c:v>
                </c:pt>
                <c:pt idx="10">
                  <c:v>-5.1171739348638345</c:v>
                </c:pt>
                <c:pt idx="11">
                  <c:v>-5.1171739348638345</c:v>
                </c:pt>
                <c:pt idx="12">
                  <c:v>-5.1171739348638345</c:v>
                </c:pt>
                <c:pt idx="13">
                  <c:v>-5.1171739348638345</c:v>
                </c:pt>
                <c:pt idx="14">
                  <c:v>-5.1171739348638345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(eps!$BO$189,eps!$BO$189,eps!$BO$189,eps!$BO$189,eps!$BO$189,eps!$BO$189,eps!$BO$189,eps!$BO$189,eps!$BO$189,eps!$BO$189,eps!$BO$189,eps!$BO$189,eps!$BO$189,eps!$BO$189,eps!$BO$189)</c:f>
              <c:numCache>
                <c:formatCode>0</c:formatCode>
                <c:ptCount val="15"/>
                <c:pt idx="0">
                  <c:v>5.1171739348638345</c:v>
                </c:pt>
                <c:pt idx="1">
                  <c:v>5.1171739348638345</c:v>
                </c:pt>
                <c:pt idx="2">
                  <c:v>5.1171739348638345</c:v>
                </c:pt>
                <c:pt idx="3">
                  <c:v>5.1171739348638345</c:v>
                </c:pt>
                <c:pt idx="4">
                  <c:v>5.1171739348638345</c:v>
                </c:pt>
                <c:pt idx="5">
                  <c:v>5.1171739348638345</c:v>
                </c:pt>
                <c:pt idx="6">
                  <c:v>5.1171739348638345</c:v>
                </c:pt>
                <c:pt idx="7">
                  <c:v>5.1171739348638345</c:v>
                </c:pt>
                <c:pt idx="8">
                  <c:v>5.1171739348638345</c:v>
                </c:pt>
                <c:pt idx="9">
                  <c:v>5.1171739348638345</c:v>
                </c:pt>
                <c:pt idx="10">
                  <c:v>5.1171739348638345</c:v>
                </c:pt>
                <c:pt idx="11">
                  <c:v>5.1171739348638345</c:v>
                </c:pt>
                <c:pt idx="12">
                  <c:v>5.1171739348638345</c:v>
                </c:pt>
                <c:pt idx="13">
                  <c:v>5.1171739348638345</c:v>
                </c:pt>
                <c:pt idx="14">
                  <c:v>5.1171739348638345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(eps!$G$189,eps!$L$189,eps!$Q$189,eps!$V$189,eps!$AA$189,eps!$AF$189,eps!$AK$189,eps!$AP$189,eps!$AU$189,eps!$AZ$189,eps!$BE$189,eps!$BJ$189,eps!$BS$189,eps!$BX$189,eps!$CC$189)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11552"/>
        <c:axId val="146288000"/>
      </c:lineChart>
      <c:catAx>
        <c:axId val="1467115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6288000"/>
        <c:crossesAt val="-120"/>
        <c:auto val="1"/>
        <c:lblAlgn val="ctr"/>
        <c:lblOffset val="100"/>
        <c:noMultiLvlLbl val="0"/>
      </c:catAx>
      <c:valAx>
        <c:axId val="1462880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="1" i="0" baseline="0">
                    <a:effectLst/>
                  </a:rPr>
                  <a:t>Ratio</a:t>
                </a:r>
                <a:r>
                  <a:rPr lang="en-US" sz="1400" b="1" i="0" baseline="0">
                    <a:effectLst/>
                  </a:rPr>
                  <a:t> error deviation from reference value (ppm)</a:t>
                </a:r>
                <a:endParaRPr lang="cs-CZ" sz="1400">
                  <a:effectLst/>
                </a:endParaRPr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6711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(eps!$I$200,eps!$N$200,eps!$S$200,eps!$X$200,eps!$AC$200,eps!$AH$200,eps!$AM$200,eps!$AR$200,eps!$AW$200,eps!$BB$200,eps!$BG$200,eps!$BL$200,eps!$BU$200,eps!$BZ$200,eps!$CE$200)</c:f>
                <c:numCache>
                  <c:formatCode>General</c:formatCode>
                  <c:ptCount val="15"/>
                  <c:pt idx="0">
                    <c:v>20.219360739026133</c:v>
                  </c:pt>
                  <c:pt idx="1">
                    <c:v>12.993173157272684</c:v>
                  </c:pt>
                  <c:pt idx="2">
                    <c:v>26.378448564971965</c:v>
                  </c:pt>
                  <c:pt idx="3">
                    <c:v>31.934660616560048</c:v>
                  </c:pt>
                  <c:pt idx="4">
                    <c:v>53.139651379124338</c:v>
                  </c:pt>
                  <c:pt idx="5">
                    <c:v>22.799617292728215</c:v>
                  </c:pt>
                  <c:pt idx="6">
                    <c:v>38.585263361740466</c:v>
                  </c:pt>
                  <c:pt idx="7">
                    <c:v>17.771396925815129</c:v>
                  </c:pt>
                  <c:pt idx="8">
                    <c:v>45.341179392411831</c:v>
                  </c:pt>
                  <c:pt idx="9">
                    <c:v>84.545995353948996</c:v>
                  </c:pt>
                  <c:pt idx="10">
                    <c:v>40.909869851970058</c:v>
                  </c:pt>
                  <c:pt idx="11">
                    <c:v>31.934660616560048</c:v>
                  </c:pt>
                  <c:pt idx="12">
                    <c:v>23.151296911725517</c:v>
                  </c:pt>
                  <c:pt idx="13">
                    <c:v>40.46382961396764</c:v>
                  </c:pt>
                  <c:pt idx="14">
                    <c:v>31.934660616560048</c:v>
                  </c:pt>
                </c:numCache>
              </c:numRef>
            </c:plus>
            <c:minus>
              <c:numRef>
                <c:f>(eps!$I$200,eps!$N$200,eps!$S$200,eps!$X$200,eps!$AC$200,eps!$AH$200,eps!$AM$200,eps!$AR$200,eps!$AW$200,eps!$BB$200,eps!$BG$200,eps!$BL$200,eps!$BU$200,eps!$BZ$200,eps!$CE$200)</c:f>
                <c:numCache>
                  <c:formatCode>General</c:formatCode>
                  <c:ptCount val="15"/>
                  <c:pt idx="0">
                    <c:v>20.219360739026133</c:v>
                  </c:pt>
                  <c:pt idx="1">
                    <c:v>12.993173157272684</c:v>
                  </c:pt>
                  <c:pt idx="2">
                    <c:v>26.378448564971965</c:v>
                  </c:pt>
                  <c:pt idx="3">
                    <c:v>31.934660616560048</c:v>
                  </c:pt>
                  <c:pt idx="4">
                    <c:v>53.139651379124338</c:v>
                  </c:pt>
                  <c:pt idx="5">
                    <c:v>22.799617292728215</c:v>
                  </c:pt>
                  <c:pt idx="6">
                    <c:v>38.585263361740466</c:v>
                  </c:pt>
                  <c:pt idx="7">
                    <c:v>17.771396925815129</c:v>
                  </c:pt>
                  <c:pt idx="8">
                    <c:v>45.341179392411831</c:v>
                  </c:pt>
                  <c:pt idx="9">
                    <c:v>84.545995353948996</c:v>
                  </c:pt>
                  <c:pt idx="10">
                    <c:v>40.909869851970058</c:v>
                  </c:pt>
                  <c:pt idx="11">
                    <c:v>31.934660616560048</c:v>
                  </c:pt>
                  <c:pt idx="12">
                    <c:v>23.151296911725517</c:v>
                  </c:pt>
                  <c:pt idx="13">
                    <c:v>40.46382961396764</c:v>
                  </c:pt>
                  <c:pt idx="14">
                    <c:v>31.934660616560048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(eps!$H$200,eps!$M$200,eps!$R$200,eps!$W$200,eps!$AB$200,eps!$AG$200,eps!$AL$200,eps!$AQ$200,eps!$AV$200,eps!$BA$200,eps!$BF$200,eps!$BK$200,eps!$BT$200,eps!$BY$200,eps!$CD$200)</c:f>
              <c:numCache>
                <c:formatCode>0</c:formatCode>
                <c:ptCount val="15"/>
                <c:pt idx="0">
                  <c:v>3.6673096575693336</c:v>
                </c:pt>
                <c:pt idx="1">
                  <c:v>-1.0326903424306693</c:v>
                </c:pt>
                <c:pt idx="2">
                  <c:v>6.9673096575693307</c:v>
                </c:pt>
                <c:pt idx="3">
                  <c:v>7.9673096575693307</c:v>
                </c:pt>
                <c:pt idx="4">
                  <c:v>-1.0326903424306693</c:v>
                </c:pt>
                <c:pt idx="5">
                  <c:v>-5.0326903424306693</c:v>
                </c:pt>
                <c:pt idx="6">
                  <c:v>5.9673096575693307</c:v>
                </c:pt>
                <c:pt idx="7">
                  <c:v>1.9673096575693307</c:v>
                </c:pt>
                <c:pt idx="8">
                  <c:v>-26.032690342430669</c:v>
                </c:pt>
                <c:pt idx="9">
                  <c:v>70.800642990902674</c:v>
                </c:pt>
                <c:pt idx="10">
                  <c:v>42.967309657569331</c:v>
                </c:pt>
                <c:pt idx="11">
                  <c:v>-1.0326903424306693</c:v>
                </c:pt>
                <c:pt idx="12">
                  <c:v>-1.0326903424306693</c:v>
                </c:pt>
                <c:pt idx="13">
                  <c:v>2.9310468990210268</c:v>
                </c:pt>
                <c:pt idx="14">
                  <c:v>-8.0326903424306693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(eps!$BN$200,eps!$BN$200,eps!$BN$200,eps!$BN$200,eps!$BN$200,eps!$BN$200,eps!$BN$200,eps!$BN$200,eps!$BN$200,eps!$BN$200,eps!$BN$200,eps!$BN$200,eps!$BN$200,eps!$BN$200,eps!$BN$200)</c:f>
              <c:numCache>
                <c:formatCode>0</c:formatCode>
                <c:ptCount val="15"/>
                <c:pt idx="0">
                  <c:v>-4.9170571793633426</c:v>
                </c:pt>
                <c:pt idx="1">
                  <c:v>-4.9170571793633426</c:v>
                </c:pt>
                <c:pt idx="2">
                  <c:v>-4.9170571793633426</c:v>
                </c:pt>
                <c:pt idx="3">
                  <c:v>-4.9170571793633426</c:v>
                </c:pt>
                <c:pt idx="4">
                  <c:v>-4.9170571793633426</c:v>
                </c:pt>
                <c:pt idx="5">
                  <c:v>-4.9170571793633426</c:v>
                </c:pt>
                <c:pt idx="6">
                  <c:v>-4.9170571793633426</c:v>
                </c:pt>
                <c:pt idx="7">
                  <c:v>-4.9170571793633426</c:v>
                </c:pt>
                <c:pt idx="8">
                  <c:v>-4.9170571793633426</c:v>
                </c:pt>
                <c:pt idx="9">
                  <c:v>-4.9170571793633426</c:v>
                </c:pt>
                <c:pt idx="10">
                  <c:v>-4.9170571793633426</c:v>
                </c:pt>
                <c:pt idx="11">
                  <c:v>-4.9170571793633426</c:v>
                </c:pt>
                <c:pt idx="12">
                  <c:v>-4.9170571793633426</c:v>
                </c:pt>
                <c:pt idx="13">
                  <c:v>-4.9170571793633426</c:v>
                </c:pt>
                <c:pt idx="14">
                  <c:v>-4.9170571793633426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(eps!$BO$200,eps!$BO$200,eps!$BO$200,eps!$BO$200,eps!$BO$200,eps!$BO$200,eps!$BO$200,eps!$BO$200,eps!$BO$200,eps!$BO$200,eps!$BO$200,eps!$BO$200,eps!$BO$200,eps!$BO$200,eps!$BO$200)</c:f>
              <c:numCache>
                <c:formatCode>0</c:formatCode>
                <c:ptCount val="15"/>
                <c:pt idx="0">
                  <c:v>4.9170571793633426</c:v>
                </c:pt>
                <c:pt idx="1">
                  <c:v>4.9170571793633426</c:v>
                </c:pt>
                <c:pt idx="2">
                  <c:v>4.9170571793633426</c:v>
                </c:pt>
                <c:pt idx="3">
                  <c:v>4.9170571793633426</c:v>
                </c:pt>
                <c:pt idx="4">
                  <c:v>4.9170571793633426</c:v>
                </c:pt>
                <c:pt idx="5">
                  <c:v>4.9170571793633426</c:v>
                </c:pt>
                <c:pt idx="6">
                  <c:v>4.9170571793633426</c:v>
                </c:pt>
                <c:pt idx="7">
                  <c:v>4.9170571793633426</c:v>
                </c:pt>
                <c:pt idx="8">
                  <c:v>4.9170571793633426</c:v>
                </c:pt>
                <c:pt idx="9">
                  <c:v>4.9170571793633426</c:v>
                </c:pt>
                <c:pt idx="10">
                  <c:v>4.9170571793633426</c:v>
                </c:pt>
                <c:pt idx="11">
                  <c:v>4.9170571793633426</c:v>
                </c:pt>
                <c:pt idx="12">
                  <c:v>4.9170571793633426</c:v>
                </c:pt>
                <c:pt idx="13">
                  <c:v>4.9170571793633426</c:v>
                </c:pt>
                <c:pt idx="14">
                  <c:v>4.9170571793633426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(eps!$G$200,eps!$L$200,eps!$Q$200,eps!$V$200,eps!$AA$200,eps!$AF$200,eps!$AK$200,eps!$AP$200,eps!$AU$200,eps!$AZ$200,eps!$BE$200,eps!$BJ$200,eps!$BS$200,eps!$BX$200,eps!$CC$200)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63200"/>
        <c:axId val="149994816"/>
      </c:lineChart>
      <c:catAx>
        <c:axId val="1509632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994816"/>
        <c:crossesAt val="-100"/>
        <c:auto val="1"/>
        <c:lblAlgn val="ctr"/>
        <c:lblOffset val="100"/>
        <c:noMultiLvlLbl val="0"/>
      </c:catAx>
      <c:valAx>
        <c:axId val="1499948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963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(eps!$I$208,eps!$N$208,eps!$S$208,eps!$X$208,eps!$AC$208,eps!$AH$208,eps!$AM$208,eps!$AR$208,eps!$AW$208,eps!$BB$208,eps!$BG$208,eps!$BL$208,eps!$BU$208,eps!$BZ$208,eps!$CE$208)</c:f>
                <c:numCache>
                  <c:formatCode>General</c:formatCode>
                  <c:ptCount val="15"/>
                  <c:pt idx="0">
                    <c:v>20.221894808151635</c:v>
                  </c:pt>
                  <c:pt idx="1">
                    <c:v>12.99711620444897</c:v>
                  </c:pt>
                  <c:pt idx="2">
                    <c:v>26.380391006047464</c:v>
                  </c:pt>
                  <c:pt idx="3">
                    <c:v>31.936265117135253</c:v>
                  </c:pt>
                  <c:pt idx="4">
                    <c:v>53.140615630908435</c:v>
                  </c:pt>
                  <c:pt idx="5">
                    <c:v>24.57488615704964</c:v>
                  </c:pt>
                  <c:pt idx="6">
                    <c:v>38.586591319160988</c:v>
                  </c:pt>
                  <c:pt idx="7">
                    <c:v>17.774280003194221</c:v>
                  </c:pt>
                  <c:pt idx="8">
                    <c:v>45.342309487188125</c:v>
                  </c:pt>
                  <c:pt idx="9">
                    <c:v>86.662363789301679</c:v>
                  </c:pt>
                  <c:pt idx="10">
                    <c:v>40.315816122608133</c:v>
                  </c:pt>
                  <c:pt idx="11">
                    <c:v>31.936265117135253</c:v>
                  </c:pt>
                  <c:pt idx="12">
                    <c:v>22.977489628589758</c:v>
                  </c:pt>
                  <c:pt idx="13">
                    <c:v>43.514690077588931</c:v>
                  </c:pt>
                  <c:pt idx="14">
                    <c:v>31.936265117135253</c:v>
                  </c:pt>
                </c:numCache>
              </c:numRef>
            </c:plus>
            <c:minus>
              <c:numRef>
                <c:f>(eps!$I$208,eps!$N$208,eps!$S$208,eps!$X$208,eps!$AC$208,eps!$AH$208,eps!$AM$208,eps!$AR$208,eps!$AW$208,eps!$BB$208,eps!$BG$208,eps!$BL$208,eps!$BU$208,eps!$BZ$208,eps!$CE$208)</c:f>
                <c:numCache>
                  <c:formatCode>General</c:formatCode>
                  <c:ptCount val="15"/>
                  <c:pt idx="0">
                    <c:v>20.221894808151635</c:v>
                  </c:pt>
                  <c:pt idx="1">
                    <c:v>12.99711620444897</c:v>
                  </c:pt>
                  <c:pt idx="2">
                    <c:v>26.380391006047464</c:v>
                  </c:pt>
                  <c:pt idx="3">
                    <c:v>31.936265117135253</c:v>
                  </c:pt>
                  <c:pt idx="4">
                    <c:v>53.140615630908435</c:v>
                  </c:pt>
                  <c:pt idx="5">
                    <c:v>24.57488615704964</c:v>
                  </c:pt>
                  <c:pt idx="6">
                    <c:v>38.586591319160988</c:v>
                  </c:pt>
                  <c:pt idx="7">
                    <c:v>17.774280003194221</c:v>
                  </c:pt>
                  <c:pt idx="8">
                    <c:v>45.342309487188125</c:v>
                  </c:pt>
                  <c:pt idx="9">
                    <c:v>86.662363789301679</c:v>
                  </c:pt>
                  <c:pt idx="10">
                    <c:v>40.315816122608133</c:v>
                  </c:pt>
                  <c:pt idx="11">
                    <c:v>31.936265117135253</c:v>
                  </c:pt>
                  <c:pt idx="12">
                    <c:v>22.977489628589758</c:v>
                  </c:pt>
                  <c:pt idx="13">
                    <c:v>43.514690077588931</c:v>
                  </c:pt>
                  <c:pt idx="14">
                    <c:v>31.936265117135253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(eps!$H$208,eps!$M$208,eps!$R$208,eps!$W$208,eps!$AB$208,eps!$AG$208,eps!$AL$208,eps!$AQ$208,eps!$AV$208,eps!$BA$208,eps!$BF$208,eps!$BK$208,eps!$BT$208,eps!$BY$208,eps!$CD$208)</c:f>
              <c:numCache>
                <c:formatCode>0</c:formatCode>
                <c:ptCount val="15"/>
                <c:pt idx="0">
                  <c:v>-1.0381122000397198</c:v>
                </c:pt>
                <c:pt idx="1">
                  <c:v>-0.96311220003972053</c:v>
                </c:pt>
                <c:pt idx="2">
                  <c:v>8.0368877999602795</c:v>
                </c:pt>
                <c:pt idx="3">
                  <c:v>10.036887799960279</c:v>
                </c:pt>
                <c:pt idx="4">
                  <c:v>-8.9631122000397205</c:v>
                </c:pt>
                <c:pt idx="5">
                  <c:v>-3.9631122000397205</c:v>
                </c:pt>
                <c:pt idx="6">
                  <c:v>6.0368877999602795</c:v>
                </c:pt>
                <c:pt idx="7">
                  <c:v>4.0368877999602795</c:v>
                </c:pt>
                <c:pt idx="8">
                  <c:v>-30.963112200039721</c:v>
                </c:pt>
                <c:pt idx="9">
                  <c:v>84.203554466626969</c:v>
                </c:pt>
                <c:pt idx="10">
                  <c:v>17.036887799960279</c:v>
                </c:pt>
                <c:pt idx="11">
                  <c:v>-10.963112200039721</c:v>
                </c:pt>
                <c:pt idx="12">
                  <c:v>1.0368877999602795</c:v>
                </c:pt>
                <c:pt idx="13">
                  <c:v>-4.3961719500397187</c:v>
                </c:pt>
                <c:pt idx="14">
                  <c:v>-8.9631122000397205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(eps!$BN$208,eps!$BN$208,eps!$BN$208,eps!$BN$208,eps!$BN$208,eps!$BN$208,eps!$BN$208,eps!$BN$208,eps!$BN$208,eps!$BN$208,eps!$BN$208,eps!$BN$208,eps!$BN$208,eps!$BN$208,eps!$BN$208)</c:f>
              <c:numCache>
                <c:formatCode>0</c:formatCode>
                <c:ptCount val="15"/>
                <c:pt idx="0">
                  <c:v>-4.9066251505540963</c:v>
                </c:pt>
                <c:pt idx="1">
                  <c:v>-4.9066251505540963</c:v>
                </c:pt>
                <c:pt idx="2">
                  <c:v>-4.9066251505540963</c:v>
                </c:pt>
                <c:pt idx="3">
                  <c:v>-4.9066251505540963</c:v>
                </c:pt>
                <c:pt idx="4">
                  <c:v>-4.9066251505540963</c:v>
                </c:pt>
                <c:pt idx="5">
                  <c:v>-4.9066251505540963</c:v>
                </c:pt>
                <c:pt idx="6">
                  <c:v>-4.9066251505540963</c:v>
                </c:pt>
                <c:pt idx="7">
                  <c:v>-4.9066251505540963</c:v>
                </c:pt>
                <c:pt idx="8">
                  <c:v>-4.9066251505540963</c:v>
                </c:pt>
                <c:pt idx="9">
                  <c:v>-4.9066251505540963</c:v>
                </c:pt>
                <c:pt idx="10">
                  <c:v>-4.9066251505540963</c:v>
                </c:pt>
                <c:pt idx="11">
                  <c:v>-4.9066251505540963</c:v>
                </c:pt>
                <c:pt idx="12">
                  <c:v>-4.9066251505540963</c:v>
                </c:pt>
                <c:pt idx="13">
                  <c:v>-4.9066251505540963</c:v>
                </c:pt>
                <c:pt idx="14">
                  <c:v>-4.9066251505540963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(eps!$BO$208,eps!$BO$208,eps!$BO$208,eps!$BO$208,eps!$BO$208,eps!$BO$208,eps!$BO$208,eps!$BO$208,eps!$BO$208,eps!$BO$208,eps!$BO$208,eps!$BO$208,eps!$BO$208,eps!$BO$208,eps!$BO$208)</c:f>
              <c:numCache>
                <c:formatCode>0</c:formatCode>
                <c:ptCount val="15"/>
                <c:pt idx="0">
                  <c:v>4.9066251505540963</c:v>
                </c:pt>
                <c:pt idx="1">
                  <c:v>4.9066251505540963</c:v>
                </c:pt>
                <c:pt idx="2">
                  <c:v>4.9066251505540963</c:v>
                </c:pt>
                <c:pt idx="3">
                  <c:v>4.9066251505540963</c:v>
                </c:pt>
                <c:pt idx="4">
                  <c:v>4.9066251505540963</c:v>
                </c:pt>
                <c:pt idx="5">
                  <c:v>4.9066251505540963</c:v>
                </c:pt>
                <c:pt idx="6">
                  <c:v>4.9066251505540963</c:v>
                </c:pt>
                <c:pt idx="7">
                  <c:v>4.9066251505540963</c:v>
                </c:pt>
                <c:pt idx="8">
                  <c:v>4.9066251505540963</c:v>
                </c:pt>
                <c:pt idx="9">
                  <c:v>4.9066251505540963</c:v>
                </c:pt>
                <c:pt idx="10">
                  <c:v>4.9066251505540963</c:v>
                </c:pt>
                <c:pt idx="11">
                  <c:v>4.9066251505540963</c:v>
                </c:pt>
                <c:pt idx="12">
                  <c:v>4.9066251505540963</c:v>
                </c:pt>
                <c:pt idx="13">
                  <c:v>4.9066251505540963</c:v>
                </c:pt>
                <c:pt idx="14">
                  <c:v>4.9066251505540963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(eps!$G$208,eps!$L$208,eps!$Q$208,eps!$V$208,eps!$AA$208,eps!$AF$208,eps!$AK$208,eps!$AP$208,eps!$AU$208,eps!$AZ$208,eps!$BE$208,eps!$BJ$208,eps!$BS$208,eps!$BX$208,eps!$CC$208)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64224"/>
        <c:axId val="151037632"/>
      </c:lineChart>
      <c:catAx>
        <c:axId val="150964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037632"/>
        <c:crossesAt val="-100"/>
        <c:auto val="1"/>
        <c:lblAlgn val="ctr"/>
        <c:lblOffset val="100"/>
        <c:noMultiLvlLbl val="0"/>
      </c:catAx>
      <c:valAx>
        <c:axId val="15103763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964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(eps!$I$216,eps!$N$216,eps!$S$216,eps!$X$216,eps!$AC$216,eps!$AH$216,eps!$AM$216,eps!$AR$216,eps!$AW$216,eps!$BB$216,eps!$BG$216,eps!$BL$216,eps!$BU$216,eps!$BZ$216,eps!$CE$216)</c:f>
                <c:numCache>
                  <c:formatCode>General</c:formatCode>
                  <c:ptCount val="15"/>
                  <c:pt idx="0">
                    <c:v>19.092442935031176</c:v>
                  </c:pt>
                  <c:pt idx="1">
                    <c:v>11.158914697560055</c:v>
                  </c:pt>
                  <c:pt idx="2">
                    <c:v>25.52491679178253</c:v>
                  </c:pt>
                  <c:pt idx="3">
                    <c:v>31.233337593466086</c:v>
                  </c:pt>
                  <c:pt idx="4">
                    <c:v>52.721166311334784</c:v>
                  </c:pt>
                  <c:pt idx="5">
                    <c:v>23.654204218857622</c:v>
                  </c:pt>
                  <c:pt idx="6">
                    <c:v>38.006859607542189</c:v>
                  </c:pt>
                  <c:pt idx="7">
                    <c:v>16.477905729413003</c:v>
                  </c:pt>
                  <c:pt idx="8">
                    <c:v>44.849987483024137</c:v>
                  </c:pt>
                  <c:pt idx="9">
                    <c:v>84.746947450899071</c:v>
                  </c:pt>
                  <c:pt idx="10">
                    <c:v>39.761305024199366</c:v>
                  </c:pt>
                  <c:pt idx="11">
                    <c:v>31.233337593466086</c:v>
                  </c:pt>
                  <c:pt idx="12">
                    <c:v>21.990029041077271</c:v>
                  </c:pt>
                  <c:pt idx="13">
                    <c:v>43.201003012143133</c:v>
                  </c:pt>
                  <c:pt idx="14">
                    <c:v>42.889641840745441</c:v>
                  </c:pt>
                </c:numCache>
              </c:numRef>
            </c:plus>
            <c:minus>
              <c:numRef>
                <c:f>(eps!$I$216,eps!$N$216,eps!$S$216,eps!$X$216,eps!$AC$216,eps!$AH$216,eps!$AM$216,eps!$AR$216,eps!$AW$216,eps!$BB$216,eps!$BG$216,eps!$BL$216,eps!$BU$216,eps!$BZ$216,eps!$CE$216)</c:f>
                <c:numCache>
                  <c:formatCode>General</c:formatCode>
                  <c:ptCount val="15"/>
                  <c:pt idx="0">
                    <c:v>19.092442935031176</c:v>
                  </c:pt>
                  <c:pt idx="1">
                    <c:v>11.158914697560055</c:v>
                  </c:pt>
                  <c:pt idx="2">
                    <c:v>25.52491679178253</c:v>
                  </c:pt>
                  <c:pt idx="3">
                    <c:v>31.233337593466086</c:v>
                  </c:pt>
                  <c:pt idx="4">
                    <c:v>52.721166311334784</c:v>
                  </c:pt>
                  <c:pt idx="5">
                    <c:v>23.654204218857622</c:v>
                  </c:pt>
                  <c:pt idx="6">
                    <c:v>38.006859607542189</c:v>
                  </c:pt>
                  <c:pt idx="7">
                    <c:v>16.477905729413003</c:v>
                  </c:pt>
                  <c:pt idx="8">
                    <c:v>44.849987483024137</c:v>
                  </c:pt>
                  <c:pt idx="9">
                    <c:v>84.746947450899071</c:v>
                  </c:pt>
                  <c:pt idx="10">
                    <c:v>39.761305024199366</c:v>
                  </c:pt>
                  <c:pt idx="11">
                    <c:v>31.233337593466086</c:v>
                  </c:pt>
                  <c:pt idx="12">
                    <c:v>21.990029041077271</c:v>
                  </c:pt>
                  <c:pt idx="13">
                    <c:v>43.201003012143133</c:v>
                  </c:pt>
                  <c:pt idx="14">
                    <c:v>42.889641840745441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(eps!$H$216,eps!$M$216,eps!$R$216,eps!$W$216,eps!$AB$216,eps!$AG$216,eps!$AL$216,eps!$AQ$216,eps!$AV$216,eps!$BA$216,eps!$BF$216,eps!$BK$216,eps!$BT$216,eps!$BY$216,eps!$CD$216)</c:f>
              <c:numCache>
                <c:formatCode>0</c:formatCode>
                <c:ptCount val="15"/>
                <c:pt idx="0">
                  <c:v>1.7469349967116052</c:v>
                </c:pt>
                <c:pt idx="1">
                  <c:v>-1.5030650032883948</c:v>
                </c:pt>
                <c:pt idx="2">
                  <c:v>7.4969349967116052</c:v>
                </c:pt>
                <c:pt idx="3">
                  <c:v>5.4969349967116052</c:v>
                </c:pt>
                <c:pt idx="4">
                  <c:v>-2.5030650032883948</c:v>
                </c:pt>
                <c:pt idx="5">
                  <c:v>-4.5030650032883948</c:v>
                </c:pt>
                <c:pt idx="6">
                  <c:v>4.4969349967116052</c:v>
                </c:pt>
                <c:pt idx="7">
                  <c:v>3.4969349967116052</c:v>
                </c:pt>
                <c:pt idx="8">
                  <c:v>-30.503065003288395</c:v>
                </c:pt>
                <c:pt idx="9">
                  <c:v>90.330268330044944</c:v>
                </c:pt>
                <c:pt idx="10">
                  <c:v>12.496934996711605</c:v>
                </c:pt>
                <c:pt idx="11">
                  <c:v>3.4969349967116052</c:v>
                </c:pt>
                <c:pt idx="12">
                  <c:v>0.49693499671160524</c:v>
                </c:pt>
                <c:pt idx="13">
                  <c:v>-12.037531836621728</c:v>
                </c:pt>
                <c:pt idx="14">
                  <c:v>6.4969349967116052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(eps!$BN$216,eps!$BN$216,eps!$BN$216,eps!$BN$216,eps!$BN$216,eps!$BN$216,eps!$BN$216,eps!$BN$216,eps!$BN$216,eps!$BN$216,eps!$BN$216,eps!$BN$216,eps!$BN$216,eps!$BN$216,eps!$BN$216)</c:f>
              <c:numCache>
                <c:formatCode>0</c:formatCode>
                <c:ptCount val="15"/>
                <c:pt idx="0">
                  <c:v>-4.9475875709863049</c:v>
                </c:pt>
                <c:pt idx="1">
                  <c:v>-4.9475875709863049</c:v>
                </c:pt>
                <c:pt idx="2">
                  <c:v>-4.9475875709863049</c:v>
                </c:pt>
                <c:pt idx="3">
                  <c:v>-4.9475875709863049</c:v>
                </c:pt>
                <c:pt idx="4">
                  <c:v>-4.9475875709863049</c:v>
                </c:pt>
                <c:pt idx="5">
                  <c:v>-4.9475875709863049</c:v>
                </c:pt>
                <c:pt idx="6">
                  <c:v>-4.9475875709863049</c:v>
                </c:pt>
                <c:pt idx="7">
                  <c:v>-4.9475875709863049</c:v>
                </c:pt>
                <c:pt idx="8">
                  <c:v>-4.9475875709863049</c:v>
                </c:pt>
                <c:pt idx="9">
                  <c:v>-4.9475875709863049</c:v>
                </c:pt>
                <c:pt idx="10">
                  <c:v>-4.9475875709863049</c:v>
                </c:pt>
                <c:pt idx="11">
                  <c:v>-4.9475875709863049</c:v>
                </c:pt>
                <c:pt idx="12">
                  <c:v>-4.9475875709863049</c:v>
                </c:pt>
                <c:pt idx="13">
                  <c:v>-4.9475875709863049</c:v>
                </c:pt>
                <c:pt idx="14">
                  <c:v>-4.9475875709863049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(eps!$BO$216,eps!$BO$216,eps!$BO$216,eps!$BO$216,eps!$BO$216,eps!$BO$216,eps!$BO$216,eps!$BO$216,eps!$BO$216,eps!$BO$216,eps!$BO$216,eps!$BO$216,eps!$BO$216,eps!$BO$216,eps!$BO$216)</c:f>
              <c:numCache>
                <c:formatCode>0</c:formatCode>
                <c:ptCount val="15"/>
                <c:pt idx="0">
                  <c:v>4.9475875709863049</c:v>
                </c:pt>
                <c:pt idx="1">
                  <c:v>4.9475875709863049</c:v>
                </c:pt>
                <c:pt idx="2">
                  <c:v>4.9475875709863049</c:v>
                </c:pt>
                <c:pt idx="3">
                  <c:v>4.9475875709863049</c:v>
                </c:pt>
                <c:pt idx="4">
                  <c:v>4.9475875709863049</c:v>
                </c:pt>
                <c:pt idx="5">
                  <c:v>4.9475875709863049</c:v>
                </c:pt>
                <c:pt idx="6">
                  <c:v>4.9475875709863049</c:v>
                </c:pt>
                <c:pt idx="7">
                  <c:v>4.9475875709863049</c:v>
                </c:pt>
                <c:pt idx="8">
                  <c:v>4.9475875709863049</c:v>
                </c:pt>
                <c:pt idx="9">
                  <c:v>4.9475875709863049</c:v>
                </c:pt>
                <c:pt idx="10">
                  <c:v>4.9475875709863049</c:v>
                </c:pt>
                <c:pt idx="11">
                  <c:v>4.9475875709863049</c:v>
                </c:pt>
                <c:pt idx="12">
                  <c:v>4.9475875709863049</c:v>
                </c:pt>
                <c:pt idx="13">
                  <c:v>4.9475875709863049</c:v>
                </c:pt>
                <c:pt idx="14">
                  <c:v>4.9475875709863049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(eps!$G$216,eps!$L$216,eps!$Q$216,eps!$V$216,eps!$AA$216,eps!$AF$216,eps!$AK$216,eps!$AP$216,eps!$AU$216,eps!$AZ$216,eps!$BE$216,eps!$BJ$216,eps!$BS$216,eps!$BX$216,eps!$CC$216)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65248"/>
        <c:axId val="151039936"/>
      </c:lineChart>
      <c:catAx>
        <c:axId val="1509652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039936"/>
        <c:crossesAt val="-100"/>
        <c:auto val="1"/>
        <c:lblAlgn val="ctr"/>
        <c:lblOffset val="100"/>
        <c:noMultiLvlLbl val="0"/>
      </c:catAx>
      <c:valAx>
        <c:axId val="15103993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96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2 %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(eps!$I$168,eps!$N$168,eps!$S$168,eps!$X$168,eps!$AC$168,eps!$AH$168,eps!$AM$168,eps!$AR$168,eps!$AW$168,eps!$BB$168,eps!$BG$168,eps!$BL$168,eps!$BU$168,eps!$BZ$168,eps!$CE$168)</c:f>
                <c:numCache>
                  <c:formatCode>General</c:formatCode>
                  <c:ptCount val="15"/>
                  <c:pt idx="0">
                    <c:v>18.898891193566531</c:v>
                  </c:pt>
                  <c:pt idx="1">
                    <c:v>11.496438072127669</c:v>
                  </c:pt>
                  <c:pt idx="2">
                    <c:v>36.934646178706878</c:v>
                  </c:pt>
                  <c:pt idx="3">
                    <c:v>52.651382587224305</c:v>
                  </c:pt>
                  <c:pt idx="4">
                    <c:v>76.447158798390063</c:v>
                  </c:pt>
                  <c:pt idx="5">
                    <c:v>25.380466669197919</c:v>
                  </c:pt>
                  <c:pt idx="6">
                    <c:v>83.409640260261682</c:v>
                  </c:pt>
                  <c:pt idx="7">
                    <c:v>16.253248547483256</c:v>
                  </c:pt>
                  <c:pt idx="8">
                    <c:v>100.65700130469681</c:v>
                  </c:pt>
                  <c:pt idx="9">
                    <c:v>#N/A</c:v>
                  </c:pt>
                  <c:pt idx="10">
                    <c:v>57.948873256118908</c:v>
                  </c:pt>
                  <c:pt idx="11">
                    <c:v>31.115399536985965</c:v>
                  </c:pt>
                  <c:pt idx="12">
                    <c:v>27.851895597001409</c:v>
                  </c:pt>
                  <c:pt idx="13">
                    <c:v>37.775910012005745</c:v>
                  </c:pt>
                  <c:pt idx="14">
                    <c:v>36.934646178706878</c:v>
                  </c:pt>
                </c:numCache>
              </c:numRef>
            </c:plus>
            <c:minus>
              <c:numRef>
                <c:f>(eps!$I$168,eps!$N$168,eps!$S$168,eps!$X$168,eps!$AC$168,eps!$AH$168,eps!$AM$168,eps!$AR$168,eps!$AW$168,eps!$BB$168,eps!$BG$168,eps!$BL$168,eps!$BU$168,eps!$BZ$168,eps!$CE$168)</c:f>
                <c:numCache>
                  <c:formatCode>General</c:formatCode>
                  <c:ptCount val="15"/>
                  <c:pt idx="0">
                    <c:v>18.898891193566531</c:v>
                  </c:pt>
                  <c:pt idx="1">
                    <c:v>11.496438072127669</c:v>
                  </c:pt>
                  <c:pt idx="2">
                    <c:v>36.934646178706878</c:v>
                  </c:pt>
                  <c:pt idx="3">
                    <c:v>52.651382587224305</c:v>
                  </c:pt>
                  <c:pt idx="4">
                    <c:v>76.447158798390063</c:v>
                  </c:pt>
                  <c:pt idx="5">
                    <c:v>25.380466669197919</c:v>
                  </c:pt>
                  <c:pt idx="6">
                    <c:v>83.409640260261682</c:v>
                  </c:pt>
                  <c:pt idx="7">
                    <c:v>16.253248547483256</c:v>
                  </c:pt>
                  <c:pt idx="8">
                    <c:v>100.65700130469681</c:v>
                  </c:pt>
                  <c:pt idx="9">
                    <c:v>#N/A</c:v>
                  </c:pt>
                  <c:pt idx="10">
                    <c:v>57.948873256118908</c:v>
                  </c:pt>
                  <c:pt idx="11">
                    <c:v>31.115399536985965</c:v>
                  </c:pt>
                  <c:pt idx="12">
                    <c:v>27.851895597001409</c:v>
                  </c:pt>
                  <c:pt idx="13">
                    <c:v>37.775910012005745</c:v>
                  </c:pt>
                  <c:pt idx="14">
                    <c:v>36.934646178706878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(eps!$H$168,eps!$M$168,eps!$R$168,eps!$W$168,eps!$AB$168,eps!$AG$168,eps!$AL$168,eps!$AQ$168,eps!$AV$168,eps!$BA$168,eps!$BF$168,eps!$BK$168,eps!$BT$168,eps!$BY$168,eps!$CD$168)</c:f>
              <c:numCache>
                <c:formatCode>0</c:formatCode>
                <c:ptCount val="15"/>
                <c:pt idx="0">
                  <c:v>0.83168313971332708</c:v>
                </c:pt>
                <c:pt idx="1">
                  <c:v>-1.0683168602866715</c:v>
                </c:pt>
                <c:pt idx="2">
                  <c:v>3.9316831397133285</c:v>
                </c:pt>
                <c:pt idx="3">
                  <c:v>48.931683139713329</c:v>
                </c:pt>
                <c:pt idx="4">
                  <c:v>-12.068316860286671</c:v>
                </c:pt>
                <c:pt idx="5">
                  <c:v>-5.0683168602866715</c:v>
                </c:pt>
                <c:pt idx="6">
                  <c:v>8.9316831397133285</c:v>
                </c:pt>
                <c:pt idx="7">
                  <c:v>0.9316831397133285</c:v>
                </c:pt>
                <c:pt idx="8">
                  <c:v>-134.06831686028667</c:v>
                </c:pt>
                <c:pt idx="9">
                  <c:v>#N/A</c:v>
                </c:pt>
                <c:pt idx="10">
                  <c:v>63.931683139713329</c:v>
                </c:pt>
                <c:pt idx="11">
                  <c:v>0.9316831397133285</c:v>
                </c:pt>
                <c:pt idx="12">
                  <c:v>-1.0683168602866715</c:v>
                </c:pt>
                <c:pt idx="13">
                  <c:v>-2.6486260269533375</c:v>
                </c:pt>
                <c:pt idx="14">
                  <c:v>-6.8316860286671499E-2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(eps!$BN$168,eps!$BN$168,eps!$BN$168,eps!$BN$168,eps!$BN$168,eps!$BN$168,eps!$BN$168,eps!$BN$168,eps!$BN$168,eps!$BN$168,eps!$BN$168,eps!$BN$168,eps!$BN$168,eps!$BN$168,eps!$BN$168)</c:f>
              <c:numCache>
                <c:formatCode>0</c:formatCode>
                <c:ptCount val="15"/>
                <c:pt idx="0">
                  <c:v>-5.641977636762971</c:v>
                </c:pt>
                <c:pt idx="1">
                  <c:v>-5.641977636762971</c:v>
                </c:pt>
                <c:pt idx="2">
                  <c:v>-5.641977636762971</c:v>
                </c:pt>
                <c:pt idx="3">
                  <c:v>-5.641977636762971</c:v>
                </c:pt>
                <c:pt idx="4">
                  <c:v>-5.641977636762971</c:v>
                </c:pt>
                <c:pt idx="5">
                  <c:v>-5.641977636762971</c:v>
                </c:pt>
                <c:pt idx="6">
                  <c:v>-5.641977636762971</c:v>
                </c:pt>
                <c:pt idx="7">
                  <c:v>-5.641977636762971</c:v>
                </c:pt>
                <c:pt idx="8">
                  <c:v>-5.641977636762971</c:v>
                </c:pt>
                <c:pt idx="9">
                  <c:v>-5.641977636762971</c:v>
                </c:pt>
                <c:pt idx="10">
                  <c:v>-5.641977636762971</c:v>
                </c:pt>
                <c:pt idx="11">
                  <c:v>-5.641977636762971</c:v>
                </c:pt>
                <c:pt idx="12">
                  <c:v>-5.641977636762971</c:v>
                </c:pt>
                <c:pt idx="13">
                  <c:v>-5.641977636762971</c:v>
                </c:pt>
                <c:pt idx="14">
                  <c:v>-5.641977636762971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(eps!$BO$168,eps!$BO$168,eps!$BO$168,eps!$BO$168,eps!$BO$168,eps!$BO$168,eps!$BO$168,eps!$BO$168,eps!$BO$168,eps!$BO$168,eps!$BO$168,eps!$BO$168,eps!$BO$168,eps!$BO$168,eps!$BO$168)</c:f>
              <c:numCache>
                <c:formatCode>0</c:formatCode>
                <c:ptCount val="15"/>
                <c:pt idx="0">
                  <c:v>5.641977636762971</c:v>
                </c:pt>
                <c:pt idx="1">
                  <c:v>5.641977636762971</c:v>
                </c:pt>
                <c:pt idx="2">
                  <c:v>5.641977636762971</c:v>
                </c:pt>
                <c:pt idx="3">
                  <c:v>5.641977636762971</c:v>
                </c:pt>
                <c:pt idx="4">
                  <c:v>5.641977636762971</c:v>
                </c:pt>
                <c:pt idx="5">
                  <c:v>5.641977636762971</c:v>
                </c:pt>
                <c:pt idx="6">
                  <c:v>5.641977636762971</c:v>
                </c:pt>
                <c:pt idx="7">
                  <c:v>5.641977636762971</c:v>
                </c:pt>
                <c:pt idx="8">
                  <c:v>5.641977636762971</c:v>
                </c:pt>
                <c:pt idx="9">
                  <c:v>5.641977636762971</c:v>
                </c:pt>
                <c:pt idx="10">
                  <c:v>5.641977636762971</c:v>
                </c:pt>
                <c:pt idx="11">
                  <c:v>5.641977636762971</c:v>
                </c:pt>
                <c:pt idx="12">
                  <c:v>5.641977636762971</c:v>
                </c:pt>
                <c:pt idx="13">
                  <c:v>5.641977636762971</c:v>
                </c:pt>
                <c:pt idx="14">
                  <c:v>5.641977636762971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(eps!$G$168,eps!$L$168,eps!$Q$168,eps!$V$168,eps!$AA$168,eps!$AF$168,eps!$AK$168,eps!$AP$168,eps!$AU$168,eps!$AZ$168,eps!$BE$168,eps!$BJ$168,eps!$BS$168,eps!$BX$168,eps!$CC$168)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02848"/>
        <c:axId val="151042240"/>
      </c:lineChart>
      <c:catAx>
        <c:axId val="1515028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042240"/>
        <c:crossesAt val="-300"/>
        <c:auto val="1"/>
        <c:lblAlgn val="ctr"/>
        <c:lblOffset val="100"/>
        <c:noMultiLvlLbl val="0"/>
      </c:catAx>
      <c:valAx>
        <c:axId val="15104224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1502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(eps!$I$176,eps!$N$176,eps!$S$176,eps!$X$176,eps!$AC$176,eps!$AH$176,eps!$AM$176,eps!$AR$176,eps!$AW$176,eps!$BB$176,eps!$BG$176,eps!$BL$176,eps!$BU$176,eps!$BZ$176,eps!$CE$176)</c:f>
                <c:numCache>
                  <c:formatCode>General</c:formatCode>
                  <c:ptCount val="15"/>
                  <c:pt idx="0">
                    <c:v>17.206545922513779</c:v>
                  </c:pt>
                  <c:pt idx="1">
                    <c:v>7.4876713725680766</c:v>
                  </c:pt>
                  <c:pt idx="2">
                    <c:v>38.092850019177817</c:v>
                  </c:pt>
                  <c:pt idx="3">
                    <c:v>52.067890514054589</c:v>
                  </c:pt>
                  <c:pt idx="4">
                    <c:v>98.036040426893905</c:v>
                  </c:pt>
                  <c:pt idx="5">
                    <c:v>22.159991484284816</c:v>
                  </c:pt>
                  <c:pt idx="6">
                    <c:v>83.042550674841237</c:v>
                  </c:pt>
                  <c:pt idx="7">
                    <c:v>14.25009552892806</c:v>
                  </c:pt>
                  <c:pt idx="8">
                    <c:v>100.3241485257484</c:v>
                  </c:pt>
                  <c:pt idx="9">
                    <c:v>#N/A</c:v>
                  </c:pt>
                  <c:pt idx="10">
                    <c:v>56.862159848035809</c:v>
                  </c:pt>
                  <c:pt idx="11">
                    <c:v>74.047722602275726</c:v>
                  </c:pt>
                  <c:pt idx="12">
                    <c:v>26.533473624528988</c:v>
                  </c:pt>
                  <c:pt idx="13">
                    <c:v>59.298835690511183</c:v>
                  </c:pt>
                  <c:pt idx="14">
                    <c:v>#N/A</c:v>
                  </c:pt>
                </c:numCache>
              </c:numRef>
            </c:plus>
            <c:minus>
              <c:numRef>
                <c:f>(eps!$I$176,eps!$N$176,eps!$S$176,eps!$X$176,eps!$AC$176,eps!$AH$176,eps!$AM$176,eps!$AR$176,eps!$AW$176,eps!$BB$176,eps!$BG$176,eps!$BL$176,eps!$BU$176,eps!$BZ$176,eps!$CE$176)</c:f>
                <c:numCache>
                  <c:formatCode>General</c:formatCode>
                  <c:ptCount val="15"/>
                  <c:pt idx="0">
                    <c:v>17.206545922513779</c:v>
                  </c:pt>
                  <c:pt idx="1">
                    <c:v>7.4876713725680766</c:v>
                  </c:pt>
                  <c:pt idx="2">
                    <c:v>38.092850019177817</c:v>
                  </c:pt>
                  <c:pt idx="3">
                    <c:v>52.067890514054589</c:v>
                  </c:pt>
                  <c:pt idx="4">
                    <c:v>98.036040426893905</c:v>
                  </c:pt>
                  <c:pt idx="5">
                    <c:v>22.159991484284816</c:v>
                  </c:pt>
                  <c:pt idx="6">
                    <c:v>83.042550674841237</c:v>
                  </c:pt>
                  <c:pt idx="7">
                    <c:v>14.25009552892806</c:v>
                  </c:pt>
                  <c:pt idx="8">
                    <c:v>100.3241485257484</c:v>
                  </c:pt>
                  <c:pt idx="9">
                    <c:v>#N/A</c:v>
                  </c:pt>
                  <c:pt idx="10">
                    <c:v>56.862159848035809</c:v>
                  </c:pt>
                  <c:pt idx="11">
                    <c:v>74.047722602275726</c:v>
                  </c:pt>
                  <c:pt idx="12">
                    <c:v>26.533473624528988</c:v>
                  </c:pt>
                  <c:pt idx="13">
                    <c:v>59.298835690511183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(eps!$H$176,eps!$M$176,eps!$R$176,eps!$W$176,eps!$AB$176,eps!$AG$176,eps!$AL$176,eps!$AQ$176,eps!$AV$176,eps!$BA$176,eps!$BF$176,eps!$BK$176,eps!$BT$176,eps!$BY$176,eps!$CD$176)</c:f>
              <c:numCache>
                <c:formatCode>0</c:formatCode>
                <c:ptCount val="15"/>
                <c:pt idx="0">
                  <c:v>1.0326495189420648</c:v>
                </c:pt>
                <c:pt idx="1">
                  <c:v>-2.5673504810579351</c:v>
                </c:pt>
                <c:pt idx="2">
                  <c:v>7.4326495189420649</c:v>
                </c:pt>
                <c:pt idx="3">
                  <c:v>46.432649518942064</c:v>
                </c:pt>
                <c:pt idx="4">
                  <c:v>-5.5673504810579351</c:v>
                </c:pt>
                <c:pt idx="5">
                  <c:v>-1.5673504810579353</c:v>
                </c:pt>
                <c:pt idx="6">
                  <c:v>9.432649518942064</c:v>
                </c:pt>
                <c:pt idx="7">
                  <c:v>4.4326495189420649</c:v>
                </c:pt>
                <c:pt idx="8">
                  <c:v>-144.56735048105793</c:v>
                </c:pt>
                <c:pt idx="9">
                  <c:v>#N/A</c:v>
                </c:pt>
                <c:pt idx="10">
                  <c:v>26.432649518942064</c:v>
                </c:pt>
                <c:pt idx="11">
                  <c:v>4.7326495189420648</c:v>
                </c:pt>
                <c:pt idx="12">
                  <c:v>0.43264951894206471</c:v>
                </c:pt>
                <c:pt idx="13">
                  <c:v>-11.728702481057935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(eps!$BN$176,eps!$BN$176,eps!$BN$176,eps!$BN$176,eps!$BN$176,eps!$BN$176,eps!$BN$176,eps!$BN$176,eps!$BN$176,eps!$BN$176,eps!$BN$176,eps!$BN$176,eps!$BN$176,eps!$BN$176,eps!$BN$176)</c:f>
              <c:numCache>
                <c:formatCode>0</c:formatCode>
                <c:ptCount val="15"/>
                <c:pt idx="0">
                  <c:v>-5.3791056335067911</c:v>
                </c:pt>
                <c:pt idx="1">
                  <c:v>-5.3791056335067911</c:v>
                </c:pt>
                <c:pt idx="2">
                  <c:v>-5.3791056335067911</c:v>
                </c:pt>
                <c:pt idx="3">
                  <c:v>-5.3791056335067911</c:v>
                </c:pt>
                <c:pt idx="4">
                  <c:v>-5.3791056335067911</c:v>
                </c:pt>
                <c:pt idx="5">
                  <c:v>-5.3791056335067911</c:v>
                </c:pt>
                <c:pt idx="6">
                  <c:v>-5.3791056335067911</c:v>
                </c:pt>
                <c:pt idx="7">
                  <c:v>-5.3791056335067911</c:v>
                </c:pt>
                <c:pt idx="8">
                  <c:v>-5.3791056335067911</c:v>
                </c:pt>
                <c:pt idx="9">
                  <c:v>-5.3791056335067911</c:v>
                </c:pt>
                <c:pt idx="10">
                  <c:v>-5.3791056335067911</c:v>
                </c:pt>
                <c:pt idx="11">
                  <c:v>-5.3791056335067911</c:v>
                </c:pt>
                <c:pt idx="12">
                  <c:v>-5.3791056335067911</c:v>
                </c:pt>
                <c:pt idx="13">
                  <c:v>-5.3791056335067911</c:v>
                </c:pt>
                <c:pt idx="14">
                  <c:v>-5.3791056335067911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(eps!$BO$176,eps!$BO$176,eps!$BO$176,eps!$BO$176,eps!$BO$176,eps!$BO$176,eps!$BO$176,eps!$BO$176,eps!$BO$176,eps!$BO$176,eps!$BO$176,eps!$BO$176,eps!$BO$176,eps!$BO$176,eps!$BO$176)</c:f>
              <c:numCache>
                <c:formatCode>0</c:formatCode>
                <c:ptCount val="15"/>
                <c:pt idx="0">
                  <c:v>5.3791056335067911</c:v>
                </c:pt>
                <c:pt idx="1">
                  <c:v>5.3791056335067911</c:v>
                </c:pt>
                <c:pt idx="2">
                  <c:v>5.3791056335067911</c:v>
                </c:pt>
                <c:pt idx="3">
                  <c:v>5.3791056335067911</c:v>
                </c:pt>
                <c:pt idx="4">
                  <c:v>5.3791056335067911</c:v>
                </c:pt>
                <c:pt idx="5">
                  <c:v>5.3791056335067911</c:v>
                </c:pt>
                <c:pt idx="6">
                  <c:v>5.3791056335067911</c:v>
                </c:pt>
                <c:pt idx="7">
                  <c:v>5.3791056335067911</c:v>
                </c:pt>
                <c:pt idx="8">
                  <c:v>5.3791056335067911</c:v>
                </c:pt>
                <c:pt idx="9">
                  <c:v>5.3791056335067911</c:v>
                </c:pt>
                <c:pt idx="10">
                  <c:v>5.3791056335067911</c:v>
                </c:pt>
                <c:pt idx="11">
                  <c:v>5.3791056335067911</c:v>
                </c:pt>
                <c:pt idx="12">
                  <c:v>5.3791056335067911</c:v>
                </c:pt>
                <c:pt idx="13">
                  <c:v>5.3791056335067911</c:v>
                </c:pt>
                <c:pt idx="14">
                  <c:v>5.3791056335067911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(eps!$G$176,eps!$L$176,eps!$Q$176,eps!$V$176,eps!$AA$176,eps!$AF$176,eps!$AK$176,eps!$AP$176,eps!$AU$176,eps!$AZ$176,eps!$BE$176,eps!$BJ$176,eps!$BS$176,eps!$BX$176,eps!$CC$176)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03872"/>
        <c:axId val="151257664"/>
      </c:lineChart>
      <c:catAx>
        <c:axId val="1515038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257664"/>
        <c:crossesAt val="-300"/>
        <c:auto val="1"/>
        <c:lblAlgn val="ctr"/>
        <c:lblOffset val="100"/>
        <c:noMultiLvlLbl val="0"/>
      </c:catAx>
      <c:valAx>
        <c:axId val="1512576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150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(eps!$I$186,eps!$N$186,eps!$S$186,eps!$X$186,eps!$AC$186,eps!$AH$186,eps!$AM$186,eps!$AR$186,eps!$AW$186,eps!$BB$186,eps!$BG$186,eps!$BL$186,eps!$BU$186,eps!$BZ$186,eps!$CE$186)</c:f>
                <c:numCache>
                  <c:formatCode>General</c:formatCode>
                  <c:ptCount val="15"/>
                  <c:pt idx="0">
                    <c:v>20.037260144310803</c:v>
                  </c:pt>
                  <c:pt idx="1">
                    <c:v>13.285021418529446</c:v>
                  </c:pt>
                  <c:pt idx="2">
                    <c:v>37.529878684733134</c:v>
                  </c:pt>
                  <c:pt idx="3">
                    <c:v>53.070630240188272</c:v>
                  </c:pt>
                  <c:pt idx="4">
                    <c:v>76.736508873487239</c:v>
                  </c:pt>
                  <c:pt idx="5">
                    <c:v>24.423181489944877</c:v>
                  </c:pt>
                  <c:pt idx="6">
                    <c:v>83.674917353354985</c:v>
                  </c:pt>
                  <c:pt idx="7">
                    <c:v>17.563934470692669</c:v>
                  </c:pt>
                  <c:pt idx="8">
                    <c:v>100.87372406087333</c:v>
                  </c:pt>
                  <c:pt idx="9">
                    <c:v>#N/A</c:v>
                  </c:pt>
                  <c:pt idx="10">
                    <c:v>58.324507763968427</c:v>
                  </c:pt>
                  <c:pt idx="11">
                    <c:v>31.819676209710025</c:v>
                  </c:pt>
                  <c:pt idx="12">
                    <c:v>28.636546476326124</c:v>
                  </c:pt>
                  <c:pt idx="13">
                    <c:v>38.534076076776337</c:v>
                  </c:pt>
                  <c:pt idx="14">
                    <c:v>37.529878684733134</c:v>
                  </c:pt>
                </c:numCache>
              </c:numRef>
            </c:plus>
            <c:minus>
              <c:numRef>
                <c:f>(eps!$I$186,eps!$N$186,eps!$S$186,eps!$X$186,eps!$AC$186,eps!$AH$186,eps!$AM$186,eps!$AR$186,eps!$AW$186,eps!$BB$186,eps!$BG$186,eps!$BL$186,eps!$BU$186,eps!$BZ$186,eps!$CE$186)</c:f>
                <c:numCache>
                  <c:formatCode>General</c:formatCode>
                  <c:ptCount val="15"/>
                  <c:pt idx="0">
                    <c:v>20.037260144310803</c:v>
                  </c:pt>
                  <c:pt idx="1">
                    <c:v>13.285021418529446</c:v>
                  </c:pt>
                  <c:pt idx="2">
                    <c:v>37.529878684733134</c:v>
                  </c:pt>
                  <c:pt idx="3">
                    <c:v>53.070630240188272</c:v>
                  </c:pt>
                  <c:pt idx="4">
                    <c:v>76.736508873487239</c:v>
                  </c:pt>
                  <c:pt idx="5">
                    <c:v>24.423181489944877</c:v>
                  </c:pt>
                  <c:pt idx="6">
                    <c:v>83.674917353354985</c:v>
                  </c:pt>
                  <c:pt idx="7">
                    <c:v>17.563934470692669</c:v>
                  </c:pt>
                  <c:pt idx="8">
                    <c:v>100.87372406087333</c:v>
                  </c:pt>
                  <c:pt idx="9">
                    <c:v>#N/A</c:v>
                  </c:pt>
                  <c:pt idx="10">
                    <c:v>58.324507763968427</c:v>
                  </c:pt>
                  <c:pt idx="11">
                    <c:v>31.819676209710025</c:v>
                  </c:pt>
                  <c:pt idx="12">
                    <c:v>28.636546476326124</c:v>
                  </c:pt>
                  <c:pt idx="13">
                    <c:v>38.534076076776337</c:v>
                  </c:pt>
                  <c:pt idx="14">
                    <c:v>37.529878684733134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(eps!$H$186,eps!$M$186,eps!$R$186,eps!$W$186,eps!$AB$186,eps!$AG$186,eps!$AL$186,eps!$AQ$186,eps!$AV$186,eps!$BA$186,eps!$BF$186,eps!$BK$186,eps!$BT$186,eps!$BY$186,eps!$CD$186)</c:f>
              <c:numCache>
                <c:formatCode>0</c:formatCode>
                <c:ptCount val="15"/>
                <c:pt idx="0">
                  <c:v>-0.47655765924154991</c:v>
                </c:pt>
                <c:pt idx="1">
                  <c:v>-1.2765576592415471</c:v>
                </c:pt>
                <c:pt idx="2">
                  <c:v>3.7234423407584529</c:v>
                </c:pt>
                <c:pt idx="3">
                  <c:v>51.723442340758453</c:v>
                </c:pt>
                <c:pt idx="4">
                  <c:v>-11.276557659241547</c:v>
                </c:pt>
                <c:pt idx="5">
                  <c:v>-8.2765576592415471</c:v>
                </c:pt>
                <c:pt idx="6">
                  <c:v>7.7234423407584529</c:v>
                </c:pt>
                <c:pt idx="7">
                  <c:v>1.7234423407584529</c:v>
                </c:pt>
                <c:pt idx="8">
                  <c:v>-132.27655765924155</c:v>
                </c:pt>
                <c:pt idx="9">
                  <c:v>#N/A</c:v>
                </c:pt>
                <c:pt idx="10">
                  <c:v>71.723442340758453</c:v>
                </c:pt>
                <c:pt idx="11">
                  <c:v>0.72344234075845293</c:v>
                </c:pt>
                <c:pt idx="12">
                  <c:v>-2.2765576592415471</c:v>
                </c:pt>
                <c:pt idx="13">
                  <c:v>15.58912984075846</c:v>
                </c:pt>
                <c:pt idx="14">
                  <c:v>-0.27655765924154707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(eps!$BN$186,eps!$BN$186,eps!$BN$186,eps!$BN$186,eps!$BN$186,eps!$BN$186,eps!$BN$186,eps!$BN$186,eps!$BN$186,eps!$BN$186,eps!$BN$186,eps!$BN$186,eps!$BN$186,eps!$BN$186,eps!$BN$186)</c:f>
              <c:numCache>
                <c:formatCode>0</c:formatCode>
                <c:ptCount val="15"/>
                <c:pt idx="0">
                  <c:v>-5.6132170730530158</c:v>
                </c:pt>
                <c:pt idx="1">
                  <c:v>-5.6132170730530158</c:v>
                </c:pt>
                <c:pt idx="2">
                  <c:v>-5.6132170730530158</c:v>
                </c:pt>
                <c:pt idx="3">
                  <c:v>-5.6132170730530158</c:v>
                </c:pt>
                <c:pt idx="4">
                  <c:v>-5.6132170730530158</c:v>
                </c:pt>
                <c:pt idx="5">
                  <c:v>-5.6132170730530158</c:v>
                </c:pt>
                <c:pt idx="6">
                  <c:v>-5.6132170730530158</c:v>
                </c:pt>
                <c:pt idx="7">
                  <c:v>-5.6132170730530158</c:v>
                </c:pt>
                <c:pt idx="8">
                  <c:v>-5.6132170730530158</c:v>
                </c:pt>
                <c:pt idx="9">
                  <c:v>-5.6132170730530158</c:v>
                </c:pt>
                <c:pt idx="10">
                  <c:v>-5.6132170730530158</c:v>
                </c:pt>
                <c:pt idx="11">
                  <c:v>-5.6132170730530158</c:v>
                </c:pt>
                <c:pt idx="12">
                  <c:v>-5.6132170730530158</c:v>
                </c:pt>
                <c:pt idx="13">
                  <c:v>-5.6132170730530158</c:v>
                </c:pt>
                <c:pt idx="14">
                  <c:v>-5.6132170730530158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(eps!$BO$186,eps!$BO$186,eps!$BO$186,eps!$BO$186,eps!$BO$186,eps!$BO$186,eps!$BO$186,eps!$BO$186,eps!$BO$186,eps!$BO$186,eps!$BO$186,eps!$BO$186,eps!$BO$186,eps!$BO$186,eps!$BO$186)</c:f>
              <c:numCache>
                <c:formatCode>0</c:formatCode>
                <c:ptCount val="15"/>
                <c:pt idx="0">
                  <c:v>5.6132170730530158</c:v>
                </c:pt>
                <c:pt idx="1">
                  <c:v>5.6132170730530158</c:v>
                </c:pt>
                <c:pt idx="2">
                  <c:v>5.6132170730530158</c:v>
                </c:pt>
                <c:pt idx="3">
                  <c:v>5.6132170730530158</c:v>
                </c:pt>
                <c:pt idx="4">
                  <c:v>5.6132170730530158</c:v>
                </c:pt>
                <c:pt idx="5">
                  <c:v>5.6132170730530158</c:v>
                </c:pt>
                <c:pt idx="6">
                  <c:v>5.6132170730530158</c:v>
                </c:pt>
                <c:pt idx="7">
                  <c:v>5.6132170730530158</c:v>
                </c:pt>
                <c:pt idx="8">
                  <c:v>5.6132170730530158</c:v>
                </c:pt>
                <c:pt idx="9">
                  <c:v>5.6132170730530158</c:v>
                </c:pt>
                <c:pt idx="10">
                  <c:v>5.6132170730530158</c:v>
                </c:pt>
                <c:pt idx="11">
                  <c:v>5.6132170730530158</c:v>
                </c:pt>
                <c:pt idx="12">
                  <c:v>5.6132170730530158</c:v>
                </c:pt>
                <c:pt idx="13">
                  <c:v>5.6132170730530158</c:v>
                </c:pt>
                <c:pt idx="14">
                  <c:v>5.6132170730530158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(eps!$G$186,eps!$L$186,eps!$Q$186,eps!$V$186,eps!$AA$186,eps!$AF$186,eps!$AK$186,eps!$AP$186,eps!$AU$186,eps!$AZ$186,eps!$BE$186,eps!$BJ$186,eps!$BS$186,eps!$BX$186,eps!$CC$186)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04896"/>
        <c:axId val="151259968"/>
      </c:lineChart>
      <c:catAx>
        <c:axId val="1515048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259968"/>
        <c:crossesAt val="-300"/>
        <c:auto val="1"/>
        <c:lblAlgn val="ctr"/>
        <c:lblOffset val="100"/>
        <c:noMultiLvlLbl val="0"/>
      </c:catAx>
      <c:valAx>
        <c:axId val="1512599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1504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(eps!$I$194,eps!$N$194,eps!$S$194,eps!$X$194,eps!$AC$194,eps!$AH$194,eps!$AM$194,eps!$AR$194,eps!$AW$194,eps!$BB$194,eps!$BG$194,eps!$BL$194,eps!$BU$194,eps!$BZ$194,eps!$CE$194)</c:f>
                <c:numCache>
                  <c:formatCode>General</c:formatCode>
                  <c:ptCount val="15"/>
                  <c:pt idx="0">
                    <c:v>20.04318283906106</c:v>
                  </c:pt>
                  <c:pt idx="1">
                    <c:v>13.293952697374541</c:v>
                  </c:pt>
                  <c:pt idx="2">
                    <c:v>37.533041154695042</c:v>
                  </c:pt>
                  <c:pt idx="3">
                    <c:v>53.072866686472018</c:v>
                  </c:pt>
                  <c:pt idx="4">
                    <c:v>76.738055606850182</c:v>
                  </c:pt>
                  <c:pt idx="5">
                    <c:v>24.428040820336612</c:v>
                  </c:pt>
                  <c:pt idx="6">
                    <c:v>83.676335832301064</c:v>
                  </c:pt>
                  <c:pt idx="7">
                    <c:v>17.570690889092319</c:v>
                  </c:pt>
                  <c:pt idx="8">
                    <c:v>100.87254741345619</c:v>
                  </c:pt>
                  <c:pt idx="9">
                    <c:v>#N/A</c:v>
                  </c:pt>
                  <c:pt idx="10">
                    <c:v>57.783814155176977</c:v>
                  </c:pt>
                  <c:pt idx="11">
                    <c:v>31.823406139507316</c:v>
                  </c:pt>
                  <c:pt idx="12">
                    <c:v>28.640690953956259</c:v>
                  </c:pt>
                  <c:pt idx="13">
                    <c:v>40.357534206253497</c:v>
                  </c:pt>
                  <c:pt idx="14">
                    <c:v>37.533041154695042</c:v>
                  </c:pt>
                </c:numCache>
              </c:numRef>
            </c:plus>
            <c:minus>
              <c:numRef>
                <c:f>(eps!$I$194,eps!$N$194,eps!$S$194,eps!$X$194,eps!$AC$194,eps!$AH$194,eps!$AM$194,eps!$AR$194,eps!$AW$194,eps!$BB$194,eps!$BG$194,eps!$BL$194,eps!$BU$194,eps!$BZ$194,eps!$CE$194)</c:f>
                <c:numCache>
                  <c:formatCode>General</c:formatCode>
                  <c:ptCount val="15"/>
                  <c:pt idx="0">
                    <c:v>20.04318283906106</c:v>
                  </c:pt>
                  <c:pt idx="1">
                    <c:v>13.293952697374541</c:v>
                  </c:pt>
                  <c:pt idx="2">
                    <c:v>37.533041154695042</c:v>
                  </c:pt>
                  <c:pt idx="3">
                    <c:v>53.072866686472018</c:v>
                  </c:pt>
                  <c:pt idx="4">
                    <c:v>76.738055606850182</c:v>
                  </c:pt>
                  <c:pt idx="5">
                    <c:v>24.428040820336612</c:v>
                  </c:pt>
                  <c:pt idx="6">
                    <c:v>83.676335832301064</c:v>
                  </c:pt>
                  <c:pt idx="7">
                    <c:v>17.570690889092319</c:v>
                  </c:pt>
                  <c:pt idx="8">
                    <c:v>100.87254741345619</c:v>
                  </c:pt>
                  <c:pt idx="9">
                    <c:v>#N/A</c:v>
                  </c:pt>
                  <c:pt idx="10">
                    <c:v>57.783814155176977</c:v>
                  </c:pt>
                  <c:pt idx="11">
                    <c:v>31.823406139507316</c:v>
                  </c:pt>
                  <c:pt idx="12">
                    <c:v>28.640690953956259</c:v>
                  </c:pt>
                  <c:pt idx="13">
                    <c:v>40.357534206253497</c:v>
                  </c:pt>
                  <c:pt idx="14">
                    <c:v>37.533041154695042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(eps!$H$194,eps!$M$194,eps!$R$194,eps!$W$194,eps!$AB$194,eps!$AG$194,eps!$AL$194,eps!$AQ$194,eps!$AV$194,eps!$BA$194,eps!$BF$194,eps!$BK$194,eps!$BT$194,eps!$BY$194,eps!$CD$194)</c:f>
              <c:numCache>
                <c:formatCode>0</c:formatCode>
                <c:ptCount val="15"/>
                <c:pt idx="0">
                  <c:v>-0.77973706325381187</c:v>
                </c:pt>
                <c:pt idx="1">
                  <c:v>-1.5234870632538104</c:v>
                </c:pt>
                <c:pt idx="2">
                  <c:v>1.4765129367461896</c:v>
                </c:pt>
                <c:pt idx="3">
                  <c:v>48.47651293674619</c:v>
                </c:pt>
                <c:pt idx="4">
                  <c:v>-13.52348706325381</c:v>
                </c:pt>
                <c:pt idx="5">
                  <c:v>-8.5234870632538104</c:v>
                </c:pt>
                <c:pt idx="6">
                  <c:v>9.4765129367461896</c:v>
                </c:pt>
                <c:pt idx="7">
                  <c:v>1.4765129367461896</c:v>
                </c:pt>
                <c:pt idx="8">
                  <c:v>-164.52348706325381</c:v>
                </c:pt>
                <c:pt idx="9">
                  <c:v>#N/A</c:v>
                </c:pt>
                <c:pt idx="10">
                  <c:v>53.47651293674619</c:v>
                </c:pt>
                <c:pt idx="11">
                  <c:v>-0.52348706325381045</c:v>
                </c:pt>
                <c:pt idx="12">
                  <c:v>-1.5234870632538104</c:v>
                </c:pt>
                <c:pt idx="13">
                  <c:v>7.6433682700795273</c:v>
                </c:pt>
                <c:pt idx="14">
                  <c:v>-0.52348706325381045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(eps!$BN$194,eps!$BN$194,eps!$BN$194,eps!$BN$194,eps!$BN$194,eps!$BN$194,eps!$BN$194,eps!$BN$194,eps!$BN$194,eps!$BN$194,eps!$BN$194,eps!$BN$194,eps!$BN$194,eps!$BN$194,eps!$BN$194)</c:f>
              <c:numCache>
                <c:formatCode>0</c:formatCode>
                <c:ptCount val="15"/>
                <c:pt idx="0">
                  <c:v>-5.5920319813077013</c:v>
                </c:pt>
                <c:pt idx="1">
                  <c:v>-5.5920319813077013</c:v>
                </c:pt>
                <c:pt idx="2">
                  <c:v>-5.5920319813077013</c:v>
                </c:pt>
                <c:pt idx="3">
                  <c:v>-5.5920319813077013</c:v>
                </c:pt>
                <c:pt idx="4">
                  <c:v>-5.5920319813077013</c:v>
                </c:pt>
                <c:pt idx="5">
                  <c:v>-5.5920319813077013</c:v>
                </c:pt>
                <c:pt idx="6">
                  <c:v>-5.5920319813077013</c:v>
                </c:pt>
                <c:pt idx="7">
                  <c:v>-5.5920319813077013</c:v>
                </c:pt>
                <c:pt idx="8">
                  <c:v>-5.5920319813077013</c:v>
                </c:pt>
                <c:pt idx="9">
                  <c:v>-5.5920319813077013</c:v>
                </c:pt>
                <c:pt idx="10">
                  <c:v>-5.5920319813077013</c:v>
                </c:pt>
                <c:pt idx="11">
                  <c:v>-5.5920319813077013</c:v>
                </c:pt>
                <c:pt idx="12">
                  <c:v>-5.5920319813077013</c:v>
                </c:pt>
                <c:pt idx="13">
                  <c:v>-5.5920319813077013</c:v>
                </c:pt>
                <c:pt idx="14">
                  <c:v>-5.5920319813077013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(eps!$BO$194,eps!$BO$194,eps!$BO$194,eps!$BO$194,eps!$BO$194,eps!$BO$194,eps!$BO$194,eps!$BO$194,eps!$BO$194,eps!$BO$194,eps!$BO$194,eps!$BO$194,eps!$BO$194,eps!$BO$194,eps!$BO$194)</c:f>
              <c:numCache>
                <c:formatCode>0</c:formatCode>
                <c:ptCount val="15"/>
                <c:pt idx="0">
                  <c:v>5.5920319813077013</c:v>
                </c:pt>
                <c:pt idx="1">
                  <c:v>5.5920319813077013</c:v>
                </c:pt>
                <c:pt idx="2">
                  <c:v>5.5920319813077013</c:v>
                </c:pt>
                <c:pt idx="3">
                  <c:v>5.5920319813077013</c:v>
                </c:pt>
                <c:pt idx="4">
                  <c:v>5.5920319813077013</c:v>
                </c:pt>
                <c:pt idx="5">
                  <c:v>5.5920319813077013</c:v>
                </c:pt>
                <c:pt idx="6">
                  <c:v>5.5920319813077013</c:v>
                </c:pt>
                <c:pt idx="7">
                  <c:v>5.5920319813077013</c:v>
                </c:pt>
                <c:pt idx="8">
                  <c:v>5.5920319813077013</c:v>
                </c:pt>
                <c:pt idx="9">
                  <c:v>5.5920319813077013</c:v>
                </c:pt>
                <c:pt idx="10">
                  <c:v>5.5920319813077013</c:v>
                </c:pt>
                <c:pt idx="11">
                  <c:v>5.5920319813077013</c:v>
                </c:pt>
                <c:pt idx="12">
                  <c:v>5.5920319813077013</c:v>
                </c:pt>
                <c:pt idx="13">
                  <c:v>5.5920319813077013</c:v>
                </c:pt>
                <c:pt idx="14">
                  <c:v>5.5920319813077013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(eps!$G$194,eps!$L$194,eps!$Q$194,eps!$V$194,eps!$AA$194,eps!$AF$194,eps!$AK$194,eps!$AP$194,eps!$AU$194,eps!$AZ$194,eps!$BE$194,eps!$BJ$194,eps!$BS$194,eps!$BX$194,eps!$CC$194)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05920"/>
        <c:axId val="151262272"/>
      </c:lineChart>
      <c:catAx>
        <c:axId val="1515059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262272"/>
        <c:crossesAt val="-300"/>
        <c:auto val="1"/>
        <c:lblAlgn val="ctr"/>
        <c:lblOffset val="100"/>
        <c:noMultiLvlLbl val="0"/>
      </c:catAx>
      <c:valAx>
        <c:axId val="15126227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1505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(eps!$I$202,eps!$N$202,eps!$S$202,eps!$X$202,eps!$AC$202,eps!$AH$202,eps!$AM$202,eps!$AR$202,eps!$AW$202,eps!$BB$202,eps!$BG$202,eps!$BL$202,eps!$BU$202,eps!$BZ$202,eps!$CE$202)</c:f>
                <c:numCache>
                  <c:formatCode>General</c:formatCode>
                  <c:ptCount val="15"/>
                  <c:pt idx="0">
                    <c:v>21.373012690459856</c:v>
                  </c:pt>
                  <c:pt idx="1">
                    <c:v>14.724322445075632</c:v>
                  </c:pt>
                  <c:pt idx="2">
                    <c:v>40.147299678391299</c:v>
                  </c:pt>
                  <c:pt idx="3">
                    <c:v>53.589230928112393</c:v>
                  </c:pt>
                  <c:pt idx="4">
                    <c:v>98.85244393269474</c:v>
                  </c:pt>
                  <c:pt idx="5">
                    <c:v>25.530485139663096</c:v>
                  </c:pt>
                  <c:pt idx="6">
                    <c:v>84.00479552660407</c:v>
                  </c:pt>
                  <c:pt idx="7">
                    <c:v>19.073690557062051</c:v>
                  </c:pt>
                  <c:pt idx="8">
                    <c:v>101.11475821329665</c:v>
                  </c:pt>
                  <c:pt idx="9">
                    <c:v>#N/A</c:v>
                  </c:pt>
                  <c:pt idx="10">
                    <c:v>58.740397756002992</c:v>
                  </c:pt>
                  <c:pt idx="11">
                    <c:v>75.12526653175054</c:v>
                  </c:pt>
                  <c:pt idx="12">
                    <c:v>29.40689836529106</c:v>
                  </c:pt>
                  <c:pt idx="13">
                    <c:v>39.190395001268449</c:v>
                  </c:pt>
                  <c:pt idx="14">
                    <c:v>38.259713426351723</c:v>
                  </c:pt>
                </c:numCache>
              </c:numRef>
            </c:plus>
            <c:minus>
              <c:numRef>
                <c:f>(eps!$I$202,eps!$N$202,eps!$S$202,eps!$X$202,eps!$AC$202,eps!$AH$202,eps!$AM$202,eps!$AR$202,eps!$AW$202,eps!$BB$202,eps!$BG$202,eps!$BL$202,eps!$BU$202,eps!$BZ$202,eps!$CE$202)</c:f>
                <c:numCache>
                  <c:formatCode>General</c:formatCode>
                  <c:ptCount val="15"/>
                  <c:pt idx="0">
                    <c:v>21.373012690459856</c:v>
                  </c:pt>
                  <c:pt idx="1">
                    <c:v>14.724322445075632</c:v>
                  </c:pt>
                  <c:pt idx="2">
                    <c:v>40.147299678391299</c:v>
                  </c:pt>
                  <c:pt idx="3">
                    <c:v>53.589230928112393</c:v>
                  </c:pt>
                  <c:pt idx="4">
                    <c:v>98.85244393269474</c:v>
                  </c:pt>
                  <c:pt idx="5">
                    <c:v>25.530485139663096</c:v>
                  </c:pt>
                  <c:pt idx="6">
                    <c:v>84.00479552660407</c:v>
                  </c:pt>
                  <c:pt idx="7">
                    <c:v>19.073690557062051</c:v>
                  </c:pt>
                  <c:pt idx="8">
                    <c:v>101.11475821329665</c:v>
                  </c:pt>
                  <c:pt idx="9">
                    <c:v>#N/A</c:v>
                  </c:pt>
                  <c:pt idx="10">
                    <c:v>58.740397756002992</c:v>
                  </c:pt>
                  <c:pt idx="11">
                    <c:v>75.12526653175054</c:v>
                  </c:pt>
                  <c:pt idx="12">
                    <c:v>29.40689836529106</c:v>
                  </c:pt>
                  <c:pt idx="13">
                    <c:v>39.190395001268449</c:v>
                  </c:pt>
                  <c:pt idx="14">
                    <c:v>38.259713426351723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(eps!$H$202,eps!$M$202,eps!$R$202,eps!$W$202,eps!$AB$202,eps!$AG$202,eps!$AL$202,eps!$AQ$202,eps!$AV$202,eps!$BA$202,eps!$BF$202,eps!$BK$202,eps!$BT$202,eps!$BY$202,eps!$CD$202)</c:f>
              <c:numCache>
                <c:formatCode>0</c:formatCode>
                <c:ptCount val="15"/>
                <c:pt idx="0">
                  <c:v>5.8996801373076835</c:v>
                </c:pt>
                <c:pt idx="1">
                  <c:v>-1.6503198626923137</c:v>
                </c:pt>
                <c:pt idx="2">
                  <c:v>7.3496801373076863</c:v>
                </c:pt>
                <c:pt idx="3">
                  <c:v>48.349680137307686</c:v>
                </c:pt>
                <c:pt idx="4">
                  <c:v>-16.650319862692314</c:v>
                </c:pt>
                <c:pt idx="5">
                  <c:v>-8.6503198626923137</c:v>
                </c:pt>
                <c:pt idx="6">
                  <c:v>11.349680137307686</c:v>
                </c:pt>
                <c:pt idx="7">
                  <c:v>2.3496801373076863</c:v>
                </c:pt>
                <c:pt idx="8">
                  <c:v>-159.6503198626923</c:v>
                </c:pt>
                <c:pt idx="9">
                  <c:v>#N/A</c:v>
                </c:pt>
                <c:pt idx="10">
                  <c:v>64.349680137307686</c:v>
                </c:pt>
                <c:pt idx="11">
                  <c:v>2.3496801373076863</c:v>
                </c:pt>
                <c:pt idx="12">
                  <c:v>-1.6503198626923137</c:v>
                </c:pt>
                <c:pt idx="13">
                  <c:v>5.6196280824078571</c:v>
                </c:pt>
                <c:pt idx="14">
                  <c:v>-7.6503198626923137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(eps!$BN$202,eps!$BN$202,eps!$BN$202,eps!$BN$202,eps!$BN$202,eps!$BN$202,eps!$BN$202,eps!$BN$202,eps!$BN$202,eps!$BN$202,eps!$BN$202,eps!$BN$202,eps!$BN$202,eps!$BN$202,eps!$BN$202)</c:f>
              <c:numCache>
                <c:formatCode>0</c:formatCode>
                <c:ptCount val="15"/>
                <c:pt idx="0">
                  <c:v>-5.3098331926193243</c:v>
                </c:pt>
                <c:pt idx="1">
                  <c:v>-5.3098331926193243</c:v>
                </c:pt>
                <c:pt idx="2">
                  <c:v>-5.3098331926193243</c:v>
                </c:pt>
                <c:pt idx="3">
                  <c:v>-5.3098331926193243</c:v>
                </c:pt>
                <c:pt idx="4">
                  <c:v>-5.3098331926193243</c:v>
                </c:pt>
                <c:pt idx="5">
                  <c:v>-5.3098331926193243</c:v>
                </c:pt>
                <c:pt idx="6">
                  <c:v>-5.3098331926193243</c:v>
                </c:pt>
                <c:pt idx="7">
                  <c:v>-5.3098331926193243</c:v>
                </c:pt>
                <c:pt idx="8">
                  <c:v>-5.3098331926193243</c:v>
                </c:pt>
                <c:pt idx="9">
                  <c:v>-5.3098331926193243</c:v>
                </c:pt>
                <c:pt idx="10">
                  <c:v>-5.3098331926193243</c:v>
                </c:pt>
                <c:pt idx="11">
                  <c:v>-5.3098331926193243</c:v>
                </c:pt>
                <c:pt idx="12">
                  <c:v>-5.3098331926193243</c:v>
                </c:pt>
                <c:pt idx="13">
                  <c:v>-5.3098331926193243</c:v>
                </c:pt>
                <c:pt idx="14">
                  <c:v>-5.3098331926193243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(eps!$BO$202,eps!$BO$202,eps!$BO$202,eps!$BO$202,eps!$BO$202,eps!$BO$202,eps!$BO$202,eps!$BO$202,eps!$BO$202,eps!$BO$202,eps!$BO$202,eps!$BO$202,eps!$BO$202,eps!$BO$202,eps!$BO$202)</c:f>
              <c:numCache>
                <c:formatCode>0</c:formatCode>
                <c:ptCount val="15"/>
                <c:pt idx="0">
                  <c:v>5.3098331926193243</c:v>
                </c:pt>
                <c:pt idx="1">
                  <c:v>5.3098331926193243</c:v>
                </c:pt>
                <c:pt idx="2">
                  <c:v>5.3098331926193243</c:v>
                </c:pt>
                <c:pt idx="3">
                  <c:v>5.3098331926193243</c:v>
                </c:pt>
                <c:pt idx="4">
                  <c:v>5.3098331926193243</c:v>
                </c:pt>
                <c:pt idx="5">
                  <c:v>5.3098331926193243</c:v>
                </c:pt>
                <c:pt idx="6">
                  <c:v>5.3098331926193243</c:v>
                </c:pt>
                <c:pt idx="7">
                  <c:v>5.3098331926193243</c:v>
                </c:pt>
                <c:pt idx="8">
                  <c:v>5.3098331926193243</c:v>
                </c:pt>
                <c:pt idx="9">
                  <c:v>5.3098331926193243</c:v>
                </c:pt>
                <c:pt idx="10">
                  <c:v>5.3098331926193243</c:v>
                </c:pt>
                <c:pt idx="11">
                  <c:v>5.3098331926193243</c:v>
                </c:pt>
                <c:pt idx="12">
                  <c:v>5.3098331926193243</c:v>
                </c:pt>
                <c:pt idx="13">
                  <c:v>5.3098331926193243</c:v>
                </c:pt>
                <c:pt idx="14">
                  <c:v>5.3098331926193243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(eps!$G$202,eps!$L$202,eps!$Q$202,eps!$V$202,eps!$AA$202,eps!$AF$202,eps!$AK$202,eps!$AP$202,eps!$AU$202,eps!$AZ$202,eps!$BE$202,eps!$BJ$202,eps!$BS$202,eps!$BX$202,eps!$CC$202)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3920"/>
        <c:axId val="151264576"/>
      </c:lineChart>
      <c:catAx>
        <c:axId val="1516339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264576"/>
        <c:crossesAt val="-300"/>
        <c:auto val="1"/>
        <c:lblAlgn val="ctr"/>
        <c:lblOffset val="100"/>
        <c:noMultiLvlLbl val="0"/>
      </c:catAx>
      <c:valAx>
        <c:axId val="1512645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163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(eps!$I$210,eps!$N$210,eps!$S$210,eps!$X$210,eps!$AC$210,eps!$AH$210,eps!$AM$210,eps!$AR$210,eps!$AW$210,eps!$BB$210,eps!$BG$210,eps!$BL$210,eps!$BU$210,eps!$BZ$210,eps!$CE$210)</c:f>
                <c:numCache>
                  <c:formatCode>General</c:formatCode>
                  <c:ptCount val="15"/>
                  <c:pt idx="0">
                    <c:v>20.122728451476203</c:v>
                  </c:pt>
                  <c:pt idx="1">
                    <c:v>12.842281741647387</c:v>
                  </c:pt>
                  <c:pt idx="2">
                    <c:v>39.495875738257148</c:v>
                  </c:pt>
                  <c:pt idx="3">
                    <c:v>53.102958489446237</c:v>
                  </c:pt>
                  <c:pt idx="4">
                    <c:v>98.589675931772135</c:v>
                  </c:pt>
                  <c:pt idx="5">
                    <c:v>24.49335012471446</c:v>
                  </c:pt>
                  <c:pt idx="6">
                    <c:v>83.695425205514368</c:v>
                  </c:pt>
                  <c:pt idx="7">
                    <c:v>17.661375946733308</c:v>
                  </c:pt>
                  <c:pt idx="8">
                    <c:v>100.85670924469105</c:v>
                  </c:pt>
                  <c:pt idx="9">
                    <c:v>#N/A</c:v>
                  </c:pt>
                  <c:pt idx="10">
                    <c:v>57.81145388529724</c:v>
                  </c:pt>
                  <c:pt idx="11">
                    <c:v>74.779169561662357</c:v>
                  </c:pt>
                  <c:pt idx="12">
                    <c:v>28.51112415061619</c:v>
                  </c:pt>
                  <c:pt idx="13">
                    <c:v>43.221141821241254</c:v>
                  </c:pt>
                  <c:pt idx="14">
                    <c:v>37.575579840261277</c:v>
                  </c:pt>
                </c:numCache>
              </c:numRef>
            </c:plus>
            <c:minus>
              <c:numRef>
                <c:f>(eps!$I$210,eps!$N$210,eps!$S$210,eps!$X$210,eps!$AC$210,eps!$AH$210,eps!$AM$210,eps!$AR$210,eps!$AW$210,eps!$BB$210,eps!$BG$210,eps!$BL$210,eps!$BU$210,eps!$BZ$210,eps!$CE$210)</c:f>
                <c:numCache>
                  <c:formatCode>General</c:formatCode>
                  <c:ptCount val="15"/>
                  <c:pt idx="0">
                    <c:v>20.122728451476203</c:v>
                  </c:pt>
                  <c:pt idx="1">
                    <c:v>12.842281741647387</c:v>
                  </c:pt>
                  <c:pt idx="2">
                    <c:v>39.495875738257148</c:v>
                  </c:pt>
                  <c:pt idx="3">
                    <c:v>53.102958489446237</c:v>
                  </c:pt>
                  <c:pt idx="4">
                    <c:v>98.589675931772135</c:v>
                  </c:pt>
                  <c:pt idx="5">
                    <c:v>24.49335012471446</c:v>
                  </c:pt>
                  <c:pt idx="6">
                    <c:v>83.695425205514368</c:v>
                  </c:pt>
                  <c:pt idx="7">
                    <c:v>17.661375946733308</c:v>
                  </c:pt>
                  <c:pt idx="8">
                    <c:v>100.85670924469105</c:v>
                  </c:pt>
                  <c:pt idx="9">
                    <c:v>#N/A</c:v>
                  </c:pt>
                  <c:pt idx="10">
                    <c:v>57.81145388529724</c:v>
                  </c:pt>
                  <c:pt idx="11">
                    <c:v>74.779169561662357</c:v>
                  </c:pt>
                  <c:pt idx="12">
                    <c:v>28.51112415061619</c:v>
                  </c:pt>
                  <c:pt idx="13">
                    <c:v>43.221141821241254</c:v>
                  </c:pt>
                  <c:pt idx="14">
                    <c:v>37.575579840261277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(eps!$H$210,eps!$M$210,eps!$R$210,eps!$W$210,eps!$AB$210,eps!$AG$210,eps!$AL$210,eps!$AQ$210,eps!$AV$210,eps!$BA$210,eps!$BF$210,eps!$BK$210,eps!$BT$210,eps!$BY$210,eps!$CD$210)</c:f>
              <c:numCache>
                <c:formatCode>0</c:formatCode>
                <c:ptCount val="15"/>
                <c:pt idx="0">
                  <c:v>-0.88673199739498187</c:v>
                </c:pt>
                <c:pt idx="1">
                  <c:v>-1.3367319973949812</c:v>
                </c:pt>
                <c:pt idx="2">
                  <c:v>8.6632680026050188</c:v>
                </c:pt>
                <c:pt idx="3">
                  <c:v>50.663268002605022</c:v>
                </c:pt>
                <c:pt idx="4">
                  <c:v>-18.336731997394981</c:v>
                </c:pt>
                <c:pt idx="5">
                  <c:v>-8.3367319973949812</c:v>
                </c:pt>
                <c:pt idx="6">
                  <c:v>10.663268002605019</c:v>
                </c:pt>
                <c:pt idx="7">
                  <c:v>5.6632680026050188</c:v>
                </c:pt>
                <c:pt idx="8">
                  <c:v>-151.33673199739499</c:v>
                </c:pt>
                <c:pt idx="9">
                  <c:v>#N/A</c:v>
                </c:pt>
                <c:pt idx="10">
                  <c:v>35.663268002605022</c:v>
                </c:pt>
                <c:pt idx="11">
                  <c:v>-6.3367319973949812</c:v>
                </c:pt>
                <c:pt idx="12">
                  <c:v>-0.33673199739498116</c:v>
                </c:pt>
                <c:pt idx="13">
                  <c:v>-9.7949419140616456</c:v>
                </c:pt>
                <c:pt idx="14">
                  <c:v>-12.336731997394981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(eps!$BN$210,eps!$BN$210,eps!$BN$210,eps!$BN$210,eps!$BN$210,eps!$BN$210,eps!$BN$210,eps!$BN$210,eps!$BN$210,eps!$BN$210,eps!$BN$210,eps!$BN$210,eps!$BN$210,eps!$BN$210,eps!$BN$210)</c:f>
              <c:numCache>
                <c:formatCode>0</c:formatCode>
                <c:ptCount val="15"/>
                <c:pt idx="0">
                  <c:v>-5.2986601767003476</c:v>
                </c:pt>
                <c:pt idx="1">
                  <c:v>-5.2986601767003476</c:v>
                </c:pt>
                <c:pt idx="2">
                  <c:v>-5.2986601767003476</c:v>
                </c:pt>
                <c:pt idx="3">
                  <c:v>-5.2986601767003476</c:v>
                </c:pt>
                <c:pt idx="4">
                  <c:v>-5.2986601767003476</c:v>
                </c:pt>
                <c:pt idx="5">
                  <c:v>-5.2986601767003476</c:v>
                </c:pt>
                <c:pt idx="6">
                  <c:v>-5.2986601767003476</c:v>
                </c:pt>
                <c:pt idx="7">
                  <c:v>-5.2986601767003476</c:v>
                </c:pt>
                <c:pt idx="8">
                  <c:v>-5.2986601767003476</c:v>
                </c:pt>
                <c:pt idx="9">
                  <c:v>-5.2986601767003476</c:v>
                </c:pt>
                <c:pt idx="10">
                  <c:v>-5.2986601767003476</c:v>
                </c:pt>
                <c:pt idx="11">
                  <c:v>-5.2986601767003476</c:v>
                </c:pt>
                <c:pt idx="12">
                  <c:v>-5.2986601767003476</c:v>
                </c:pt>
                <c:pt idx="13">
                  <c:v>-5.2986601767003476</c:v>
                </c:pt>
                <c:pt idx="14">
                  <c:v>-5.2986601767003476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(eps!$BO$210,eps!$BO$210,eps!$BO$210,eps!$BO$210,eps!$BO$210,eps!$BO$210,eps!$BO$210,eps!$BO$210,eps!$BO$210,eps!$BO$210,eps!$BO$210,eps!$BO$210,eps!$BO$210,eps!$BO$210,eps!$BO$210)</c:f>
              <c:numCache>
                <c:formatCode>0</c:formatCode>
                <c:ptCount val="15"/>
                <c:pt idx="0">
                  <c:v>5.2986601767003476</c:v>
                </c:pt>
                <c:pt idx="1">
                  <c:v>5.2986601767003476</c:v>
                </c:pt>
                <c:pt idx="2">
                  <c:v>5.2986601767003476</c:v>
                </c:pt>
                <c:pt idx="3">
                  <c:v>5.2986601767003476</c:v>
                </c:pt>
                <c:pt idx="4">
                  <c:v>5.2986601767003476</c:v>
                </c:pt>
                <c:pt idx="5">
                  <c:v>5.2986601767003476</c:v>
                </c:pt>
                <c:pt idx="6">
                  <c:v>5.2986601767003476</c:v>
                </c:pt>
                <c:pt idx="7">
                  <c:v>5.2986601767003476</c:v>
                </c:pt>
                <c:pt idx="8">
                  <c:v>5.2986601767003476</c:v>
                </c:pt>
                <c:pt idx="9">
                  <c:v>5.2986601767003476</c:v>
                </c:pt>
                <c:pt idx="10">
                  <c:v>5.2986601767003476</c:v>
                </c:pt>
                <c:pt idx="11">
                  <c:v>5.2986601767003476</c:v>
                </c:pt>
                <c:pt idx="12">
                  <c:v>5.2986601767003476</c:v>
                </c:pt>
                <c:pt idx="13">
                  <c:v>5.2986601767003476</c:v>
                </c:pt>
                <c:pt idx="14">
                  <c:v>5.2986601767003476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(eps!$G$210,eps!$L$210,eps!$Q$210,eps!$V$210,eps!$AA$210,eps!$AF$210,eps!$AK$210,eps!$AP$210,eps!$AU$210,eps!$AZ$210,eps!$BE$210,eps!$BJ$210,eps!$BS$210,eps!$BX$210,eps!$CC$210)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4944"/>
        <c:axId val="151914176"/>
      </c:lineChart>
      <c:catAx>
        <c:axId val="1516349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914176"/>
        <c:crossesAt val="-300"/>
        <c:auto val="1"/>
        <c:lblAlgn val="ctr"/>
        <c:lblOffset val="100"/>
        <c:noMultiLvlLbl val="0"/>
      </c:catAx>
      <c:valAx>
        <c:axId val="1519141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1634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2 %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(eps!$I$218,eps!$N$218,eps!$S$218,eps!$X$218,eps!$AC$218,eps!$AH$218,eps!$AM$218,eps!$AR$218,eps!$AW$218,eps!$BB$218,eps!$BG$218,eps!$BL$218,eps!$BU$218,eps!$BZ$218,eps!$CE$218)</c:f>
                <c:numCache>
                  <c:formatCode>General</c:formatCode>
                  <c:ptCount val="15"/>
                  <c:pt idx="0">
                    <c:v>21.360206420886449</c:v>
                  </c:pt>
                  <c:pt idx="1">
                    <c:v>14.705727399312103</c:v>
                  </c:pt>
                  <c:pt idx="2">
                    <c:v>40.140483533994441</c:v>
                  </c:pt>
                  <c:pt idx="3">
                    <c:v>53.584124685795501</c:v>
                  </c:pt>
                  <c:pt idx="4">
                    <c:v>98.849675863620718</c:v>
                  </c:pt>
                  <c:pt idx="5">
                    <c:v>25.519765248584847</c:v>
                  </c:pt>
                  <c:pt idx="6">
                    <c:v>84.001538190338394</c:v>
                  </c:pt>
                  <c:pt idx="7">
                    <c:v>19.059339399435615</c:v>
                  </c:pt>
                  <c:pt idx="8">
                    <c:v>101.11746427624222</c:v>
                  </c:pt>
                  <c:pt idx="9">
                    <c:v>#N/A</c:v>
                  </c:pt>
                  <c:pt idx="10">
                    <c:v>58.25374166817852</c:v>
                  </c:pt>
                  <c:pt idx="11">
                    <c:v>75.121624172689977</c:v>
                  </c:pt>
                  <c:pt idx="12">
                    <c:v>29.397592050079179</c:v>
                  </c:pt>
                  <c:pt idx="13">
                    <c:v>45.831144178126429</c:v>
                  </c:pt>
                  <c:pt idx="14">
                    <c:v>#N/A</c:v>
                  </c:pt>
                </c:numCache>
              </c:numRef>
            </c:plus>
            <c:minus>
              <c:numRef>
                <c:f>(eps!$I$218,eps!$N$218,eps!$S$218,eps!$X$218,eps!$AC$218,eps!$AH$218,eps!$AM$218,eps!$AR$218,eps!$AW$218,eps!$BB$218,eps!$BG$218,eps!$BL$218,eps!$BU$218,eps!$BZ$218,eps!$CE$218)</c:f>
                <c:numCache>
                  <c:formatCode>General</c:formatCode>
                  <c:ptCount val="15"/>
                  <c:pt idx="0">
                    <c:v>21.360206420886449</c:v>
                  </c:pt>
                  <c:pt idx="1">
                    <c:v>14.705727399312103</c:v>
                  </c:pt>
                  <c:pt idx="2">
                    <c:v>40.140483533994441</c:v>
                  </c:pt>
                  <c:pt idx="3">
                    <c:v>53.584124685795501</c:v>
                  </c:pt>
                  <c:pt idx="4">
                    <c:v>98.849675863620718</c:v>
                  </c:pt>
                  <c:pt idx="5">
                    <c:v>25.519765248584847</c:v>
                  </c:pt>
                  <c:pt idx="6">
                    <c:v>84.001538190338394</c:v>
                  </c:pt>
                  <c:pt idx="7">
                    <c:v>19.059339399435615</c:v>
                  </c:pt>
                  <c:pt idx="8">
                    <c:v>101.11746427624222</c:v>
                  </c:pt>
                  <c:pt idx="9">
                    <c:v>#N/A</c:v>
                  </c:pt>
                  <c:pt idx="10">
                    <c:v>58.25374166817852</c:v>
                  </c:pt>
                  <c:pt idx="11">
                    <c:v>75.121624172689977</c:v>
                  </c:pt>
                  <c:pt idx="12">
                    <c:v>29.397592050079179</c:v>
                  </c:pt>
                  <c:pt idx="13">
                    <c:v>45.831144178126429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(eps!$H$218,eps!$M$218,eps!$R$218,eps!$W$218,eps!$AB$218,eps!$AG$218,eps!$AL$218,eps!$AQ$218,eps!$AV$218,eps!$BA$218,eps!$BF$218,eps!$BK$218,eps!$BT$218,eps!$BY$218,eps!$CD$218)</c:f>
              <c:numCache>
                <c:formatCode>0</c:formatCode>
                <c:ptCount val="15"/>
                <c:pt idx="0">
                  <c:v>2.0747744210886214</c:v>
                </c:pt>
                <c:pt idx="1">
                  <c:v>-2.0252255789113787</c:v>
                </c:pt>
                <c:pt idx="2">
                  <c:v>6.9747744210886218</c:v>
                </c:pt>
                <c:pt idx="3">
                  <c:v>47.974774421088618</c:v>
                </c:pt>
                <c:pt idx="4">
                  <c:v>-4.0252255789113782</c:v>
                </c:pt>
                <c:pt idx="5">
                  <c:v>-7.0252255789113782</c:v>
                </c:pt>
                <c:pt idx="6">
                  <c:v>7.9747744210886218</c:v>
                </c:pt>
                <c:pt idx="7">
                  <c:v>3.9747744210886213</c:v>
                </c:pt>
                <c:pt idx="8">
                  <c:v>-146.02522557891137</c:v>
                </c:pt>
                <c:pt idx="9">
                  <c:v>#N/A</c:v>
                </c:pt>
                <c:pt idx="10">
                  <c:v>29.974774421088622</c:v>
                </c:pt>
                <c:pt idx="11">
                  <c:v>5.9747744210886218</c:v>
                </c:pt>
                <c:pt idx="12">
                  <c:v>-2.5225578911378665E-2</c:v>
                </c:pt>
                <c:pt idx="13">
                  <c:v>-10.186577578911377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(eps!$BN$218,eps!$BN$218,eps!$BN$218,eps!$BN$218,eps!$BN$218,eps!$BN$218,eps!$BN$218,eps!$BN$218,eps!$BN$218,eps!$BN$218,eps!$BN$218,eps!$BN$218,eps!$BN$218,eps!$BN$218,eps!$BN$218)</c:f>
              <c:numCache>
                <c:formatCode>0</c:formatCode>
                <c:ptCount val="15"/>
                <c:pt idx="0">
                  <c:v>-5.3611175753868041</c:v>
                </c:pt>
                <c:pt idx="1">
                  <c:v>-5.3611175753868041</c:v>
                </c:pt>
                <c:pt idx="2">
                  <c:v>-5.3611175753868041</c:v>
                </c:pt>
                <c:pt idx="3">
                  <c:v>-5.3611175753868041</c:v>
                </c:pt>
                <c:pt idx="4">
                  <c:v>-5.3611175753868041</c:v>
                </c:pt>
                <c:pt idx="5">
                  <c:v>-5.3611175753868041</c:v>
                </c:pt>
                <c:pt idx="6">
                  <c:v>-5.3611175753868041</c:v>
                </c:pt>
                <c:pt idx="7">
                  <c:v>-5.3611175753868041</c:v>
                </c:pt>
                <c:pt idx="8">
                  <c:v>-5.3611175753868041</c:v>
                </c:pt>
                <c:pt idx="9">
                  <c:v>-5.3611175753868041</c:v>
                </c:pt>
                <c:pt idx="10">
                  <c:v>-5.3611175753868041</c:v>
                </c:pt>
                <c:pt idx="11">
                  <c:v>-5.3611175753868041</c:v>
                </c:pt>
                <c:pt idx="12">
                  <c:v>-5.3611175753868041</c:v>
                </c:pt>
                <c:pt idx="13">
                  <c:v>-5.3611175753868041</c:v>
                </c:pt>
                <c:pt idx="14">
                  <c:v>-5.3611175753868041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(eps!$BO$218,eps!$BO$218,eps!$BO$218,eps!$BO$218,eps!$BO$218,eps!$BO$218,eps!$BO$218,eps!$BO$218,eps!$BO$218,eps!$BO$218,eps!$BO$218,eps!$BO$218,eps!$BO$218,eps!$BO$218,eps!$BO$218)</c:f>
              <c:numCache>
                <c:formatCode>0</c:formatCode>
                <c:ptCount val="15"/>
                <c:pt idx="0">
                  <c:v>5.3611175753868041</c:v>
                </c:pt>
                <c:pt idx="1">
                  <c:v>5.3611175753868041</c:v>
                </c:pt>
                <c:pt idx="2">
                  <c:v>5.3611175753868041</c:v>
                </c:pt>
                <c:pt idx="3">
                  <c:v>5.3611175753868041</c:v>
                </c:pt>
                <c:pt idx="4">
                  <c:v>5.3611175753868041</c:v>
                </c:pt>
                <c:pt idx="5">
                  <c:v>5.3611175753868041</c:v>
                </c:pt>
                <c:pt idx="6">
                  <c:v>5.3611175753868041</c:v>
                </c:pt>
                <c:pt idx="7">
                  <c:v>5.3611175753868041</c:v>
                </c:pt>
                <c:pt idx="8">
                  <c:v>5.3611175753868041</c:v>
                </c:pt>
                <c:pt idx="9">
                  <c:v>5.3611175753868041</c:v>
                </c:pt>
                <c:pt idx="10">
                  <c:v>5.3611175753868041</c:v>
                </c:pt>
                <c:pt idx="11">
                  <c:v>5.3611175753868041</c:v>
                </c:pt>
                <c:pt idx="12">
                  <c:v>5.3611175753868041</c:v>
                </c:pt>
                <c:pt idx="13">
                  <c:v>5.3611175753868041</c:v>
                </c:pt>
                <c:pt idx="14">
                  <c:v>5.3611175753868041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(eps!$G$218,eps!$L$218,eps!$Q$218,eps!$V$218,eps!$AA$218,eps!$AF$218,eps!$AK$218,eps!$AP$218,eps!$AU$218,eps!$AZ$218,eps!$BE$218,eps!$BJ$218,eps!$BS$218,eps!$BX$218,eps!$CC$218)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5968"/>
        <c:axId val="151916480"/>
      </c:lineChart>
      <c:catAx>
        <c:axId val="1516359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916480"/>
        <c:crossesAt val="-300"/>
        <c:auto val="1"/>
        <c:lblAlgn val="ctr"/>
        <c:lblOffset val="100"/>
        <c:noMultiLvlLbl val="0"/>
      </c:catAx>
      <c:valAx>
        <c:axId val="1519164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163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100 %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dPt>
            <c:idx val="7"/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(eps!$I$197,eps!$N$197,eps!$S$197,eps!$X$197,eps!$AC$197,eps!$AH$197,eps!$AM$197,eps!$AR$197,eps!$AW$197,eps!$BB$197,eps!$BG$197,eps!$BL$197,eps!$BU$197,eps!$BZ$197,eps!$CE$197)</c:f>
                <c:numCache>
                  <c:formatCode>General</c:formatCode>
                  <c:ptCount val="15"/>
                  <c:pt idx="0">
                    <c:v>19.072014080438695</c:v>
                  </c:pt>
                  <c:pt idx="1">
                    <c:v>11.123925614838127</c:v>
                  </c:pt>
                  <c:pt idx="2">
                    <c:v>23.6377181869243</c:v>
                  </c:pt>
                  <c:pt idx="3">
                    <c:v>31.220853945471315</c:v>
                  </c:pt>
                  <c:pt idx="4">
                    <c:v>52.713771645410198</c:v>
                  </c:pt>
                  <c:pt idx="5">
                    <c:v>27.399666441116612</c:v>
                  </c:pt>
                  <c:pt idx="6">
                    <c:v>37.996601441240138</c:v>
                  </c:pt>
                  <c:pt idx="7">
                    <c:v>16.454231099764336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39.751499607995314</c:v>
                  </c:pt>
                  <c:pt idx="11">
                    <c:v>#N/A</c:v>
                  </c:pt>
                  <c:pt idx="12">
                    <c:v>22.156302062493456</c:v>
                  </c:pt>
                  <c:pt idx="13">
                    <c:v>39.16093262425089</c:v>
                  </c:pt>
                  <c:pt idx="14">
                    <c:v>31.220853945471315</c:v>
                  </c:pt>
                </c:numCache>
              </c:numRef>
            </c:plus>
            <c:minus>
              <c:numRef>
                <c:f>(eps!$I$197,eps!$N$197,eps!$S$197,eps!$X$197,eps!$AC$197,eps!$AH$197,eps!$AM$197,eps!$AR$197,eps!$AW$197,eps!$BB$197,eps!$BG$197,eps!$BL$197,eps!$BU$197,eps!$BZ$197,eps!$CE$197)</c:f>
                <c:numCache>
                  <c:formatCode>General</c:formatCode>
                  <c:ptCount val="15"/>
                  <c:pt idx="0">
                    <c:v>19.072014080438695</c:v>
                  </c:pt>
                  <c:pt idx="1">
                    <c:v>11.123925614838127</c:v>
                  </c:pt>
                  <c:pt idx="2">
                    <c:v>23.6377181869243</c:v>
                  </c:pt>
                  <c:pt idx="3">
                    <c:v>31.220853945471315</c:v>
                  </c:pt>
                  <c:pt idx="4">
                    <c:v>52.713771645410198</c:v>
                  </c:pt>
                  <c:pt idx="5">
                    <c:v>27.399666441116612</c:v>
                  </c:pt>
                  <c:pt idx="6">
                    <c:v>37.996601441240138</c:v>
                  </c:pt>
                  <c:pt idx="7">
                    <c:v>16.454231099764336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39.751499607995314</c:v>
                  </c:pt>
                  <c:pt idx="11">
                    <c:v>#N/A</c:v>
                  </c:pt>
                  <c:pt idx="12">
                    <c:v>22.156302062493456</c:v>
                  </c:pt>
                  <c:pt idx="13">
                    <c:v>39.16093262425089</c:v>
                  </c:pt>
                  <c:pt idx="14">
                    <c:v>31.220853945471315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(eps!$H$197,eps!$M$197,eps!$R$197,eps!$W$197,eps!$AB$197,eps!$AG$197,eps!$AL$197,eps!$AQ$197,eps!$AV$197,eps!$BA$197,eps!$BF$197,eps!$BK$197,eps!$BT$197,eps!$BY$197,eps!$CD$197)</c:f>
              <c:numCache>
                <c:formatCode>0</c:formatCode>
                <c:ptCount val="15"/>
                <c:pt idx="0">
                  <c:v>1.7236803102720728</c:v>
                </c:pt>
                <c:pt idx="1">
                  <c:v>-1.2138196897279272</c:v>
                </c:pt>
                <c:pt idx="2">
                  <c:v>-1.2138196897279272</c:v>
                </c:pt>
                <c:pt idx="3">
                  <c:v>2.7861803102720728</c:v>
                </c:pt>
                <c:pt idx="4">
                  <c:v>-0.2138196897279272</c:v>
                </c:pt>
                <c:pt idx="5">
                  <c:v>-4.2138196897279272</c:v>
                </c:pt>
                <c:pt idx="6">
                  <c:v>3.7861803102720728</c:v>
                </c:pt>
                <c:pt idx="7">
                  <c:v>-2.2138196897279272</c:v>
                </c:pt>
                <c:pt idx="8">
                  <c:v>#N/A</c:v>
                </c:pt>
                <c:pt idx="9">
                  <c:v>#N/A</c:v>
                </c:pt>
                <c:pt idx="10">
                  <c:v>33.786180310272073</c:v>
                </c:pt>
                <c:pt idx="11">
                  <c:v>#N/A</c:v>
                </c:pt>
                <c:pt idx="12">
                  <c:v>2.7861803102720728</c:v>
                </c:pt>
                <c:pt idx="13">
                  <c:v>10.933639252784417</c:v>
                </c:pt>
                <c:pt idx="14">
                  <c:v>-3.2138196897279272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(eps!$BN$197,eps!$BN$197,eps!$BN$197,eps!$BN$197,eps!$BN$197,eps!$BN$197,eps!$BN$197,eps!$BN$197,eps!$BN$197,eps!$BN$197,eps!$BN$197,eps!$BN$197,eps!$BN$197,eps!$BN$197,eps!$BN$197)</c:f>
              <c:numCache>
                <c:formatCode>0</c:formatCode>
                <c:ptCount val="15"/>
                <c:pt idx="0">
                  <c:v>-5.0257615259329809</c:v>
                </c:pt>
                <c:pt idx="1">
                  <c:v>-5.0257615259329809</c:v>
                </c:pt>
                <c:pt idx="2">
                  <c:v>-5.0257615259329809</c:v>
                </c:pt>
                <c:pt idx="3">
                  <c:v>-5.0257615259329809</c:v>
                </c:pt>
                <c:pt idx="4">
                  <c:v>-5.0257615259329809</c:v>
                </c:pt>
                <c:pt idx="5">
                  <c:v>-5.0257615259329809</c:v>
                </c:pt>
                <c:pt idx="6">
                  <c:v>-5.0257615259329809</c:v>
                </c:pt>
                <c:pt idx="7">
                  <c:v>-5.0257615259329809</c:v>
                </c:pt>
                <c:pt idx="8">
                  <c:v>-5.0257615259329809</c:v>
                </c:pt>
                <c:pt idx="9">
                  <c:v>-5.0257615259329809</c:v>
                </c:pt>
                <c:pt idx="10">
                  <c:v>-5.0257615259329809</c:v>
                </c:pt>
                <c:pt idx="11">
                  <c:v>-5.0257615259329809</c:v>
                </c:pt>
                <c:pt idx="12">
                  <c:v>-5.0257615259329809</c:v>
                </c:pt>
                <c:pt idx="13">
                  <c:v>-5.0257615259329809</c:v>
                </c:pt>
                <c:pt idx="14">
                  <c:v>-5.0257615259329809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(eps!$BO$197,eps!$BO$197,eps!$BO$197,eps!$BO$197,eps!$BO$197,eps!$BO$197,eps!$BO$197,eps!$BO$197,eps!$BO$197,eps!$BO$197,eps!$BO$197,eps!$BO$197,eps!$BO$197,eps!$BO$197,eps!$BO$197)</c:f>
              <c:numCache>
                <c:formatCode>0</c:formatCode>
                <c:ptCount val="15"/>
                <c:pt idx="0">
                  <c:v>5.0257615259329809</c:v>
                </c:pt>
                <c:pt idx="1">
                  <c:v>5.0257615259329809</c:v>
                </c:pt>
                <c:pt idx="2">
                  <c:v>5.0257615259329809</c:v>
                </c:pt>
                <c:pt idx="3">
                  <c:v>5.0257615259329809</c:v>
                </c:pt>
                <c:pt idx="4">
                  <c:v>5.0257615259329809</c:v>
                </c:pt>
                <c:pt idx="5">
                  <c:v>5.0257615259329809</c:v>
                </c:pt>
                <c:pt idx="6">
                  <c:v>5.0257615259329809</c:v>
                </c:pt>
                <c:pt idx="7">
                  <c:v>5.0257615259329809</c:v>
                </c:pt>
                <c:pt idx="8">
                  <c:v>5.0257615259329809</c:v>
                </c:pt>
                <c:pt idx="9">
                  <c:v>5.0257615259329809</c:v>
                </c:pt>
                <c:pt idx="10">
                  <c:v>5.0257615259329809</c:v>
                </c:pt>
                <c:pt idx="11">
                  <c:v>5.0257615259329809</c:v>
                </c:pt>
                <c:pt idx="12">
                  <c:v>5.0257615259329809</c:v>
                </c:pt>
                <c:pt idx="13">
                  <c:v>5.0257615259329809</c:v>
                </c:pt>
                <c:pt idx="14">
                  <c:v>5.0257615259329809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(eps!$G$197,eps!$L$197,eps!$Q$197,eps!$V$197,eps!$AA$197,eps!$AF$197,eps!$AK$197,eps!$AP$197,eps!$AU$197,eps!$AZ$197,eps!$BE$197,eps!$BJ$197,eps!$BS$197,eps!$BX$197,eps!$CC$197)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12576"/>
        <c:axId val="146290304"/>
      </c:lineChart>
      <c:catAx>
        <c:axId val="146712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6290304"/>
        <c:crossesAt val="-100"/>
        <c:auto val="1"/>
        <c:lblAlgn val="ctr"/>
        <c:lblOffset val="100"/>
        <c:noMultiLvlLbl val="0"/>
      </c:catAx>
      <c:valAx>
        <c:axId val="14629030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="1" i="0" baseline="0">
                    <a:effectLst/>
                  </a:rPr>
                  <a:t>Ratio</a:t>
                </a:r>
                <a:r>
                  <a:rPr lang="en-US" sz="1400" b="1" i="0" baseline="0">
                    <a:effectLst/>
                  </a:rPr>
                  <a:t> error deviation from reference value (ppm)</a:t>
                </a:r>
                <a:endParaRPr lang="cs-CZ" sz="1400">
                  <a:effectLst/>
                </a:endParaRPr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6712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1 %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(eps!$I$169,eps!$N$169,eps!$S$169,eps!$X$169,eps!$AC$169,eps!$AH$169,eps!$AM$169,eps!$AR$169,eps!$AW$169,eps!$BB$169,eps!$BG$169,eps!$BL$169,eps!$BU$169,eps!$BZ$169,eps!$CE$169)</c:f>
                <c:numCache>
                  <c:formatCode>General</c:formatCode>
                  <c:ptCount val="15"/>
                  <c:pt idx="0">
                    <c:v>18.859880700923831</c:v>
                  </c:pt>
                  <c:pt idx="1">
                    <c:v>11.432195766915438</c:v>
                  </c:pt>
                  <c:pt idx="2">
                    <c:v>36.914700324573666</c:v>
                  </c:pt>
                  <c:pt idx="3">
                    <c:v>70.945788458138381</c:v>
                  </c:pt>
                  <c:pt idx="4">
                    <c:v>76.437524162240365</c:v>
                  </c:pt>
                  <c:pt idx="5">
                    <c:v>23.466893702684199</c:v>
                  </c:pt>
                  <c:pt idx="6">
                    <c:v>102.72514346572159</c:v>
                  </c:pt>
                  <c:pt idx="7">
                    <c:v>16.207871546044508</c:v>
                  </c:pt>
                  <c:pt idx="8">
                    <c:v>200.33298505225474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31.091720763783393</c:v>
                  </c:pt>
                  <c:pt idx="12">
                    <c:v>31.864323310766846</c:v>
                  </c:pt>
                  <c:pt idx="13">
                    <c:v>#N/A</c:v>
                  </c:pt>
                  <c:pt idx="14">
                    <c:v>42.786622910123199</c:v>
                  </c:pt>
                </c:numCache>
              </c:numRef>
            </c:plus>
            <c:minus>
              <c:numRef>
                <c:f>(eps!$I$169,eps!$N$169,eps!$S$169,eps!$X$169,eps!$AC$169,eps!$AH$169,eps!$AM$169,eps!$AR$169,eps!$AW$169,eps!$BB$169,eps!$BG$169,eps!$BL$169,eps!$BU$169,eps!$BZ$169,eps!$CE$169)</c:f>
                <c:numCache>
                  <c:formatCode>General</c:formatCode>
                  <c:ptCount val="15"/>
                  <c:pt idx="0">
                    <c:v>18.859880700923831</c:v>
                  </c:pt>
                  <c:pt idx="1">
                    <c:v>11.432195766915438</c:v>
                  </c:pt>
                  <c:pt idx="2">
                    <c:v>36.914700324573666</c:v>
                  </c:pt>
                  <c:pt idx="3">
                    <c:v>70.945788458138381</c:v>
                  </c:pt>
                  <c:pt idx="4">
                    <c:v>76.437524162240365</c:v>
                  </c:pt>
                  <c:pt idx="5">
                    <c:v>23.466893702684199</c:v>
                  </c:pt>
                  <c:pt idx="6">
                    <c:v>102.72514346572159</c:v>
                  </c:pt>
                  <c:pt idx="7">
                    <c:v>16.207871546044508</c:v>
                  </c:pt>
                  <c:pt idx="8">
                    <c:v>200.33298505225474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31.091720763783393</c:v>
                  </c:pt>
                  <c:pt idx="12">
                    <c:v>31.864323310766846</c:v>
                  </c:pt>
                  <c:pt idx="13">
                    <c:v>#N/A</c:v>
                  </c:pt>
                  <c:pt idx="14">
                    <c:v>42.786622910123199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(eps!$H$169,eps!$M$169,eps!$R$169,eps!$W$169,eps!$AB$169,eps!$AG$169,eps!$AL$169,eps!$AQ$169,eps!$AV$169,eps!$BA$169,eps!$BF$169,eps!$BK$169,eps!$BT$169,eps!$BY$169,eps!$CD$169)</c:f>
              <c:numCache>
                <c:formatCode>0</c:formatCode>
                <c:ptCount val="15"/>
                <c:pt idx="0">
                  <c:v>-0.12577261011757912</c:v>
                </c:pt>
                <c:pt idx="1">
                  <c:v>-0.84243927678424768</c:v>
                </c:pt>
                <c:pt idx="2">
                  <c:v>5.1575607232157523</c:v>
                </c:pt>
                <c:pt idx="3">
                  <c:v>82.157560723215752</c:v>
                </c:pt>
                <c:pt idx="4">
                  <c:v>-24.842439276784248</c:v>
                </c:pt>
                <c:pt idx="5">
                  <c:v>3.1575607232157523</c:v>
                </c:pt>
                <c:pt idx="6">
                  <c:v>10.157560723215752</c:v>
                </c:pt>
                <c:pt idx="7">
                  <c:v>2.1575607232157523</c:v>
                </c:pt>
                <c:pt idx="8">
                  <c:v>-272.84243927678426</c:v>
                </c:pt>
                <c:pt idx="9">
                  <c:v>#N/A</c:v>
                </c:pt>
                <c:pt idx="10">
                  <c:v>#N/A</c:v>
                </c:pt>
                <c:pt idx="11">
                  <c:v>-3.8424392767842477</c:v>
                </c:pt>
                <c:pt idx="12">
                  <c:v>0.15756072321575232</c:v>
                </c:pt>
                <c:pt idx="13">
                  <c:v>#N/A</c:v>
                </c:pt>
                <c:pt idx="14">
                  <c:v>-0.84243927678424768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(eps!$BN$169,eps!$BN$169,eps!$BN$169,eps!$BN$169,eps!$BN$169,eps!$BN$169,eps!$BN$169,eps!$BN$169,eps!$BN$169,eps!$BN$169,eps!$BN$169,eps!$BN$169,eps!$BN$169,eps!$BN$169,eps!$BN$169)</c:f>
              <c:numCache>
                <c:formatCode>0</c:formatCode>
                <c:ptCount val="15"/>
                <c:pt idx="0">
                  <c:v>-5.7710397630687629</c:v>
                </c:pt>
                <c:pt idx="1">
                  <c:v>-5.7710397630687629</c:v>
                </c:pt>
                <c:pt idx="2">
                  <c:v>-5.7710397630687629</c:v>
                </c:pt>
                <c:pt idx="3">
                  <c:v>-5.7710397630687629</c:v>
                </c:pt>
                <c:pt idx="4">
                  <c:v>-5.7710397630687629</c:v>
                </c:pt>
                <c:pt idx="5">
                  <c:v>-5.7710397630687629</c:v>
                </c:pt>
                <c:pt idx="6">
                  <c:v>-5.7710397630687629</c:v>
                </c:pt>
                <c:pt idx="7">
                  <c:v>-5.7710397630687629</c:v>
                </c:pt>
                <c:pt idx="8">
                  <c:v>-5.7710397630687629</c:v>
                </c:pt>
                <c:pt idx="9">
                  <c:v>-5.7710397630687629</c:v>
                </c:pt>
                <c:pt idx="10">
                  <c:v>-5.7710397630687629</c:v>
                </c:pt>
                <c:pt idx="11">
                  <c:v>-5.7710397630687629</c:v>
                </c:pt>
                <c:pt idx="12">
                  <c:v>-5.7710397630687629</c:v>
                </c:pt>
                <c:pt idx="13">
                  <c:v>-5.7710397630687629</c:v>
                </c:pt>
                <c:pt idx="14">
                  <c:v>-5.7710397630687629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(eps!$BO$169,eps!$BO$169,eps!$BO$169,eps!$BO$169,eps!$BO$169,eps!$BO$169,eps!$BO$169,eps!$BO$169,eps!$BO$169,eps!$BO$169,eps!$BO$169,eps!$BO$169,eps!$BO$169,eps!$BO$169,eps!$BO$169)</c:f>
              <c:numCache>
                <c:formatCode>0</c:formatCode>
                <c:ptCount val="15"/>
                <c:pt idx="0">
                  <c:v>5.7710397630687629</c:v>
                </c:pt>
                <c:pt idx="1">
                  <c:v>5.7710397630687629</c:v>
                </c:pt>
                <c:pt idx="2">
                  <c:v>5.7710397630687629</c:v>
                </c:pt>
                <c:pt idx="3">
                  <c:v>5.7710397630687629</c:v>
                </c:pt>
                <c:pt idx="4">
                  <c:v>5.7710397630687629</c:v>
                </c:pt>
                <c:pt idx="5">
                  <c:v>5.7710397630687629</c:v>
                </c:pt>
                <c:pt idx="6">
                  <c:v>5.7710397630687629</c:v>
                </c:pt>
                <c:pt idx="7">
                  <c:v>5.7710397630687629</c:v>
                </c:pt>
                <c:pt idx="8">
                  <c:v>5.7710397630687629</c:v>
                </c:pt>
                <c:pt idx="9">
                  <c:v>5.7710397630687629</c:v>
                </c:pt>
                <c:pt idx="10">
                  <c:v>5.7710397630687629</c:v>
                </c:pt>
                <c:pt idx="11">
                  <c:v>5.7710397630687629</c:v>
                </c:pt>
                <c:pt idx="12">
                  <c:v>5.7710397630687629</c:v>
                </c:pt>
                <c:pt idx="13">
                  <c:v>5.7710397630687629</c:v>
                </c:pt>
                <c:pt idx="14">
                  <c:v>5.7710397630687629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(eps!$G$169,eps!$L$169,eps!$Q$169,eps!$V$169,eps!$AA$169,eps!$AF$169,eps!$AK$169,eps!$AP$169,eps!$AU$169,eps!$AZ$169,eps!$BE$169,eps!$BJ$169,eps!$BS$169,eps!$BX$169,eps!$CC$169)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636992"/>
        <c:axId val="151918784"/>
      </c:lineChart>
      <c:catAx>
        <c:axId val="151636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1918784"/>
        <c:crossesAt val="-300"/>
        <c:auto val="1"/>
        <c:lblAlgn val="ctr"/>
        <c:lblOffset val="100"/>
        <c:noMultiLvlLbl val="0"/>
      </c:catAx>
      <c:valAx>
        <c:axId val="151918784"/>
        <c:scaling>
          <c:orientation val="minMax"/>
          <c:min val="-300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163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(eps!$I$177,eps!$N$177,eps!$S$177,eps!$X$177,eps!$AC$177,eps!$AH$177,eps!$AM$177,eps!$AR$177,eps!$AW$177,eps!$BB$177,eps!$BG$177,eps!$BL$177,eps!$BU$177,eps!$BZ$177,eps!$CE$177)</c:f>
                <c:numCache>
                  <c:formatCode>General</c:formatCode>
                  <c:ptCount val="15"/>
                  <c:pt idx="0">
                    <c:v>17.138661286193212</c:v>
                  </c:pt>
                  <c:pt idx="1">
                    <c:v>7.3303281429181544</c:v>
                  </c:pt>
                  <c:pt idx="2">
                    <c:v>38.062234704268981</c:v>
                  </c:pt>
                  <c:pt idx="3">
                    <c:v>70.478835754552179</c:v>
                  </c:pt>
                  <c:pt idx="4">
                    <c:v>98.024148609834185</c:v>
                  </c:pt>
                  <c:pt idx="5">
                    <c:v>22.107322557986482</c:v>
                  </c:pt>
                  <c:pt idx="6">
                    <c:v>102.42311121364583</c:v>
                  </c:pt>
                  <c:pt idx="7">
                    <c:v>16.147250870747563</c:v>
                  </c:pt>
                  <c:pt idx="8">
                    <c:v>200.1680950834002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74.031977622395431</c:v>
                  </c:pt>
                  <c:pt idx="12">
                    <c:v>30.677250702806763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plus>
            <c:minus>
              <c:numRef>
                <c:f>(eps!$I$177,eps!$N$177,eps!$S$177,eps!$X$177,eps!$AC$177,eps!$AH$177,eps!$AM$177,eps!$AR$177,eps!$AW$177,eps!$BB$177,eps!$BG$177,eps!$BL$177,eps!$BU$177,eps!$BZ$177,eps!$CE$177)</c:f>
                <c:numCache>
                  <c:formatCode>General</c:formatCode>
                  <c:ptCount val="15"/>
                  <c:pt idx="0">
                    <c:v>17.138661286193212</c:v>
                  </c:pt>
                  <c:pt idx="1">
                    <c:v>7.3303281429181544</c:v>
                  </c:pt>
                  <c:pt idx="2">
                    <c:v>38.062234704268981</c:v>
                  </c:pt>
                  <c:pt idx="3">
                    <c:v>70.478835754552179</c:v>
                  </c:pt>
                  <c:pt idx="4">
                    <c:v>98.024148609834185</c:v>
                  </c:pt>
                  <c:pt idx="5">
                    <c:v>22.107322557986482</c:v>
                  </c:pt>
                  <c:pt idx="6">
                    <c:v>102.42311121364583</c:v>
                  </c:pt>
                  <c:pt idx="7">
                    <c:v>16.147250870747563</c:v>
                  </c:pt>
                  <c:pt idx="8">
                    <c:v>200.1680950834002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74.031977622395431</c:v>
                  </c:pt>
                  <c:pt idx="12">
                    <c:v>30.677250702806763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(eps!$H$177,eps!$M$177,eps!$R$177,eps!$W$177,eps!$AB$177,eps!$AG$177,eps!$AL$177,eps!$AQ$177,eps!$AV$177,eps!$BA$177,eps!$BF$177,eps!$BK$177,eps!$BT$177,eps!$BY$177,eps!$CD$177)</c:f>
              <c:numCache>
                <c:formatCode>0</c:formatCode>
                <c:ptCount val="15"/>
                <c:pt idx="0">
                  <c:v>0.18043040036405839</c:v>
                </c:pt>
                <c:pt idx="1">
                  <c:v>-1.4695695996359417</c:v>
                </c:pt>
                <c:pt idx="2">
                  <c:v>9.5304304003640592</c:v>
                </c:pt>
                <c:pt idx="3">
                  <c:v>84.530430400364054</c:v>
                </c:pt>
                <c:pt idx="4">
                  <c:v>-11.469569599635941</c:v>
                </c:pt>
                <c:pt idx="5">
                  <c:v>-0.46956959963594164</c:v>
                </c:pt>
                <c:pt idx="6">
                  <c:v>12.530430400364059</c:v>
                </c:pt>
                <c:pt idx="7">
                  <c:v>5.5304304003640583</c:v>
                </c:pt>
                <c:pt idx="8">
                  <c:v>-287.46956959963592</c:v>
                </c:pt>
                <c:pt idx="9">
                  <c:v>#N/A</c:v>
                </c:pt>
                <c:pt idx="10">
                  <c:v>#N/A</c:v>
                </c:pt>
                <c:pt idx="11">
                  <c:v>2.7304304003640585</c:v>
                </c:pt>
                <c:pt idx="12">
                  <c:v>1.5304304003640583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(eps!$BN$177,eps!$BN$177,eps!$BN$177,eps!$BN$177,eps!$BN$177,eps!$BN$177,eps!$BN$177,eps!$BN$177,eps!$BN$177,eps!$BN$177,eps!$BN$177,eps!$BN$177,eps!$BN$177,eps!$BN$177,eps!$BN$177)</c:f>
              <c:numCache>
                <c:formatCode>0</c:formatCode>
                <c:ptCount val="15"/>
                <c:pt idx="0">
                  <c:v>-5.5916267147532377</c:v>
                </c:pt>
                <c:pt idx="1">
                  <c:v>-5.5916267147532377</c:v>
                </c:pt>
                <c:pt idx="2">
                  <c:v>-5.5916267147532377</c:v>
                </c:pt>
                <c:pt idx="3">
                  <c:v>-5.5916267147532377</c:v>
                </c:pt>
                <c:pt idx="4">
                  <c:v>-5.5916267147532377</c:v>
                </c:pt>
                <c:pt idx="5">
                  <c:v>-5.5916267147532377</c:v>
                </c:pt>
                <c:pt idx="6">
                  <c:v>-5.5916267147532377</c:v>
                </c:pt>
                <c:pt idx="7">
                  <c:v>-5.5916267147532377</c:v>
                </c:pt>
                <c:pt idx="8">
                  <c:v>-5.5916267147532377</c:v>
                </c:pt>
                <c:pt idx="9">
                  <c:v>-5.5916267147532377</c:v>
                </c:pt>
                <c:pt idx="10">
                  <c:v>-5.5916267147532377</c:v>
                </c:pt>
                <c:pt idx="11">
                  <c:v>-5.5916267147532377</c:v>
                </c:pt>
                <c:pt idx="12">
                  <c:v>-5.5916267147532377</c:v>
                </c:pt>
                <c:pt idx="13">
                  <c:v>-5.5916267147532377</c:v>
                </c:pt>
                <c:pt idx="14">
                  <c:v>-5.5916267147532377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(eps!$BO$177,eps!$BO$177,eps!$BO$177,eps!$BO$177,eps!$BO$177,eps!$BO$177,eps!$BO$177,eps!$BO$177,eps!$BO$177,eps!$BO$177,eps!$BO$177,eps!$BO$177,eps!$BO$177,eps!$BO$177,eps!$BO$177)</c:f>
              <c:numCache>
                <c:formatCode>0</c:formatCode>
                <c:ptCount val="15"/>
                <c:pt idx="0">
                  <c:v>5.5916267147532377</c:v>
                </c:pt>
                <c:pt idx="1">
                  <c:v>5.5916267147532377</c:v>
                </c:pt>
                <c:pt idx="2">
                  <c:v>5.5916267147532377</c:v>
                </c:pt>
                <c:pt idx="3">
                  <c:v>5.5916267147532377</c:v>
                </c:pt>
                <c:pt idx="4">
                  <c:v>5.5916267147532377</c:v>
                </c:pt>
                <c:pt idx="5">
                  <c:v>5.5916267147532377</c:v>
                </c:pt>
                <c:pt idx="6">
                  <c:v>5.5916267147532377</c:v>
                </c:pt>
                <c:pt idx="7">
                  <c:v>5.5916267147532377</c:v>
                </c:pt>
                <c:pt idx="8">
                  <c:v>5.5916267147532377</c:v>
                </c:pt>
                <c:pt idx="9">
                  <c:v>5.5916267147532377</c:v>
                </c:pt>
                <c:pt idx="10">
                  <c:v>5.5916267147532377</c:v>
                </c:pt>
                <c:pt idx="11">
                  <c:v>5.5916267147532377</c:v>
                </c:pt>
                <c:pt idx="12">
                  <c:v>5.5916267147532377</c:v>
                </c:pt>
                <c:pt idx="13">
                  <c:v>5.5916267147532377</c:v>
                </c:pt>
                <c:pt idx="14">
                  <c:v>5.5916267147532377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(eps!$G$177,eps!$L$177,eps!$Q$177,eps!$V$177,eps!$AA$177,eps!$AF$177,eps!$AK$177,eps!$AP$177,eps!$AU$177,eps!$AZ$177,eps!$BE$177,eps!$BJ$177,eps!$BS$177,eps!$BX$177,eps!$CC$177)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00864"/>
        <c:axId val="152445504"/>
      </c:lineChart>
      <c:catAx>
        <c:axId val="152100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2445504"/>
        <c:crossesAt val="-300"/>
        <c:auto val="1"/>
        <c:lblAlgn val="ctr"/>
        <c:lblOffset val="100"/>
        <c:noMultiLvlLbl val="0"/>
      </c:catAx>
      <c:valAx>
        <c:axId val="152445504"/>
        <c:scaling>
          <c:orientation val="minMax"/>
          <c:min val="-300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2100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(eps!$I$187,eps!$N$187,eps!$S$187,eps!$X$187,eps!$AC$187,eps!$AH$187,eps!$AM$187,eps!$AR$187,eps!$AW$187,eps!$BB$187,eps!$BG$187,eps!$BL$187,eps!$BU$187,eps!$BZ$187,eps!$CE$187)</c:f>
                <c:numCache>
                  <c:formatCode>General</c:formatCode>
                  <c:ptCount val="15"/>
                  <c:pt idx="0">
                    <c:v>22.620678594000651</c:v>
                  </c:pt>
                  <c:pt idx="1">
                    <c:v>16.932073117402936</c:v>
                  </c:pt>
                  <c:pt idx="2">
                    <c:v>38.970438797286839</c:v>
                  </c:pt>
                  <c:pt idx="3">
                    <c:v>72.036830163097278</c:v>
                  </c:pt>
                  <c:pt idx="4">
                    <c:v>77.451243373189811</c:v>
                  </c:pt>
                  <c:pt idx="5">
                    <c:v>26.583737510987412</c:v>
                  </c:pt>
                  <c:pt idx="6">
                    <c:v>103.48166552608767</c:v>
                  </c:pt>
                  <c:pt idx="7">
                    <c:v>20.46204046650967</c:v>
                  </c:pt>
                  <c:pt idx="8">
                    <c:v>200.72195918719734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33.506642625800026</c:v>
                  </c:pt>
                  <c:pt idx="12">
                    <c:v>34.224773192134954</c:v>
                  </c:pt>
                  <c:pt idx="13">
                    <c:v>#N/A</c:v>
                  </c:pt>
                  <c:pt idx="14">
                    <c:v>44.572358026618687</c:v>
                  </c:pt>
                </c:numCache>
              </c:numRef>
            </c:plus>
            <c:minus>
              <c:numRef>
                <c:f>(eps!$I$187,eps!$N$187,eps!$S$187,eps!$X$187,eps!$AC$187,eps!$AH$187,eps!$AM$187,eps!$AR$187,eps!$AW$187,eps!$BB$187,eps!$BG$187,eps!$BL$187,eps!$BU$187,eps!$BZ$187,eps!$CE$187)</c:f>
                <c:numCache>
                  <c:formatCode>General</c:formatCode>
                  <c:ptCount val="15"/>
                  <c:pt idx="0">
                    <c:v>22.620678594000651</c:v>
                  </c:pt>
                  <c:pt idx="1">
                    <c:v>16.932073117402936</c:v>
                  </c:pt>
                  <c:pt idx="2">
                    <c:v>38.970438797286839</c:v>
                  </c:pt>
                  <c:pt idx="3">
                    <c:v>72.036830163097278</c:v>
                  </c:pt>
                  <c:pt idx="4">
                    <c:v>77.451243373189811</c:v>
                  </c:pt>
                  <c:pt idx="5">
                    <c:v>26.583737510987412</c:v>
                  </c:pt>
                  <c:pt idx="6">
                    <c:v>103.48166552608767</c:v>
                  </c:pt>
                  <c:pt idx="7">
                    <c:v>20.46204046650967</c:v>
                  </c:pt>
                  <c:pt idx="8">
                    <c:v>200.72195918719734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33.506642625800026</c:v>
                  </c:pt>
                  <c:pt idx="12">
                    <c:v>34.224773192134954</c:v>
                  </c:pt>
                  <c:pt idx="13">
                    <c:v>#N/A</c:v>
                  </c:pt>
                  <c:pt idx="14">
                    <c:v>44.572358026618687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(eps!$H$187,eps!$M$187,eps!$R$187,eps!$W$187,eps!$AB$187,eps!$AG$187,eps!$AL$187,eps!$AQ$187,eps!$AV$187,eps!$BA$187,eps!$BF$187,eps!$BK$187,eps!$BT$187,eps!$BY$187,eps!$CD$187)</c:f>
              <c:numCache>
                <c:formatCode>0</c:formatCode>
                <c:ptCount val="15"/>
                <c:pt idx="0">
                  <c:v>5.8118673636158746E-2</c:v>
                </c:pt>
                <c:pt idx="1">
                  <c:v>-0.54188132636383557</c:v>
                </c:pt>
                <c:pt idx="2">
                  <c:v>5.4581186736361644</c:v>
                </c:pt>
                <c:pt idx="3">
                  <c:v>84.458118673636164</c:v>
                </c:pt>
                <c:pt idx="4">
                  <c:v>-23.541881326363836</c:v>
                </c:pt>
                <c:pt idx="5">
                  <c:v>0.45811867363616443</c:v>
                </c:pt>
                <c:pt idx="6">
                  <c:v>10.458118673636164</c:v>
                </c:pt>
                <c:pt idx="7">
                  <c:v>2.4581186736361644</c:v>
                </c:pt>
                <c:pt idx="8">
                  <c:v>-265.54188132636386</c:v>
                </c:pt>
                <c:pt idx="9">
                  <c:v>#N/A</c:v>
                </c:pt>
                <c:pt idx="10">
                  <c:v>#N/A</c:v>
                </c:pt>
                <c:pt idx="11">
                  <c:v>-3.5418813263638356</c:v>
                </c:pt>
                <c:pt idx="12">
                  <c:v>-2.5418813263638356</c:v>
                </c:pt>
                <c:pt idx="13">
                  <c:v>#N/A</c:v>
                </c:pt>
                <c:pt idx="14">
                  <c:v>0.45811867363616443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(eps!$BN$187,eps!$BN$187,eps!$BN$187,eps!$BN$187,eps!$BN$187,eps!$BN$187,eps!$BN$187,eps!$BN$187,eps!$BN$187,eps!$BN$187,eps!$BN$187,eps!$BN$187,eps!$BN$187,eps!$BN$187,eps!$BN$187)</c:f>
              <c:numCache>
                <c:formatCode>0</c:formatCode>
                <c:ptCount val="15"/>
                <c:pt idx="0">
                  <c:v>-5.7710397630687629</c:v>
                </c:pt>
                <c:pt idx="1">
                  <c:v>-5.7710397630687629</c:v>
                </c:pt>
                <c:pt idx="2">
                  <c:v>-5.7710397630687629</c:v>
                </c:pt>
                <c:pt idx="3">
                  <c:v>-5.7710397630687629</c:v>
                </c:pt>
                <c:pt idx="4">
                  <c:v>-5.7710397630687629</c:v>
                </c:pt>
                <c:pt idx="5">
                  <c:v>-5.7710397630687629</c:v>
                </c:pt>
                <c:pt idx="6">
                  <c:v>-5.7710397630687629</c:v>
                </c:pt>
                <c:pt idx="7">
                  <c:v>-5.7710397630687629</c:v>
                </c:pt>
                <c:pt idx="8">
                  <c:v>-5.7710397630687629</c:v>
                </c:pt>
                <c:pt idx="9">
                  <c:v>-5.7710397630687629</c:v>
                </c:pt>
                <c:pt idx="10">
                  <c:v>-5.7710397630687629</c:v>
                </c:pt>
                <c:pt idx="11">
                  <c:v>-5.7710397630687629</c:v>
                </c:pt>
                <c:pt idx="12">
                  <c:v>-5.7710397630687629</c:v>
                </c:pt>
                <c:pt idx="13">
                  <c:v>-5.7710397630687629</c:v>
                </c:pt>
                <c:pt idx="14">
                  <c:v>-5.7710397630687629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(eps!$BO$187,eps!$BO$187,eps!$BO$187,eps!$BO$187,eps!$BO$187,eps!$BO$187,eps!$BO$187,eps!$BO$187,eps!$BO$187,eps!$BO$187,eps!$BO$187,eps!$BO$187,eps!$BO$187,eps!$BO$187,eps!$BO$187)</c:f>
              <c:numCache>
                <c:formatCode>0</c:formatCode>
                <c:ptCount val="15"/>
                <c:pt idx="0">
                  <c:v>5.7710397630687629</c:v>
                </c:pt>
                <c:pt idx="1">
                  <c:v>5.7710397630687629</c:v>
                </c:pt>
                <c:pt idx="2">
                  <c:v>5.7710397630687629</c:v>
                </c:pt>
                <c:pt idx="3">
                  <c:v>5.7710397630687629</c:v>
                </c:pt>
                <c:pt idx="4">
                  <c:v>5.7710397630687629</c:v>
                </c:pt>
                <c:pt idx="5">
                  <c:v>5.7710397630687629</c:v>
                </c:pt>
                <c:pt idx="6">
                  <c:v>5.7710397630687629</c:v>
                </c:pt>
                <c:pt idx="7">
                  <c:v>5.7710397630687629</c:v>
                </c:pt>
                <c:pt idx="8">
                  <c:v>5.7710397630687629</c:v>
                </c:pt>
                <c:pt idx="9">
                  <c:v>5.7710397630687629</c:v>
                </c:pt>
                <c:pt idx="10">
                  <c:v>5.7710397630687629</c:v>
                </c:pt>
                <c:pt idx="11">
                  <c:v>5.7710397630687629</c:v>
                </c:pt>
                <c:pt idx="12">
                  <c:v>5.7710397630687629</c:v>
                </c:pt>
                <c:pt idx="13">
                  <c:v>5.7710397630687629</c:v>
                </c:pt>
                <c:pt idx="14">
                  <c:v>5.7710397630687629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(eps!$G$187,eps!$L$187,eps!$Q$187,eps!$V$187,eps!$AA$187,eps!$AF$187,eps!$AK$187,eps!$AP$187,eps!$AU$187,eps!$AZ$187,eps!$BE$187,eps!$BJ$187,eps!$BS$187,eps!$BX$187,eps!$CC$187)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01888"/>
        <c:axId val="152447808"/>
      </c:lineChart>
      <c:catAx>
        <c:axId val="1521018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2447808"/>
        <c:crossesAt val="-300"/>
        <c:auto val="1"/>
        <c:lblAlgn val="ctr"/>
        <c:lblOffset val="100"/>
        <c:noMultiLvlLbl val="0"/>
      </c:catAx>
      <c:valAx>
        <c:axId val="152447808"/>
        <c:scaling>
          <c:orientation val="minMax"/>
          <c:min val="-300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2101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(eps!$I$195,eps!$N$195,eps!$S$195,eps!$X$195,eps!$AC$195,eps!$AH$195,eps!$AM$195,eps!$AR$195,eps!$AW$195,eps!$BB$195,eps!$BG$195,eps!$BL$195,eps!$BU$195,eps!$BZ$195,eps!$CE$195)</c:f>
                <c:numCache>
                  <c:formatCode>General</c:formatCode>
                  <c:ptCount val="15"/>
                  <c:pt idx="0">
                    <c:v>19.932346905164998</c:v>
                  </c:pt>
                  <c:pt idx="1">
                    <c:v>13.126250536533298</c:v>
                  </c:pt>
                  <c:pt idx="2">
                    <c:v>37.473970341396182</c:v>
                  </c:pt>
                  <c:pt idx="3">
                    <c:v>71.272024994749231</c:v>
                  </c:pt>
                  <c:pt idx="4">
                    <c:v>76.70918102253367</c:v>
                  </c:pt>
                  <c:pt idx="5">
                    <c:v>24.337182522795047</c:v>
                  </c:pt>
                  <c:pt idx="6">
                    <c:v>102.92744266301307</c:v>
                  </c:pt>
                  <c:pt idx="7">
                    <c:v>20.791788118097028</c:v>
                  </c:pt>
                  <c:pt idx="8">
                    <c:v>200.44875042477105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31.753715580193774</c:v>
                  </c:pt>
                  <c:pt idx="12">
                    <c:v>32.510589861579575</c:v>
                  </c:pt>
                  <c:pt idx="13">
                    <c:v>#N/A</c:v>
                  </c:pt>
                  <c:pt idx="14">
                    <c:v>43.27006416852003</c:v>
                  </c:pt>
                </c:numCache>
              </c:numRef>
            </c:plus>
            <c:minus>
              <c:numRef>
                <c:f>(eps!$I$195,eps!$N$195,eps!$S$195,eps!$X$195,eps!$AC$195,eps!$AH$195,eps!$AM$195,eps!$AR$195,eps!$AW$195,eps!$BB$195,eps!$BG$195,eps!$BL$195,eps!$BU$195,eps!$BZ$195,eps!$CE$195)</c:f>
                <c:numCache>
                  <c:formatCode>General</c:formatCode>
                  <c:ptCount val="15"/>
                  <c:pt idx="0">
                    <c:v>19.932346905164998</c:v>
                  </c:pt>
                  <c:pt idx="1">
                    <c:v>13.126250536533298</c:v>
                  </c:pt>
                  <c:pt idx="2">
                    <c:v>37.473970341396182</c:v>
                  </c:pt>
                  <c:pt idx="3">
                    <c:v>71.272024994749231</c:v>
                  </c:pt>
                  <c:pt idx="4">
                    <c:v>76.70918102253367</c:v>
                  </c:pt>
                  <c:pt idx="5">
                    <c:v>24.337182522795047</c:v>
                  </c:pt>
                  <c:pt idx="6">
                    <c:v>102.92744266301307</c:v>
                  </c:pt>
                  <c:pt idx="7">
                    <c:v>20.791788118097028</c:v>
                  </c:pt>
                  <c:pt idx="8">
                    <c:v>200.44875042477105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31.753715580193774</c:v>
                  </c:pt>
                  <c:pt idx="12">
                    <c:v>32.510589861579575</c:v>
                  </c:pt>
                  <c:pt idx="13">
                    <c:v>#N/A</c:v>
                  </c:pt>
                  <c:pt idx="14">
                    <c:v>43.27006416852003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(eps!$H$195,eps!$M$195,eps!$R$195,eps!$W$195,eps!$AB$195,eps!$AG$195,eps!$AL$195,eps!$AQ$195,eps!$AV$195,eps!$BA$195,eps!$BF$195,eps!$BK$195,eps!$BT$195,eps!$BY$195,eps!$CD$195)</c:f>
              <c:numCache>
                <c:formatCode>0</c:formatCode>
                <c:ptCount val="15"/>
                <c:pt idx="0">
                  <c:v>0.61986776041380409</c:v>
                </c:pt>
                <c:pt idx="1">
                  <c:v>-0.14888223958619307</c:v>
                </c:pt>
                <c:pt idx="2">
                  <c:v>1.8511177604138069</c:v>
                </c:pt>
                <c:pt idx="3">
                  <c:v>82.851117760413814</c:v>
                </c:pt>
                <c:pt idx="4">
                  <c:v>-26.148882239586193</c:v>
                </c:pt>
                <c:pt idx="5">
                  <c:v>-3.1488822395861931</c:v>
                </c:pt>
                <c:pt idx="6">
                  <c:v>11.851117760413807</c:v>
                </c:pt>
                <c:pt idx="7">
                  <c:v>3.8511177604138069</c:v>
                </c:pt>
                <c:pt idx="8">
                  <c:v>-312.14888223958621</c:v>
                </c:pt>
                <c:pt idx="9">
                  <c:v>#N/A</c:v>
                </c:pt>
                <c:pt idx="10">
                  <c:v>#N/A</c:v>
                </c:pt>
                <c:pt idx="11">
                  <c:v>-4.1488822395861931</c:v>
                </c:pt>
                <c:pt idx="12">
                  <c:v>0.85111776041380693</c:v>
                </c:pt>
                <c:pt idx="13">
                  <c:v>#N/A</c:v>
                </c:pt>
                <c:pt idx="14">
                  <c:v>0.85111776041380693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(eps!$BN$195,eps!$BN$195,eps!$BN$195,eps!$BN$195,eps!$BN$195,eps!$BN$195,eps!$BN$195,eps!$BN$195,eps!$BN$195,eps!$BN$195,eps!$BN$195,eps!$BN$195,eps!$BN$195,eps!$BN$195,eps!$BN$195)</c:f>
              <c:numCache>
                <c:formatCode>0</c:formatCode>
                <c:ptCount val="15"/>
                <c:pt idx="0">
                  <c:v>-5.9750771419421271</c:v>
                </c:pt>
                <c:pt idx="1">
                  <c:v>-5.9750771419421271</c:v>
                </c:pt>
                <c:pt idx="2">
                  <c:v>-5.9750771419421271</c:v>
                </c:pt>
                <c:pt idx="3">
                  <c:v>-5.9750771419421271</c:v>
                </c:pt>
                <c:pt idx="4">
                  <c:v>-5.9750771419421271</c:v>
                </c:pt>
                <c:pt idx="5">
                  <c:v>-5.9750771419421271</c:v>
                </c:pt>
                <c:pt idx="6">
                  <c:v>-5.9750771419421271</c:v>
                </c:pt>
                <c:pt idx="7">
                  <c:v>-5.9750771419421271</c:v>
                </c:pt>
                <c:pt idx="8">
                  <c:v>-5.9750771419421271</c:v>
                </c:pt>
                <c:pt idx="9">
                  <c:v>-5.9750771419421271</c:v>
                </c:pt>
                <c:pt idx="10">
                  <c:v>-5.9750771419421271</c:v>
                </c:pt>
                <c:pt idx="11">
                  <c:v>-5.9750771419421271</c:v>
                </c:pt>
                <c:pt idx="12">
                  <c:v>-5.9750771419421271</c:v>
                </c:pt>
                <c:pt idx="13">
                  <c:v>-5.9750771419421271</c:v>
                </c:pt>
                <c:pt idx="14">
                  <c:v>-5.9750771419421271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(eps!$BO$195,eps!$BO$195,eps!$BO$195,eps!$BO$195,eps!$BO$195,eps!$BO$195,eps!$BO$195,eps!$BO$195,eps!$BO$195,eps!$BO$195,eps!$BO$195,eps!$BO$195,eps!$BO$195,eps!$BO$195,eps!$BO$195)</c:f>
              <c:numCache>
                <c:formatCode>0</c:formatCode>
                <c:ptCount val="15"/>
                <c:pt idx="0">
                  <c:v>5.9750771419421271</c:v>
                </c:pt>
                <c:pt idx="1">
                  <c:v>5.9750771419421271</c:v>
                </c:pt>
                <c:pt idx="2">
                  <c:v>5.9750771419421271</c:v>
                </c:pt>
                <c:pt idx="3">
                  <c:v>5.9750771419421271</c:v>
                </c:pt>
                <c:pt idx="4">
                  <c:v>5.9750771419421271</c:v>
                </c:pt>
                <c:pt idx="5">
                  <c:v>5.9750771419421271</c:v>
                </c:pt>
                <c:pt idx="6">
                  <c:v>5.9750771419421271</c:v>
                </c:pt>
                <c:pt idx="7">
                  <c:v>5.9750771419421271</c:v>
                </c:pt>
                <c:pt idx="8">
                  <c:v>5.9750771419421271</c:v>
                </c:pt>
                <c:pt idx="9">
                  <c:v>5.9750771419421271</c:v>
                </c:pt>
                <c:pt idx="10">
                  <c:v>5.9750771419421271</c:v>
                </c:pt>
                <c:pt idx="11">
                  <c:v>5.9750771419421271</c:v>
                </c:pt>
                <c:pt idx="12">
                  <c:v>5.9750771419421271</c:v>
                </c:pt>
                <c:pt idx="13">
                  <c:v>5.9750771419421271</c:v>
                </c:pt>
                <c:pt idx="14">
                  <c:v>5.9750771419421271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(eps!$G$195,eps!$L$195,eps!$Q$195,eps!$V$195,eps!$AA$195,eps!$AF$195,eps!$AK$195,eps!$AP$195,eps!$AU$195,eps!$AZ$195,eps!$BE$195,eps!$BJ$195,eps!$BS$195,eps!$BX$195,eps!$CC$195)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02912"/>
        <c:axId val="152450112"/>
      </c:lineChart>
      <c:catAx>
        <c:axId val="152102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2450112"/>
        <c:crossesAt val="-400"/>
        <c:auto val="1"/>
        <c:lblAlgn val="ctr"/>
        <c:lblOffset val="100"/>
        <c:noMultiLvlLbl val="0"/>
      </c:catAx>
      <c:valAx>
        <c:axId val="152450112"/>
        <c:scaling>
          <c:orientation val="minMax"/>
          <c:min val="-400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2102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(eps!$I$203,eps!$N$203,eps!$S$203,eps!$X$203,eps!$AC$203,eps!$AH$203,eps!$AM$203,eps!$AR$203,eps!$AW$203,eps!$BB$203,eps!$BG$203,eps!$BL$203,eps!$BU$203,eps!$BZ$203,eps!$CE$203)</c:f>
                <c:numCache>
                  <c:formatCode>General</c:formatCode>
                  <c:ptCount val="15"/>
                  <c:pt idx="0">
                    <c:v>21.339326826775892</c:v>
                  </c:pt>
                  <c:pt idx="1">
                    <c:v>14.675383109818879</c:v>
                  </c:pt>
                  <c:pt idx="2">
                    <c:v>40.129376638816076</c:v>
                  </c:pt>
                  <c:pt idx="3">
                    <c:v>71.593527155602857</c:v>
                  </c:pt>
                  <c:pt idx="4">
                    <c:v>98.845166140889035</c:v>
                  </c:pt>
                  <c:pt idx="5">
                    <c:v>25.502291454297929</c:v>
                  </c:pt>
                  <c:pt idx="6">
                    <c:v>103.20914140433472</c:v>
                  </c:pt>
                  <c:pt idx="7">
                    <c:v>19.035936263287848</c:v>
                  </c:pt>
                  <c:pt idx="8">
                    <c:v>200.56328958854868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75.11568990177723</c:v>
                  </c:pt>
                  <c:pt idx="12">
                    <c:v>33.207331561267573</c:v>
                  </c:pt>
                  <c:pt idx="13">
                    <c:v>#N/A</c:v>
                  </c:pt>
                  <c:pt idx="14">
                    <c:v>43.935940520489112</c:v>
                  </c:pt>
                </c:numCache>
              </c:numRef>
            </c:plus>
            <c:minus>
              <c:numRef>
                <c:f>(eps!$I$203,eps!$N$203,eps!$S$203,eps!$X$203,eps!$AC$203,eps!$AH$203,eps!$AM$203,eps!$AR$203,eps!$AW$203,eps!$BB$203,eps!$BG$203,eps!$BL$203,eps!$BU$203,eps!$BZ$203,eps!$CE$203)</c:f>
                <c:numCache>
                  <c:formatCode>General</c:formatCode>
                  <c:ptCount val="15"/>
                  <c:pt idx="0">
                    <c:v>21.339326826775892</c:v>
                  </c:pt>
                  <c:pt idx="1">
                    <c:v>14.675383109818879</c:v>
                  </c:pt>
                  <c:pt idx="2">
                    <c:v>40.129376638816076</c:v>
                  </c:pt>
                  <c:pt idx="3">
                    <c:v>71.593527155602857</c:v>
                  </c:pt>
                  <c:pt idx="4">
                    <c:v>98.845166140889035</c:v>
                  </c:pt>
                  <c:pt idx="5">
                    <c:v>25.502291454297929</c:v>
                  </c:pt>
                  <c:pt idx="6">
                    <c:v>103.20914140433472</c:v>
                  </c:pt>
                  <c:pt idx="7">
                    <c:v>19.035936263287848</c:v>
                  </c:pt>
                  <c:pt idx="8">
                    <c:v>200.56328958854868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75.11568990177723</c:v>
                  </c:pt>
                  <c:pt idx="12">
                    <c:v>33.207331561267573</c:v>
                  </c:pt>
                  <c:pt idx="13">
                    <c:v>#N/A</c:v>
                  </c:pt>
                  <c:pt idx="14">
                    <c:v>43.935940520489112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(eps!$H$203,eps!$M$203,eps!$R$203,eps!$W$203,eps!$AB$203,eps!$AG$203,eps!$AL$203,eps!$AQ$203,eps!$AV$203,eps!$BA$203,eps!$BF$203,eps!$BK$203,eps!$BT$203,eps!$BY$203,eps!$CD$203)</c:f>
              <c:numCache>
                <c:formatCode>0</c:formatCode>
                <c:ptCount val="15"/>
                <c:pt idx="0">
                  <c:v>7.4838254128574633</c:v>
                </c:pt>
                <c:pt idx="1">
                  <c:v>-1.8536745871425353</c:v>
                </c:pt>
                <c:pt idx="2">
                  <c:v>8.1463254128574647</c:v>
                </c:pt>
                <c:pt idx="3">
                  <c:v>81.146325412857465</c:v>
                </c:pt>
                <c:pt idx="4">
                  <c:v>-25.853674587142535</c:v>
                </c:pt>
                <c:pt idx="5">
                  <c:v>-0.8536745871425353</c:v>
                </c:pt>
                <c:pt idx="6">
                  <c:v>12.146325412857465</c:v>
                </c:pt>
                <c:pt idx="7">
                  <c:v>2.1463254128574647</c:v>
                </c:pt>
                <c:pt idx="8">
                  <c:v>-313.85367458714256</c:v>
                </c:pt>
                <c:pt idx="9">
                  <c:v>#N/A</c:v>
                </c:pt>
                <c:pt idx="10">
                  <c:v>#N/A</c:v>
                </c:pt>
                <c:pt idx="11">
                  <c:v>9.1463254128574647</c:v>
                </c:pt>
                <c:pt idx="12">
                  <c:v>-1.8536745871425353</c:v>
                </c:pt>
                <c:pt idx="13">
                  <c:v>#N/A</c:v>
                </c:pt>
                <c:pt idx="14">
                  <c:v>-1.8536745871425353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(eps!$BN$203,eps!$BN$203,eps!$BN$203,eps!$BN$203,eps!$BN$203,eps!$BN$203,eps!$BN$203,eps!$BN$203,eps!$BN$203,eps!$BN$203,eps!$BN$203,eps!$BN$203,eps!$BN$203,eps!$BN$203,eps!$BN$203)</c:f>
              <c:numCache>
                <c:formatCode>0</c:formatCode>
                <c:ptCount val="15"/>
                <c:pt idx="0">
                  <c:v>-5.4436321128491736</c:v>
                </c:pt>
                <c:pt idx="1">
                  <c:v>-5.4436321128491736</c:v>
                </c:pt>
                <c:pt idx="2">
                  <c:v>-5.4436321128491736</c:v>
                </c:pt>
                <c:pt idx="3">
                  <c:v>-5.4436321128491736</c:v>
                </c:pt>
                <c:pt idx="4">
                  <c:v>-5.4436321128491736</c:v>
                </c:pt>
                <c:pt idx="5">
                  <c:v>-5.4436321128491736</c:v>
                </c:pt>
                <c:pt idx="6">
                  <c:v>-5.4436321128491736</c:v>
                </c:pt>
                <c:pt idx="7">
                  <c:v>-5.4436321128491736</c:v>
                </c:pt>
                <c:pt idx="8">
                  <c:v>-5.4436321128491736</c:v>
                </c:pt>
                <c:pt idx="9">
                  <c:v>-5.4436321128491736</c:v>
                </c:pt>
                <c:pt idx="10">
                  <c:v>-5.4436321128491736</c:v>
                </c:pt>
                <c:pt idx="11">
                  <c:v>-5.4436321128491736</c:v>
                </c:pt>
                <c:pt idx="12">
                  <c:v>-5.4436321128491736</c:v>
                </c:pt>
                <c:pt idx="13">
                  <c:v>-5.4436321128491736</c:v>
                </c:pt>
                <c:pt idx="14">
                  <c:v>-5.4436321128491736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(eps!$BO$203,eps!$BO$203,eps!$BO$203,eps!$BO$203,eps!$BO$203,eps!$BO$203,eps!$BO$203,eps!$BO$203,eps!$BO$203,eps!$BO$203,eps!$BO$203,eps!$BO$203,eps!$BO$203,eps!$BO$203,eps!$BO$203)</c:f>
              <c:numCache>
                <c:formatCode>0</c:formatCode>
                <c:ptCount val="15"/>
                <c:pt idx="0">
                  <c:v>5.4436321128491736</c:v>
                </c:pt>
                <c:pt idx="1">
                  <c:v>5.4436321128491736</c:v>
                </c:pt>
                <c:pt idx="2">
                  <c:v>5.4436321128491736</c:v>
                </c:pt>
                <c:pt idx="3">
                  <c:v>5.4436321128491736</c:v>
                </c:pt>
                <c:pt idx="4">
                  <c:v>5.4436321128491736</c:v>
                </c:pt>
                <c:pt idx="5">
                  <c:v>5.4436321128491736</c:v>
                </c:pt>
                <c:pt idx="6">
                  <c:v>5.4436321128491736</c:v>
                </c:pt>
                <c:pt idx="7">
                  <c:v>5.4436321128491736</c:v>
                </c:pt>
                <c:pt idx="8">
                  <c:v>5.4436321128491736</c:v>
                </c:pt>
                <c:pt idx="9">
                  <c:v>5.4436321128491736</c:v>
                </c:pt>
                <c:pt idx="10">
                  <c:v>5.4436321128491736</c:v>
                </c:pt>
                <c:pt idx="11">
                  <c:v>5.4436321128491736</c:v>
                </c:pt>
                <c:pt idx="12">
                  <c:v>5.4436321128491736</c:v>
                </c:pt>
                <c:pt idx="13">
                  <c:v>5.4436321128491736</c:v>
                </c:pt>
                <c:pt idx="14">
                  <c:v>5.4436321128491736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(eps!$G$203,eps!$L$203,eps!$Q$203,eps!$V$203,eps!$AA$203,eps!$AF$203,eps!$AK$203,eps!$AP$203,eps!$AU$203,eps!$AZ$203,eps!$BE$203,eps!$BJ$203,eps!$BS$203,eps!$BX$203,eps!$CC$203)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03936"/>
        <c:axId val="152452416"/>
      </c:lineChart>
      <c:catAx>
        <c:axId val="1521039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2452416"/>
        <c:crossesAt val="-400"/>
        <c:auto val="1"/>
        <c:lblAlgn val="ctr"/>
        <c:lblOffset val="100"/>
        <c:noMultiLvlLbl val="0"/>
      </c:catAx>
      <c:valAx>
        <c:axId val="152452416"/>
        <c:scaling>
          <c:orientation val="minMax"/>
          <c:min val="-400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2103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(eps!$I$211,eps!$N$211,eps!$S$211,eps!$X$211,eps!$AC$211,eps!$AH$211,eps!$AM$211,eps!$AR$211,eps!$AW$211,eps!$BB$211,eps!$BG$211,eps!$BL$211,eps!$BU$211,eps!$BZ$211,eps!$CE$211)</c:f>
                <c:numCache>
                  <c:formatCode>General</c:formatCode>
                  <c:ptCount val="15"/>
                  <c:pt idx="0">
                    <c:v>21.339326826775892</c:v>
                  </c:pt>
                  <c:pt idx="1">
                    <c:v>14.675383109818879</c:v>
                  </c:pt>
                  <c:pt idx="2">
                    <c:v>40.129376638816076</c:v>
                  </c:pt>
                  <c:pt idx="3">
                    <c:v>71.593527155602857</c:v>
                  </c:pt>
                  <c:pt idx="4">
                    <c:v>98.845166140889035</c:v>
                  </c:pt>
                  <c:pt idx="5">
                    <c:v>25.502291454297929</c:v>
                  </c:pt>
                  <c:pt idx="6">
                    <c:v>103.20914140433472</c:v>
                  </c:pt>
                  <c:pt idx="7">
                    <c:v>19.035936263287848</c:v>
                  </c:pt>
                  <c:pt idx="8">
                    <c:v>200.56328958854868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75.11568990177723</c:v>
                  </c:pt>
                  <c:pt idx="12">
                    <c:v>33.207331561267573</c:v>
                  </c:pt>
                  <c:pt idx="13">
                    <c:v>#N/A</c:v>
                  </c:pt>
                  <c:pt idx="14">
                    <c:v>43.935940520489112</c:v>
                  </c:pt>
                </c:numCache>
              </c:numRef>
            </c:plus>
            <c:minus>
              <c:numRef>
                <c:f>(eps!$I$211,eps!$N$211,eps!$S$211,eps!$X$211,eps!$AC$211,eps!$AH$211,eps!$AM$211,eps!$AR$211,eps!$AW$211,eps!$BB$211,eps!$BG$211,eps!$BL$211,eps!$BU$211,eps!$BZ$211,eps!$CE$211)</c:f>
                <c:numCache>
                  <c:formatCode>General</c:formatCode>
                  <c:ptCount val="15"/>
                  <c:pt idx="0">
                    <c:v>21.339326826775892</c:v>
                  </c:pt>
                  <c:pt idx="1">
                    <c:v>14.675383109818879</c:v>
                  </c:pt>
                  <c:pt idx="2">
                    <c:v>40.129376638816076</c:v>
                  </c:pt>
                  <c:pt idx="3">
                    <c:v>71.593527155602857</c:v>
                  </c:pt>
                  <c:pt idx="4">
                    <c:v>98.845166140889035</c:v>
                  </c:pt>
                  <c:pt idx="5">
                    <c:v>25.502291454297929</c:v>
                  </c:pt>
                  <c:pt idx="6">
                    <c:v>103.20914140433472</c:v>
                  </c:pt>
                  <c:pt idx="7">
                    <c:v>19.035936263287848</c:v>
                  </c:pt>
                  <c:pt idx="8">
                    <c:v>200.56328958854868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75.11568990177723</c:v>
                  </c:pt>
                  <c:pt idx="12">
                    <c:v>33.207331561267573</c:v>
                  </c:pt>
                  <c:pt idx="13">
                    <c:v>#N/A</c:v>
                  </c:pt>
                  <c:pt idx="14">
                    <c:v>43.935940520489112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(eps!$H$211,eps!$M$211,eps!$R$211,eps!$W$211,eps!$AB$211,eps!$AG$211,eps!$AL$211,eps!$AQ$211,eps!$AV$211,eps!$BA$211,eps!$BF$211,eps!$BK$211,eps!$BT$211,eps!$BY$211,eps!$CD$211)</c:f>
              <c:numCache>
                <c:formatCode>0</c:formatCode>
                <c:ptCount val="15"/>
                <c:pt idx="0">
                  <c:v>9.8579607389834045</c:v>
                </c:pt>
                <c:pt idx="1">
                  <c:v>-1.8295392610165955</c:v>
                </c:pt>
                <c:pt idx="2">
                  <c:v>8.1704607389834045</c:v>
                </c:pt>
                <c:pt idx="3">
                  <c:v>83.170460738983408</c:v>
                </c:pt>
                <c:pt idx="4">
                  <c:v>-18.829539261016595</c:v>
                </c:pt>
                <c:pt idx="5">
                  <c:v>-6.8295392610165955</c:v>
                </c:pt>
                <c:pt idx="6">
                  <c:v>12.170460738983405</c:v>
                </c:pt>
                <c:pt idx="7">
                  <c:v>2.1704607389834045</c:v>
                </c:pt>
                <c:pt idx="8">
                  <c:v>-308.82953926101658</c:v>
                </c:pt>
                <c:pt idx="9">
                  <c:v>#N/A</c:v>
                </c:pt>
                <c:pt idx="10">
                  <c:v>#N/A</c:v>
                </c:pt>
                <c:pt idx="11">
                  <c:v>6.1704607389834045</c:v>
                </c:pt>
                <c:pt idx="12">
                  <c:v>0.17046073898340453</c:v>
                </c:pt>
                <c:pt idx="13">
                  <c:v>#N/A</c:v>
                </c:pt>
                <c:pt idx="14">
                  <c:v>0.17046073898340453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(eps!$BN$211,eps!$BN$211,eps!$BN$211,eps!$BN$211,eps!$BN$211,eps!$BN$211,eps!$BN$211,eps!$BN$211,eps!$BN$211,eps!$BN$211,eps!$BN$211,eps!$BN$211,eps!$BN$211,eps!$BN$211,eps!$BN$211)</c:f>
              <c:numCache>
                <c:formatCode>0</c:formatCode>
                <c:ptCount val="15"/>
                <c:pt idx="0">
                  <c:v>-5.4436321128491736</c:v>
                </c:pt>
                <c:pt idx="1">
                  <c:v>-5.4436321128491736</c:v>
                </c:pt>
                <c:pt idx="2">
                  <c:v>-5.4436321128491736</c:v>
                </c:pt>
                <c:pt idx="3">
                  <c:v>-5.4436321128491736</c:v>
                </c:pt>
                <c:pt idx="4">
                  <c:v>-5.4436321128491736</c:v>
                </c:pt>
                <c:pt idx="5">
                  <c:v>-5.4436321128491736</c:v>
                </c:pt>
                <c:pt idx="6">
                  <c:v>-5.4436321128491736</c:v>
                </c:pt>
                <c:pt idx="7">
                  <c:v>-5.4436321128491736</c:v>
                </c:pt>
                <c:pt idx="8">
                  <c:v>-5.4436321128491736</c:v>
                </c:pt>
                <c:pt idx="9">
                  <c:v>-5.4436321128491736</c:v>
                </c:pt>
                <c:pt idx="10">
                  <c:v>-5.4436321128491736</c:v>
                </c:pt>
                <c:pt idx="11">
                  <c:v>-5.4436321128491736</c:v>
                </c:pt>
                <c:pt idx="12">
                  <c:v>-5.4436321128491736</c:v>
                </c:pt>
                <c:pt idx="13">
                  <c:v>-5.4436321128491736</c:v>
                </c:pt>
                <c:pt idx="14">
                  <c:v>-5.4436321128491736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(eps!$BO$211,eps!$BO$211,eps!$BO$211,eps!$BO$211,eps!$BO$211,eps!$BO$211,eps!$BO$211,eps!$BO$211,eps!$BO$211,eps!$BO$211,eps!$BO$211,eps!$BO$211,eps!$BO$211,eps!$BO$211,eps!$BO$211)</c:f>
              <c:numCache>
                <c:formatCode>0</c:formatCode>
                <c:ptCount val="15"/>
                <c:pt idx="0">
                  <c:v>5.4436321128491736</c:v>
                </c:pt>
                <c:pt idx="1">
                  <c:v>5.4436321128491736</c:v>
                </c:pt>
                <c:pt idx="2">
                  <c:v>5.4436321128491736</c:v>
                </c:pt>
                <c:pt idx="3">
                  <c:v>5.4436321128491736</c:v>
                </c:pt>
                <c:pt idx="4">
                  <c:v>5.4436321128491736</c:v>
                </c:pt>
                <c:pt idx="5">
                  <c:v>5.4436321128491736</c:v>
                </c:pt>
                <c:pt idx="6">
                  <c:v>5.4436321128491736</c:v>
                </c:pt>
                <c:pt idx="7">
                  <c:v>5.4436321128491736</c:v>
                </c:pt>
                <c:pt idx="8">
                  <c:v>5.4436321128491736</c:v>
                </c:pt>
                <c:pt idx="9">
                  <c:v>5.4436321128491736</c:v>
                </c:pt>
                <c:pt idx="10">
                  <c:v>5.4436321128491736</c:v>
                </c:pt>
                <c:pt idx="11">
                  <c:v>5.4436321128491736</c:v>
                </c:pt>
                <c:pt idx="12">
                  <c:v>5.4436321128491736</c:v>
                </c:pt>
                <c:pt idx="13">
                  <c:v>5.4436321128491736</c:v>
                </c:pt>
                <c:pt idx="14">
                  <c:v>5.4436321128491736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(eps!$G$211,eps!$L$211,eps!$Q$211,eps!$V$211,eps!$AA$211,eps!$AF$211,eps!$AK$211,eps!$AP$211,eps!$AU$211,eps!$AZ$211,eps!$BE$211,eps!$BJ$211,eps!$BS$211,eps!$BX$211,eps!$CC$211)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25312"/>
        <c:axId val="152561344"/>
      </c:lineChart>
      <c:catAx>
        <c:axId val="1509253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2561344"/>
        <c:crossesAt val="-400"/>
        <c:auto val="1"/>
        <c:lblAlgn val="ctr"/>
        <c:lblOffset val="100"/>
        <c:noMultiLvlLbl val="0"/>
      </c:catAx>
      <c:valAx>
        <c:axId val="152561344"/>
        <c:scaling>
          <c:orientation val="minMax"/>
          <c:min val="-400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925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(eps!$I$219,eps!$N$219,eps!$S$219,eps!$X$219,eps!$AC$219,eps!$AH$219,eps!$AM$219,eps!$AR$219,eps!$AW$219,eps!$BB$219,eps!$BG$219,eps!$BL$219,eps!$BU$219,eps!$BZ$219,eps!$CE$219)</c:f>
                <c:numCache>
                  <c:formatCode>General</c:formatCode>
                  <c:ptCount val="15"/>
                  <c:pt idx="0">
                    <c:v>22.690539046552033</c:v>
                  </c:pt>
                  <c:pt idx="1">
                    <c:v>16.578919211550023</c:v>
                  </c:pt>
                  <c:pt idx="2">
                    <c:v>40.863927395969938</c:v>
                  </c:pt>
                  <c:pt idx="3">
                    <c:v>72.014855674207226</c:v>
                  </c:pt>
                  <c:pt idx="4">
                    <c:v>99.145653269435385</c:v>
                  </c:pt>
                  <c:pt idx="5">
                    <c:v>26.643208557212144</c:v>
                  </c:pt>
                  <c:pt idx="6">
                    <c:v>103.49695919312366</c:v>
                  </c:pt>
                  <c:pt idx="7">
                    <c:v>20.539244441388355</c:v>
                  </c:pt>
                  <c:pt idx="8">
                    <c:v>200.71407384081689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75.510665221696343</c:v>
                  </c:pt>
                  <c:pt idx="12">
                    <c:v>34.091356121795783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plus>
            <c:minus>
              <c:numRef>
                <c:f>(eps!$I$219,eps!$N$219,eps!$S$219,eps!$X$219,eps!$AC$219,eps!$AH$219,eps!$AM$219,eps!$AR$219,eps!$AW$219,eps!$BB$219,eps!$BG$219,eps!$BL$219,eps!$BU$219,eps!$BZ$219,eps!$CE$219)</c:f>
                <c:numCache>
                  <c:formatCode>General</c:formatCode>
                  <c:ptCount val="15"/>
                  <c:pt idx="0">
                    <c:v>22.690539046552033</c:v>
                  </c:pt>
                  <c:pt idx="1">
                    <c:v>16.578919211550023</c:v>
                  </c:pt>
                  <c:pt idx="2">
                    <c:v>40.863927395969938</c:v>
                  </c:pt>
                  <c:pt idx="3">
                    <c:v>72.014855674207226</c:v>
                  </c:pt>
                  <c:pt idx="4">
                    <c:v>99.145653269435385</c:v>
                  </c:pt>
                  <c:pt idx="5">
                    <c:v>26.643208557212144</c:v>
                  </c:pt>
                  <c:pt idx="6">
                    <c:v>103.49695919312366</c:v>
                  </c:pt>
                  <c:pt idx="7">
                    <c:v>20.539244441388355</c:v>
                  </c:pt>
                  <c:pt idx="8">
                    <c:v>200.71407384081689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75.510665221696343</c:v>
                  </c:pt>
                  <c:pt idx="12">
                    <c:v>34.091356121795783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(eps!$H$219,eps!$M$219,eps!$R$219,eps!$W$219,eps!$AB$219,eps!$AG$219,eps!$AL$219,eps!$AQ$219,eps!$AV$219,eps!$BA$219,eps!$BF$219,eps!$BK$219,eps!$BT$219,eps!$BY$219,eps!$CD$219)</c:f>
              <c:numCache>
                <c:formatCode>0</c:formatCode>
                <c:ptCount val="15"/>
                <c:pt idx="0">
                  <c:v>-0.30453729933903273</c:v>
                </c:pt>
                <c:pt idx="1">
                  <c:v>-1.0045372993390327</c:v>
                </c:pt>
                <c:pt idx="2">
                  <c:v>8.9954627006609673</c:v>
                </c:pt>
                <c:pt idx="3">
                  <c:v>82.995462700660966</c:v>
                </c:pt>
                <c:pt idx="4">
                  <c:v>-11.004537299339033</c:v>
                </c:pt>
                <c:pt idx="5">
                  <c:v>-3.0045372993390327</c:v>
                </c:pt>
                <c:pt idx="6">
                  <c:v>10.995462700660967</c:v>
                </c:pt>
                <c:pt idx="7">
                  <c:v>3.9954627006609673</c:v>
                </c:pt>
                <c:pt idx="8">
                  <c:v>-290.00453729933901</c:v>
                </c:pt>
                <c:pt idx="9">
                  <c:v>#N/A</c:v>
                </c:pt>
                <c:pt idx="10">
                  <c:v>#N/A</c:v>
                </c:pt>
                <c:pt idx="11">
                  <c:v>0.99546270066096731</c:v>
                </c:pt>
                <c:pt idx="12">
                  <c:v>0.99546270066096731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(eps!$BN$219,eps!$BN$219,eps!$BN$219,eps!$BN$219,eps!$BN$219,eps!$BN$219,eps!$BN$219,eps!$BN$219,eps!$BN$219,eps!$BN$219,eps!$BN$219,eps!$BN$219,eps!$BN$219,eps!$BN$219,eps!$BN$219)</c:f>
              <c:numCache>
                <c:formatCode>0</c:formatCode>
                <c:ptCount val="15"/>
                <c:pt idx="0">
                  <c:v>-5.4899396879107476</c:v>
                </c:pt>
                <c:pt idx="1">
                  <c:v>-5.4899396879107476</c:v>
                </c:pt>
                <c:pt idx="2">
                  <c:v>-5.4899396879107476</c:v>
                </c:pt>
                <c:pt idx="3">
                  <c:v>-5.4899396879107476</c:v>
                </c:pt>
                <c:pt idx="4">
                  <c:v>-5.4899396879107476</c:v>
                </c:pt>
                <c:pt idx="5">
                  <c:v>-5.4899396879107476</c:v>
                </c:pt>
                <c:pt idx="6">
                  <c:v>-5.4899396879107476</c:v>
                </c:pt>
                <c:pt idx="7">
                  <c:v>-5.4899396879107476</c:v>
                </c:pt>
                <c:pt idx="8">
                  <c:v>-5.4899396879107476</c:v>
                </c:pt>
                <c:pt idx="9">
                  <c:v>-5.4899396879107476</c:v>
                </c:pt>
                <c:pt idx="10">
                  <c:v>-5.4899396879107476</c:v>
                </c:pt>
                <c:pt idx="11">
                  <c:v>-5.4899396879107476</c:v>
                </c:pt>
                <c:pt idx="12">
                  <c:v>-5.4899396879107476</c:v>
                </c:pt>
                <c:pt idx="13">
                  <c:v>-5.4899396879107476</c:v>
                </c:pt>
                <c:pt idx="14">
                  <c:v>-5.4899396879107476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(eps!$BO$219,eps!$BO$219,eps!$BO$219,eps!$BO$219,eps!$BO$219,eps!$BO$219,eps!$BO$219,eps!$BO$219,eps!$BO$219,eps!$BO$219,eps!$BO$219,eps!$BO$219,eps!$BO$219,eps!$BO$219,eps!$BO$219)</c:f>
              <c:numCache>
                <c:formatCode>0</c:formatCode>
                <c:ptCount val="15"/>
                <c:pt idx="0">
                  <c:v>5.4899396879107476</c:v>
                </c:pt>
                <c:pt idx="1">
                  <c:v>5.4899396879107476</c:v>
                </c:pt>
                <c:pt idx="2">
                  <c:v>5.4899396879107476</c:v>
                </c:pt>
                <c:pt idx="3">
                  <c:v>5.4899396879107476</c:v>
                </c:pt>
                <c:pt idx="4">
                  <c:v>5.4899396879107476</c:v>
                </c:pt>
                <c:pt idx="5">
                  <c:v>5.4899396879107476</c:v>
                </c:pt>
                <c:pt idx="6">
                  <c:v>5.4899396879107476</c:v>
                </c:pt>
                <c:pt idx="7">
                  <c:v>5.4899396879107476</c:v>
                </c:pt>
                <c:pt idx="8">
                  <c:v>5.4899396879107476</c:v>
                </c:pt>
                <c:pt idx="9">
                  <c:v>5.4899396879107476</c:v>
                </c:pt>
                <c:pt idx="10">
                  <c:v>5.4899396879107476</c:v>
                </c:pt>
                <c:pt idx="11">
                  <c:v>5.4899396879107476</c:v>
                </c:pt>
                <c:pt idx="12">
                  <c:v>5.4899396879107476</c:v>
                </c:pt>
                <c:pt idx="13">
                  <c:v>5.4899396879107476</c:v>
                </c:pt>
                <c:pt idx="14">
                  <c:v>5.4899396879107476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(eps!$G$219,eps!$L$219,eps!$Q$219,eps!$V$219,eps!$AA$219,eps!$AF$219,eps!$AK$219,eps!$AP$219,eps!$AU$219,eps!$AZ$219,eps!$BE$219,eps!$BJ$219,eps!$BS$219,eps!$BX$219,eps!$CC$219)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0</c:v>
                </c:pt>
                <c:pt idx="11">
                  <c:v>#N/A</c:v>
                </c:pt>
                <c:pt idx="12">
                  <c:v>#N/A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926336"/>
        <c:axId val="152563648"/>
      </c:lineChart>
      <c:catAx>
        <c:axId val="1509263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2563648"/>
        <c:crossesAt val="-400"/>
        <c:auto val="1"/>
        <c:lblAlgn val="ctr"/>
        <c:lblOffset val="100"/>
        <c:noMultiLvlLbl val="0"/>
      </c:catAx>
      <c:valAx>
        <c:axId val="152563648"/>
        <c:scaling>
          <c:orientation val="minMax"/>
          <c:min val="-400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0926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100 %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(del!$I$165,del!$N$165,del!$S$165,del!$X$165,del!$AC$165,del!$AH$165,del!$AM$165,del!$AR$165,del!$AW$165,del!$BB$165,del!$BG$165,del!$BL$165,del!$BU$165,del!$BZ$165,del!$CE$165)</c:f>
                <c:numCache>
                  <c:formatCode>General</c:formatCode>
                  <c:ptCount val="15"/>
                  <c:pt idx="0">
                    <c:v>61.246239820777426</c:v>
                  </c:pt>
                  <c:pt idx="1">
                    <c:v>23.475559464774911</c:v>
                  </c:pt>
                  <c:pt idx="2">
                    <c:v>42.554077268625896</c:v>
                  </c:pt>
                  <c:pt idx="3">
                    <c:v>32.420701599197123</c:v>
                  </c:pt>
                  <c:pt idx="4">
                    <c:v>183.74164142127441</c:v>
                  </c:pt>
                  <c:pt idx="5">
                    <c:v>53.803032369785463</c:v>
                  </c:pt>
                  <c:pt idx="6">
                    <c:v>42.554077268625896</c:v>
                  </c:pt>
                  <c:pt idx="7">
                    <c:v>41.846169384833573</c:v>
                  </c:pt>
                  <c:pt idx="8">
                    <c:v>23.791569771332508</c:v>
                  </c:pt>
                  <c:pt idx="9">
                    <c:v>93.869081678410083</c:v>
                  </c:pt>
                  <c:pt idx="10">
                    <c:v>82.402016311399706</c:v>
                  </c:pt>
                  <c:pt idx="11">
                    <c:v>32.827398492963425</c:v>
                  </c:pt>
                  <c:pt idx="12">
                    <c:v>30.047570747330262</c:v>
                  </c:pt>
                  <c:pt idx="13">
                    <c:v>38.671395308429844</c:v>
                  </c:pt>
                  <c:pt idx="14">
                    <c:v>74.464072597567593</c:v>
                  </c:pt>
                </c:numCache>
              </c:numRef>
            </c:plus>
            <c:minus>
              <c:numRef>
                <c:f>(del!$I$165,del!$N$165,del!$S$165,del!$X$165,del!$AC$165,del!$AH$165,del!$AM$165,del!$AR$165,del!$AW$165,del!$BB$165,del!$BG$165,del!$BL$165,del!$BU$165,del!$BZ$165,del!$CE$165)</c:f>
                <c:numCache>
                  <c:formatCode>General</c:formatCode>
                  <c:ptCount val="15"/>
                  <c:pt idx="0">
                    <c:v>61.246239820777426</c:v>
                  </c:pt>
                  <c:pt idx="1">
                    <c:v>23.475559464774911</c:v>
                  </c:pt>
                  <c:pt idx="2">
                    <c:v>42.554077268625896</c:v>
                  </c:pt>
                  <c:pt idx="3">
                    <c:v>32.420701599197123</c:v>
                  </c:pt>
                  <c:pt idx="4">
                    <c:v>183.74164142127441</c:v>
                  </c:pt>
                  <c:pt idx="5">
                    <c:v>53.803032369785463</c:v>
                  </c:pt>
                  <c:pt idx="6">
                    <c:v>42.554077268625896</c:v>
                  </c:pt>
                  <c:pt idx="7">
                    <c:v>41.846169384833573</c:v>
                  </c:pt>
                  <c:pt idx="8">
                    <c:v>23.791569771332508</c:v>
                  </c:pt>
                  <c:pt idx="9">
                    <c:v>93.869081678410083</c:v>
                  </c:pt>
                  <c:pt idx="10">
                    <c:v>82.402016311399706</c:v>
                  </c:pt>
                  <c:pt idx="11">
                    <c:v>32.827398492963425</c:v>
                  </c:pt>
                  <c:pt idx="12">
                    <c:v>30.047570747330262</c:v>
                  </c:pt>
                  <c:pt idx="13">
                    <c:v>38.671395308429844</c:v>
                  </c:pt>
                  <c:pt idx="14">
                    <c:v>74.464072597567593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(del!$H$165,del!$M$165,del!$R$165,del!$W$165,del!$AB$165,del!$AG$165,del!$AL$165,del!$AQ$165,del!$AV$165,del!$BA$165,del!$BF$165,del!$BK$165,del!$BT$165,del!$BY$165,del!$CD$165)</c:f>
              <c:numCache>
                <c:formatCode>0</c:formatCode>
                <c:ptCount val="15"/>
                <c:pt idx="0">
                  <c:v>10.6306862263163</c:v>
                </c:pt>
                <c:pt idx="1">
                  <c:v>-7.2123637736837054</c:v>
                </c:pt>
                <c:pt idx="2">
                  <c:v>16.387636226316289</c:v>
                </c:pt>
                <c:pt idx="3">
                  <c:v>-5.2123637736837054</c:v>
                </c:pt>
                <c:pt idx="4">
                  <c:v>77.497636226316303</c:v>
                </c:pt>
                <c:pt idx="5">
                  <c:v>19.297636226316286</c:v>
                </c:pt>
                <c:pt idx="6">
                  <c:v>16.387636226316289</c:v>
                </c:pt>
                <c:pt idx="7">
                  <c:v>7.7876362263162946</c:v>
                </c:pt>
                <c:pt idx="8">
                  <c:v>-3.9823637736836872</c:v>
                </c:pt>
                <c:pt idx="9">
                  <c:v>70.489386226316299</c:v>
                </c:pt>
                <c:pt idx="10">
                  <c:v>13.477636226316292</c:v>
                </c:pt>
                <c:pt idx="11">
                  <c:v>-30.754363773683707</c:v>
                </c:pt>
                <c:pt idx="12">
                  <c:v>33.847636226316297</c:v>
                </c:pt>
                <c:pt idx="13">
                  <c:v>-18.359063773683715</c:v>
                </c:pt>
                <c:pt idx="14">
                  <c:v>86.787636226316295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(del!$BN$165,del!$BN$165,del!$BN$165,del!$BN$165,del!$BN$165,del!$BN$165,del!$BN$165,del!$BN$165,del!$BN$165,del!$BN$165,del!$BN$165,del!$BN$165,del!$BN$165,del!$BN$165,del!$BN$165)</c:f>
              <c:numCache>
                <c:formatCode>0</c:formatCode>
                <c:ptCount val="15"/>
                <c:pt idx="0">
                  <c:v>-10.241977729707148</c:v>
                </c:pt>
                <c:pt idx="1">
                  <c:v>-10.241977729707148</c:v>
                </c:pt>
                <c:pt idx="2">
                  <c:v>-10.241977729707148</c:v>
                </c:pt>
                <c:pt idx="3">
                  <c:v>-10.241977729707148</c:v>
                </c:pt>
                <c:pt idx="4">
                  <c:v>-10.241977729707148</c:v>
                </c:pt>
                <c:pt idx="5">
                  <c:v>-10.241977729707148</c:v>
                </c:pt>
                <c:pt idx="6">
                  <c:v>-10.241977729707148</c:v>
                </c:pt>
                <c:pt idx="7">
                  <c:v>-10.241977729707148</c:v>
                </c:pt>
                <c:pt idx="8">
                  <c:v>-10.241977729707148</c:v>
                </c:pt>
                <c:pt idx="9">
                  <c:v>-10.241977729707148</c:v>
                </c:pt>
                <c:pt idx="10">
                  <c:v>-10.241977729707148</c:v>
                </c:pt>
                <c:pt idx="11">
                  <c:v>-10.241977729707148</c:v>
                </c:pt>
                <c:pt idx="12">
                  <c:v>-10.241977729707148</c:v>
                </c:pt>
                <c:pt idx="13">
                  <c:v>-10.241977729707148</c:v>
                </c:pt>
                <c:pt idx="14">
                  <c:v>-10.241977729707148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(del!$BO$165,del!$BO$165,del!$BO$165,del!$BO$165,del!$BO$165,del!$BO$165,del!$BO$165,del!$BO$165,del!$BO$165,del!$BO$165,del!$BO$165,del!$BO$165,del!$BO$165,del!$BO$165,del!$BO$165)</c:f>
              <c:numCache>
                <c:formatCode>0</c:formatCode>
                <c:ptCount val="15"/>
                <c:pt idx="0">
                  <c:v>10.241977729707148</c:v>
                </c:pt>
                <c:pt idx="1">
                  <c:v>10.241977729707148</c:v>
                </c:pt>
                <c:pt idx="2">
                  <c:v>10.241977729707148</c:v>
                </c:pt>
                <c:pt idx="3">
                  <c:v>10.241977729707148</c:v>
                </c:pt>
                <c:pt idx="4">
                  <c:v>10.241977729707148</c:v>
                </c:pt>
                <c:pt idx="5">
                  <c:v>10.241977729707148</c:v>
                </c:pt>
                <c:pt idx="6">
                  <c:v>10.241977729707148</c:v>
                </c:pt>
                <c:pt idx="7">
                  <c:v>10.241977729707148</c:v>
                </c:pt>
                <c:pt idx="8">
                  <c:v>10.241977729707148</c:v>
                </c:pt>
                <c:pt idx="9">
                  <c:v>10.241977729707148</c:v>
                </c:pt>
                <c:pt idx="10">
                  <c:v>10.241977729707148</c:v>
                </c:pt>
                <c:pt idx="11">
                  <c:v>10.241977729707148</c:v>
                </c:pt>
                <c:pt idx="12">
                  <c:v>10.241977729707148</c:v>
                </c:pt>
                <c:pt idx="13">
                  <c:v>10.241977729707148</c:v>
                </c:pt>
                <c:pt idx="14">
                  <c:v>10.241977729707148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(del!$G$165,del!$L$165,del!$Q$165,del!$V$165,del!$AA$165,del!$AF$165,del!$AK$165,del!$AP$165,del!$AU$165,del!$AZ$165,del!$BE$165,del!$BJ$165,del!$BS$165,del!$BX$165,del!$CC$165)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06560"/>
        <c:axId val="152565952"/>
      </c:lineChart>
      <c:catAx>
        <c:axId val="1543065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2565952"/>
        <c:crossesAt val="-200"/>
        <c:auto val="1"/>
        <c:lblAlgn val="ctr"/>
        <c:lblOffset val="100"/>
        <c:noMultiLvlLbl val="0"/>
      </c:catAx>
      <c:valAx>
        <c:axId val="15256595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306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10 kA/5 A, </a:t>
            </a:r>
            <a:r>
              <a:rPr lang="en-US"/>
              <a:t>100 %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(del!$I$173,del!$N$173,del!$S$173,del!$X$173,del!$AC$173,del!$AH$173,del!$AM$173,del!$AR$173,del!$AW$173,del!$BB$173,del!$BG$173,del!$BL$173,del!$BU$173,del!$BZ$173,del!$CE$173)</c:f>
                <c:numCache>
                  <c:formatCode>General</c:formatCode>
                  <c:ptCount val="15"/>
                  <c:pt idx="0">
                    <c:v>59.926542257721842</c:v>
                  </c:pt>
                  <c:pt idx="1">
                    <c:v>14.703416846655799</c:v>
                  </c:pt>
                  <c:pt idx="2">
                    <c:v>40.631737188637672</c:v>
                  </c:pt>
                  <c:pt idx="3">
                    <c:v>29.852813384445387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40.631737188637672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81.42592257362837</c:v>
                  </c:pt>
                  <c:pt idx="11">
                    <c:v>#N/A</c:v>
                  </c:pt>
                  <c:pt idx="12">
                    <c:v>23.090016608190687</c:v>
                  </c:pt>
                  <c:pt idx="13">
                    <c:v>#N/A</c:v>
                  </c:pt>
                  <c:pt idx="14">
                    <c:v>79.944921458254754</c:v>
                  </c:pt>
                </c:numCache>
              </c:numRef>
            </c:plus>
            <c:minus>
              <c:numRef>
                <c:f>(del!$I$173,del!$N$173,del!$S$173,del!$X$173,del!$AC$173,del!$AH$173,del!$AM$173,del!$AR$173,del!$AW$173,del!$BB$173,del!$BG$173,del!$BL$173,del!$BU$173,del!$BZ$173,del!$CE$173)</c:f>
                <c:numCache>
                  <c:formatCode>General</c:formatCode>
                  <c:ptCount val="15"/>
                  <c:pt idx="0">
                    <c:v>59.926542257721842</c:v>
                  </c:pt>
                  <c:pt idx="1">
                    <c:v>14.703416846655799</c:v>
                  </c:pt>
                  <c:pt idx="2">
                    <c:v>40.631737188637672</c:v>
                  </c:pt>
                  <c:pt idx="3">
                    <c:v>29.852813384445387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40.631737188637672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81.42592257362837</c:v>
                  </c:pt>
                  <c:pt idx="11">
                    <c:v>#N/A</c:v>
                  </c:pt>
                  <c:pt idx="12">
                    <c:v>23.090016608190687</c:v>
                  </c:pt>
                  <c:pt idx="13">
                    <c:v>#N/A</c:v>
                  </c:pt>
                  <c:pt idx="14">
                    <c:v>79.944921458254754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(del!$H$173,del!$M$173,del!$R$173,del!$W$173,del!$AB$173,del!$AG$173,del!$AL$173,del!$AQ$173,del!$AV$173,del!$BA$173,del!$BF$173,del!$BK$173,del!$BT$173,del!$BY$173,del!$CD$173)</c:f>
              <c:numCache>
                <c:formatCode>0</c:formatCode>
                <c:ptCount val="15"/>
                <c:pt idx="0">
                  <c:v>1.8876547623169415</c:v>
                </c:pt>
                <c:pt idx="1">
                  <c:v>-8.2285952376830664</c:v>
                </c:pt>
                <c:pt idx="2">
                  <c:v>2.2514047623169375</c:v>
                </c:pt>
                <c:pt idx="3">
                  <c:v>18.771404762316934</c:v>
                </c:pt>
                <c:pt idx="4">
                  <c:v>#N/A</c:v>
                </c:pt>
                <c:pt idx="5">
                  <c:v>#N/A</c:v>
                </c:pt>
                <c:pt idx="6">
                  <c:v>8.0714047623169307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28.441404762316935</c:v>
                </c:pt>
                <c:pt idx="11">
                  <c:v>#N/A</c:v>
                </c:pt>
                <c:pt idx="12">
                  <c:v>-0.65859523768305905</c:v>
                </c:pt>
                <c:pt idx="13">
                  <c:v>#N/A</c:v>
                </c:pt>
                <c:pt idx="14">
                  <c:v>37.771404762316934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(del!$BN$173,del!$BN$173,del!$BN$173,del!$BN$173,del!$BN$173,del!$BN$173,del!$BN$173,del!$BN$173,del!$BN$173,del!$BN$173,del!$BN$173,del!$BN$173,del!$BN$173,del!$BN$173,del!$BN$173)</c:f>
              <c:numCache>
                <c:formatCode>0</c:formatCode>
                <c:ptCount val="15"/>
                <c:pt idx="0">
                  <c:v>-10.431180807247012</c:v>
                </c:pt>
                <c:pt idx="1">
                  <c:v>-10.431180807247012</c:v>
                </c:pt>
                <c:pt idx="2">
                  <c:v>-10.431180807247012</c:v>
                </c:pt>
                <c:pt idx="3">
                  <c:v>-10.431180807247012</c:v>
                </c:pt>
                <c:pt idx="4">
                  <c:v>-10.431180807247012</c:v>
                </c:pt>
                <c:pt idx="5">
                  <c:v>-10.431180807247012</c:v>
                </c:pt>
                <c:pt idx="6">
                  <c:v>-10.431180807247012</c:v>
                </c:pt>
                <c:pt idx="7">
                  <c:v>-10.431180807247012</c:v>
                </c:pt>
                <c:pt idx="8">
                  <c:v>-10.431180807247012</c:v>
                </c:pt>
                <c:pt idx="9">
                  <c:v>-10.431180807247012</c:v>
                </c:pt>
                <c:pt idx="10">
                  <c:v>-10.431180807247012</c:v>
                </c:pt>
                <c:pt idx="11">
                  <c:v>-10.431180807247012</c:v>
                </c:pt>
                <c:pt idx="12">
                  <c:v>-10.431180807247012</c:v>
                </c:pt>
                <c:pt idx="13">
                  <c:v>-10.431180807247012</c:v>
                </c:pt>
                <c:pt idx="14">
                  <c:v>-10.431180807247012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(del!$BO$173,del!$BO$173,del!$BO$173,del!$BO$173,del!$BO$173,del!$BO$173,del!$BO$173,del!$BO$173,del!$BO$173,del!$BO$173,del!$BO$173,del!$BO$173,del!$BO$173,del!$BO$173,del!$BO$173)</c:f>
              <c:numCache>
                <c:formatCode>0</c:formatCode>
                <c:ptCount val="15"/>
                <c:pt idx="0">
                  <c:v>10.431180807247012</c:v>
                </c:pt>
                <c:pt idx="1">
                  <c:v>10.431180807247012</c:v>
                </c:pt>
                <c:pt idx="2">
                  <c:v>10.431180807247012</c:v>
                </c:pt>
                <c:pt idx="3">
                  <c:v>10.431180807247012</c:v>
                </c:pt>
                <c:pt idx="4">
                  <c:v>10.431180807247012</c:v>
                </c:pt>
                <c:pt idx="5">
                  <c:v>10.431180807247012</c:v>
                </c:pt>
                <c:pt idx="6">
                  <c:v>10.431180807247012</c:v>
                </c:pt>
                <c:pt idx="7">
                  <c:v>10.431180807247012</c:v>
                </c:pt>
                <c:pt idx="8">
                  <c:v>10.431180807247012</c:v>
                </c:pt>
                <c:pt idx="9">
                  <c:v>10.431180807247012</c:v>
                </c:pt>
                <c:pt idx="10">
                  <c:v>10.431180807247012</c:v>
                </c:pt>
                <c:pt idx="11">
                  <c:v>10.431180807247012</c:v>
                </c:pt>
                <c:pt idx="12">
                  <c:v>10.431180807247012</c:v>
                </c:pt>
                <c:pt idx="13">
                  <c:v>10.431180807247012</c:v>
                </c:pt>
                <c:pt idx="14">
                  <c:v>10.431180807247012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(del!$G$173,del!$L$173,del!$Q$173,del!$V$173,del!$AA$173,del!$AF$173,del!$AK$173,del!$AP$173,del!$AU$173,del!$AZ$173,del!$BE$173,del!$BJ$173,del!$BS$173,del!$BX$173,del!$CC$173)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07584"/>
        <c:axId val="153387584"/>
      </c:lineChart>
      <c:catAx>
        <c:axId val="1543075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3387584"/>
        <c:crossesAt val="-200"/>
        <c:auto val="1"/>
        <c:lblAlgn val="ctr"/>
        <c:lblOffset val="100"/>
        <c:noMultiLvlLbl val="0"/>
      </c:catAx>
      <c:valAx>
        <c:axId val="15338758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307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100 %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</a:t>
            </a:r>
            <a:r>
              <a:rPr lang="cs-CZ" baseline="0"/>
              <a:t>1</a:t>
            </a:r>
            <a:r>
              <a:rPr lang="en-US" baseline="0"/>
              <a:t>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(del!$I$183,del!$N$183,del!$S$183,del!$X$183,del!$AC$183,del!$AH$183,del!$AM$183,del!$AR$183,del!$AW$183,del!$BB$183,del!$BG$183,del!$BL$183,del!$BU$183,del!$BZ$183,del!$CE$183)</c:f>
                <c:numCache>
                  <c:formatCode>General</c:formatCode>
                  <c:ptCount val="15"/>
                  <c:pt idx="0">
                    <c:v>58.719472039904581</c:v>
                  </c:pt>
                  <c:pt idx="1">
                    <c:v>38.052285038419647</c:v>
                  </c:pt>
                  <c:pt idx="2">
                    <c:v>80.541708428895006</c:v>
                  </c:pt>
                  <c:pt idx="3">
                    <c:v>58.719472039904581</c:v>
                  </c:pt>
                  <c:pt idx="4">
                    <c:v>50.198179283265489</c:v>
                  </c:pt>
                  <c:pt idx="5">
                    <c:v>50.517090144278257</c:v>
                  </c:pt>
                  <c:pt idx="6">
                    <c:v>38.829421791280069</c:v>
                  </c:pt>
                  <c:pt idx="7">
                    <c:v>50.517090144278257</c:v>
                  </c:pt>
                  <c:pt idx="8">
                    <c:v>80.541708428895006</c:v>
                  </c:pt>
                  <c:pt idx="9">
                    <c:v>94.839768390324764</c:v>
                  </c:pt>
                  <c:pt idx="10">
                    <c:v>80.541708428895006</c:v>
                  </c:pt>
                  <c:pt idx="11">
                    <c:v>32.691949886093738</c:v>
                  </c:pt>
                  <c:pt idx="12">
                    <c:v>29.899531825011316</c:v>
                  </c:pt>
                  <c:pt idx="13">
                    <c:v>35.986123986361768</c:v>
                  </c:pt>
                  <c:pt idx="14">
                    <c:v>70.936425034287822</c:v>
                  </c:pt>
                </c:numCache>
              </c:numRef>
            </c:plus>
            <c:minus>
              <c:numRef>
                <c:f>(del!$I$183,del!$N$183,del!$S$183,del!$X$183,del!$AC$183,del!$AH$183,del!$AM$183,del!$AR$183,del!$AW$183,del!$BB$183,del!$BG$183,del!$BL$183,del!$BU$183,del!$BZ$183,del!$CE$183)</c:f>
                <c:numCache>
                  <c:formatCode>General</c:formatCode>
                  <c:ptCount val="15"/>
                  <c:pt idx="0">
                    <c:v>58.719472039904581</c:v>
                  </c:pt>
                  <c:pt idx="1">
                    <c:v>38.052285038419647</c:v>
                  </c:pt>
                  <c:pt idx="2">
                    <c:v>80.541708428895006</c:v>
                  </c:pt>
                  <c:pt idx="3">
                    <c:v>58.719472039904581</c:v>
                  </c:pt>
                  <c:pt idx="4">
                    <c:v>50.198179283265489</c:v>
                  </c:pt>
                  <c:pt idx="5">
                    <c:v>50.517090144278257</c:v>
                  </c:pt>
                  <c:pt idx="6">
                    <c:v>38.829421791280069</c:v>
                  </c:pt>
                  <c:pt idx="7">
                    <c:v>50.517090144278257</c:v>
                  </c:pt>
                  <c:pt idx="8">
                    <c:v>80.541708428895006</c:v>
                  </c:pt>
                  <c:pt idx="9">
                    <c:v>94.839768390324764</c:v>
                  </c:pt>
                  <c:pt idx="10">
                    <c:v>80.541708428895006</c:v>
                  </c:pt>
                  <c:pt idx="11">
                    <c:v>32.691949886093738</c:v>
                  </c:pt>
                  <c:pt idx="12">
                    <c:v>29.899531825011316</c:v>
                  </c:pt>
                  <c:pt idx="13">
                    <c:v>35.986123986361768</c:v>
                  </c:pt>
                  <c:pt idx="14">
                    <c:v>70.936425034287822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(del!$H$183,del!$M$183,del!$R$183,del!$W$183,del!$AB$183,del!$AG$183,del!$AL$183,del!$AQ$183,del!$AV$183,del!$BA$183,del!$BF$183,del!$BK$183,del!$BT$183,del!$BY$183,del!$CD$183)</c:f>
              <c:numCache>
                <c:formatCode>0</c:formatCode>
                <c:ptCount val="15"/>
                <c:pt idx="0">
                  <c:v>1.978661419068203</c:v>
                </c:pt>
                <c:pt idx="1">
                  <c:v>-23.569188580931808</c:v>
                </c:pt>
                <c:pt idx="2">
                  <c:v>14.680811419068192</c:v>
                </c:pt>
                <c:pt idx="3">
                  <c:v>-17.569188580931808</c:v>
                </c:pt>
                <c:pt idx="4">
                  <c:v>55.420811419068201</c:v>
                </c:pt>
                <c:pt idx="5">
                  <c:v>8.430811419068192</c:v>
                </c:pt>
                <c:pt idx="6">
                  <c:v>0.13081141906818061</c:v>
                </c:pt>
                <c:pt idx="7">
                  <c:v>-4.569188580931808</c:v>
                </c:pt>
                <c:pt idx="8">
                  <c:v>-34.789188580931807</c:v>
                </c:pt>
                <c:pt idx="9">
                  <c:v>80.902711419068197</c:v>
                </c:pt>
                <c:pt idx="10">
                  <c:v>37.960811419068193</c:v>
                </c:pt>
                <c:pt idx="11">
                  <c:v>-44.683188580931784</c:v>
                </c:pt>
                <c:pt idx="12">
                  <c:v>43.780811419068186</c:v>
                </c:pt>
                <c:pt idx="13">
                  <c:v>-7.319188580931808</c:v>
                </c:pt>
                <c:pt idx="14">
                  <c:v>57.430811419068192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(del!$BN$183,del!$BN$183,del!$BN$183,del!$BN$183,del!$BN$183,del!$BN$183,del!$BN$183,del!$BN$183,del!$BN$183,del!$BN$183,del!$BN$183,del!$BN$183,del!$BN$183,del!$BN$183,del!$BN$183)</c:f>
              <c:numCache>
                <c:formatCode>0</c:formatCode>
                <c:ptCount val="15"/>
                <c:pt idx="0">
                  <c:v>-15.875251284778596</c:v>
                </c:pt>
                <c:pt idx="1">
                  <c:v>-15.875251284778596</c:v>
                </c:pt>
                <c:pt idx="2">
                  <c:v>-15.875251284778596</c:v>
                </c:pt>
                <c:pt idx="3">
                  <c:v>-15.875251284778596</c:v>
                </c:pt>
                <c:pt idx="4">
                  <c:v>-15.875251284778596</c:v>
                </c:pt>
                <c:pt idx="5">
                  <c:v>-15.875251284778596</c:v>
                </c:pt>
                <c:pt idx="6">
                  <c:v>-15.875251284778596</c:v>
                </c:pt>
                <c:pt idx="7">
                  <c:v>-15.875251284778596</c:v>
                </c:pt>
                <c:pt idx="8">
                  <c:v>-15.875251284778596</c:v>
                </c:pt>
                <c:pt idx="9">
                  <c:v>-15.875251284778596</c:v>
                </c:pt>
                <c:pt idx="10">
                  <c:v>-15.875251284778596</c:v>
                </c:pt>
                <c:pt idx="11">
                  <c:v>-15.875251284778596</c:v>
                </c:pt>
                <c:pt idx="12">
                  <c:v>-15.875251284778596</c:v>
                </c:pt>
                <c:pt idx="13">
                  <c:v>-15.875251284778596</c:v>
                </c:pt>
                <c:pt idx="14">
                  <c:v>-15.875251284778596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(del!$BO$183,del!$BO$183,del!$BO$183,del!$BO$183,del!$BO$183,del!$BO$183,del!$BO$183,del!$BO$183,del!$BO$183,del!$BO$183,del!$BO$183,del!$BO$183,del!$BO$183,del!$BO$183,del!$BO$183)</c:f>
              <c:numCache>
                <c:formatCode>0</c:formatCode>
                <c:ptCount val="15"/>
                <c:pt idx="0">
                  <c:v>15.875251284778596</c:v>
                </c:pt>
                <c:pt idx="1">
                  <c:v>15.875251284778596</c:v>
                </c:pt>
                <c:pt idx="2">
                  <c:v>15.875251284778596</c:v>
                </c:pt>
                <c:pt idx="3">
                  <c:v>15.875251284778596</c:v>
                </c:pt>
                <c:pt idx="4">
                  <c:v>15.875251284778596</c:v>
                </c:pt>
                <c:pt idx="5">
                  <c:v>15.875251284778596</c:v>
                </c:pt>
                <c:pt idx="6">
                  <c:v>15.875251284778596</c:v>
                </c:pt>
                <c:pt idx="7">
                  <c:v>15.875251284778596</c:v>
                </c:pt>
                <c:pt idx="8">
                  <c:v>15.875251284778596</c:v>
                </c:pt>
                <c:pt idx="9">
                  <c:v>15.875251284778596</c:v>
                </c:pt>
                <c:pt idx="10">
                  <c:v>15.875251284778596</c:v>
                </c:pt>
                <c:pt idx="11">
                  <c:v>15.875251284778596</c:v>
                </c:pt>
                <c:pt idx="12">
                  <c:v>15.875251284778596</c:v>
                </c:pt>
                <c:pt idx="13">
                  <c:v>15.875251284778596</c:v>
                </c:pt>
                <c:pt idx="14">
                  <c:v>15.875251284778596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(del!$G$183,del!$L$183,del!$Q$183,del!$V$183,del!$AA$183,del!$AF$183,del!$AK$183,del!$AP$183,del!$AU$183,del!$AZ$183,del!$BE$183,del!$BJ$183,del!$BS$183,del!$BX$183,del!$CC$183)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56064"/>
        <c:axId val="153389888"/>
      </c:lineChart>
      <c:catAx>
        <c:axId val="1544560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3389888"/>
        <c:crossesAt val="-200"/>
        <c:auto val="1"/>
        <c:lblAlgn val="ctr"/>
        <c:lblOffset val="100"/>
        <c:noMultiLvlLbl val="0"/>
      </c:catAx>
      <c:valAx>
        <c:axId val="1533898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456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100 %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dPt>
            <c:idx val="7"/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(eps!$I$205,eps!$N$205,eps!$S$205,eps!$X$205,eps!$AC$205,eps!$AH$205,eps!$AM$205,eps!$AR$205,eps!$AW$205,eps!$BB$205,eps!$BG$205,eps!$BL$205,eps!$BU$205,eps!$BZ$205,eps!$CE$205)</c:f>
                <c:numCache>
                  <c:formatCode>General</c:formatCode>
                  <c:ptCount val="15"/>
                  <c:pt idx="0">
                    <c:v>19.059000668982002</c:v>
                  </c:pt>
                  <c:pt idx="1">
                    <c:v>11.101599276692363</c:v>
                  </c:pt>
                  <c:pt idx="2">
                    <c:v>23.627219610023023</c:v>
                  </c:pt>
                  <c:pt idx="3">
                    <c:v>31.212906088671982</c:v>
                  </c:pt>
                  <c:pt idx="4">
                    <c:v>52.709064746969815</c:v>
                  </c:pt>
                  <c:pt idx="5">
                    <c:v>35.07485575879474</c:v>
                  </c:pt>
                  <c:pt idx="6">
                    <c:v>37.990071156820122</c:v>
                  </c:pt>
                  <c:pt idx="7">
                    <c:v>16.439145552620928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39.74525766050909</c:v>
                  </c:pt>
                  <c:pt idx="11">
                    <c:v>#N/A</c:v>
                  </c:pt>
                  <c:pt idx="12">
                    <c:v>22.14510118514378</c:v>
                  </c:pt>
                  <c:pt idx="13">
                    <c:v>44.008501430597732</c:v>
                  </c:pt>
                  <c:pt idx="14">
                    <c:v>31.212906088671982</c:v>
                  </c:pt>
                </c:numCache>
              </c:numRef>
            </c:plus>
            <c:minus>
              <c:numRef>
                <c:f>(eps!$I$205,eps!$N$205,eps!$S$205,eps!$X$205,eps!$AC$205,eps!$AH$205,eps!$AM$205,eps!$AR$205,eps!$AW$205,eps!$BB$205,eps!$BG$205,eps!$BL$205,eps!$BU$205,eps!$BZ$205,eps!$CE$205)</c:f>
                <c:numCache>
                  <c:formatCode>General</c:formatCode>
                  <c:ptCount val="15"/>
                  <c:pt idx="0">
                    <c:v>19.059000668982002</c:v>
                  </c:pt>
                  <c:pt idx="1">
                    <c:v>11.101599276692363</c:v>
                  </c:pt>
                  <c:pt idx="2">
                    <c:v>23.627219610023023</c:v>
                  </c:pt>
                  <c:pt idx="3">
                    <c:v>31.212906088671982</c:v>
                  </c:pt>
                  <c:pt idx="4">
                    <c:v>52.709064746969815</c:v>
                  </c:pt>
                  <c:pt idx="5">
                    <c:v>35.07485575879474</c:v>
                  </c:pt>
                  <c:pt idx="6">
                    <c:v>37.990071156820122</c:v>
                  </c:pt>
                  <c:pt idx="7">
                    <c:v>16.439145552620928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39.74525766050909</c:v>
                  </c:pt>
                  <c:pt idx="11">
                    <c:v>#N/A</c:v>
                  </c:pt>
                  <c:pt idx="12">
                    <c:v>22.14510118514378</c:v>
                  </c:pt>
                  <c:pt idx="13">
                    <c:v>44.008501430597732</c:v>
                  </c:pt>
                  <c:pt idx="14">
                    <c:v>31.212906088671982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(eps!$H$205,eps!$M$205,eps!$R$205,eps!$W$205,eps!$AB$205,eps!$AG$205,eps!$AL$205,eps!$AQ$205,eps!$AV$205,eps!$BA$205,eps!$BF$205,eps!$BK$205,eps!$BT$205,eps!$BY$205,eps!$CD$205)</c:f>
              <c:numCache>
                <c:formatCode>0</c:formatCode>
                <c:ptCount val="15"/>
                <c:pt idx="0">
                  <c:v>-6.4565456207507026</c:v>
                </c:pt>
                <c:pt idx="1">
                  <c:v>-0.56904562075069975</c:v>
                </c:pt>
                <c:pt idx="2">
                  <c:v>2.4309543792493002</c:v>
                </c:pt>
                <c:pt idx="3">
                  <c:v>2.4309543792493002</c:v>
                </c:pt>
                <c:pt idx="4">
                  <c:v>-4.5690456207506998</c:v>
                </c:pt>
                <c:pt idx="5">
                  <c:v>-0.56904562075069975</c:v>
                </c:pt>
                <c:pt idx="6">
                  <c:v>4.4309543792493002</c:v>
                </c:pt>
                <c:pt idx="7">
                  <c:v>1.4309543792493002</c:v>
                </c:pt>
                <c:pt idx="8">
                  <c:v>#N/A</c:v>
                </c:pt>
                <c:pt idx="9">
                  <c:v>#N/A</c:v>
                </c:pt>
                <c:pt idx="10">
                  <c:v>10.4309543792493</c:v>
                </c:pt>
                <c:pt idx="11">
                  <c:v>#N/A</c:v>
                </c:pt>
                <c:pt idx="12">
                  <c:v>3.4309543792493002</c:v>
                </c:pt>
                <c:pt idx="13">
                  <c:v>6.2098698792492968</c:v>
                </c:pt>
                <c:pt idx="14">
                  <c:v>-0.56904562075069975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(eps!$BN$205,eps!$BN$205,eps!$BN$205,eps!$BN$205,eps!$BN$205,eps!$BN$205,eps!$BN$205,eps!$BN$205,eps!$BN$205,eps!$BN$205,eps!$BN$205,eps!$BN$205,eps!$BN$205,eps!$BN$205,eps!$BN$205)</c:f>
              <c:numCache>
                <c:formatCode>0</c:formatCode>
                <c:ptCount val="15"/>
                <c:pt idx="0">
                  <c:v>-5.0748885209178347</c:v>
                </c:pt>
                <c:pt idx="1">
                  <c:v>-5.0748885209178347</c:v>
                </c:pt>
                <c:pt idx="2">
                  <c:v>-5.0748885209178347</c:v>
                </c:pt>
                <c:pt idx="3">
                  <c:v>-5.0748885209178347</c:v>
                </c:pt>
                <c:pt idx="4">
                  <c:v>-5.0748885209178347</c:v>
                </c:pt>
                <c:pt idx="5">
                  <c:v>-5.0748885209178347</c:v>
                </c:pt>
                <c:pt idx="6">
                  <c:v>-5.0748885209178347</c:v>
                </c:pt>
                <c:pt idx="7">
                  <c:v>-5.0748885209178347</c:v>
                </c:pt>
                <c:pt idx="8">
                  <c:v>-5.0748885209178347</c:v>
                </c:pt>
                <c:pt idx="9">
                  <c:v>-5.0748885209178347</c:v>
                </c:pt>
                <c:pt idx="10">
                  <c:v>-5.0748885209178347</c:v>
                </c:pt>
                <c:pt idx="11">
                  <c:v>-5.0748885209178347</c:v>
                </c:pt>
                <c:pt idx="12">
                  <c:v>-5.0748885209178347</c:v>
                </c:pt>
                <c:pt idx="13">
                  <c:v>-5.0748885209178347</c:v>
                </c:pt>
                <c:pt idx="14">
                  <c:v>-5.0748885209178347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(eps!$BO$205,eps!$BO$205,eps!$BO$205,eps!$BO$205,eps!$BO$205,eps!$BO$205,eps!$BO$205,eps!$BO$205,eps!$BO$205,eps!$BO$205,eps!$BO$205,eps!$BO$205,eps!$BO$205,eps!$BO$205,eps!$BO$205)</c:f>
              <c:numCache>
                <c:formatCode>0</c:formatCode>
                <c:ptCount val="15"/>
                <c:pt idx="0">
                  <c:v>5.0748885209178347</c:v>
                </c:pt>
                <c:pt idx="1">
                  <c:v>5.0748885209178347</c:v>
                </c:pt>
                <c:pt idx="2">
                  <c:v>5.0748885209178347</c:v>
                </c:pt>
                <c:pt idx="3">
                  <c:v>5.0748885209178347</c:v>
                </c:pt>
                <c:pt idx="4">
                  <c:v>5.0748885209178347</c:v>
                </c:pt>
                <c:pt idx="5">
                  <c:v>5.0748885209178347</c:v>
                </c:pt>
                <c:pt idx="6">
                  <c:v>5.0748885209178347</c:v>
                </c:pt>
                <c:pt idx="7">
                  <c:v>5.0748885209178347</c:v>
                </c:pt>
                <c:pt idx="8">
                  <c:v>5.0748885209178347</c:v>
                </c:pt>
                <c:pt idx="9">
                  <c:v>5.0748885209178347</c:v>
                </c:pt>
                <c:pt idx="10">
                  <c:v>5.0748885209178347</c:v>
                </c:pt>
                <c:pt idx="11">
                  <c:v>5.0748885209178347</c:v>
                </c:pt>
                <c:pt idx="12">
                  <c:v>5.0748885209178347</c:v>
                </c:pt>
                <c:pt idx="13">
                  <c:v>5.0748885209178347</c:v>
                </c:pt>
                <c:pt idx="14">
                  <c:v>5.0748885209178347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(eps!$G$205,eps!$L$205,eps!$Q$205,eps!$V$205,eps!$AA$205,eps!$AF$205,eps!$AK$205,eps!$AP$205,eps!$AU$205,eps!$AZ$205,eps!$BE$205,eps!$BJ$205,eps!$BS$205,eps!$BX$205,eps!$CC$205)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13600"/>
        <c:axId val="146464768"/>
      </c:lineChart>
      <c:catAx>
        <c:axId val="1467136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6464768"/>
        <c:crossesAt val="-100"/>
        <c:auto val="1"/>
        <c:lblAlgn val="ctr"/>
        <c:lblOffset val="100"/>
        <c:noMultiLvlLbl val="0"/>
      </c:catAx>
      <c:valAx>
        <c:axId val="1464647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="1" i="0" baseline="0">
                    <a:effectLst/>
                  </a:rPr>
                  <a:t>Ratio</a:t>
                </a:r>
                <a:r>
                  <a:rPr lang="en-US" sz="1400" b="1" i="0" baseline="0">
                    <a:effectLst/>
                  </a:rPr>
                  <a:t> error deviation from reference value (ppm)</a:t>
                </a:r>
                <a:endParaRPr lang="cs-CZ" sz="1400">
                  <a:effectLst/>
                </a:endParaRPr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6713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5 kA/5 A, </a:t>
            </a:r>
            <a:r>
              <a:rPr lang="en-US"/>
              <a:t>100 %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</a:t>
            </a:r>
            <a:r>
              <a:rPr lang="cs-CZ" baseline="0"/>
              <a:t>1</a:t>
            </a:r>
            <a:r>
              <a:rPr lang="en-US" baseline="0"/>
              <a:t>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(del!$I$191,del!$N$191,del!$S$191,del!$X$191,del!$AC$191,del!$AH$191,del!$AM$191,del!$AR$191,del!$AW$191,del!$BB$191,del!$BG$191,del!$BL$191,del!$BU$191,del!$BZ$191,del!$CE$191)</c:f>
                <c:numCache>
                  <c:formatCode>General</c:formatCode>
                  <c:ptCount val="15"/>
                  <c:pt idx="0">
                    <c:v>60.170353938699364</c:v>
                  </c:pt>
                  <c:pt idx="1">
                    <c:v>40.255080339111913</c:v>
                  </c:pt>
                  <c:pt idx="2">
                    <c:v>81.605526118690975</c:v>
                  </c:pt>
                  <c:pt idx="3">
                    <c:v>60.170353938699364</c:v>
                  </c:pt>
                  <c:pt idx="4">
                    <c:v>163.02279930460142</c:v>
                  </c:pt>
                  <c:pt idx="5">
                    <c:v>52.196470121152394</c:v>
                  </c:pt>
                  <c:pt idx="6">
                    <c:v>40.990475638962209</c:v>
                  </c:pt>
                  <c:pt idx="7">
                    <c:v>50.204297556168981</c:v>
                  </c:pt>
                  <c:pt idx="8">
                    <c:v>81.605526118690975</c:v>
                  </c:pt>
                  <c:pt idx="9">
                    <c:v>137.76859662982491</c:v>
                  </c:pt>
                  <c:pt idx="10">
                    <c:v>81.605526118690975</c:v>
                  </c:pt>
                  <c:pt idx="11">
                    <c:v>32.988914666773226</c:v>
                  </c:pt>
                  <c:pt idx="12">
                    <c:v>23.715604422159569</c:v>
                  </c:pt>
                  <c:pt idx="13">
                    <c:v>40.524669664806503</c:v>
                  </c:pt>
                  <c:pt idx="14">
                    <c:v>72.142023073298645</c:v>
                  </c:pt>
                </c:numCache>
              </c:numRef>
            </c:plus>
            <c:minus>
              <c:numRef>
                <c:f>(del!$I$191,del!$N$191,del!$S$191,del!$X$191,del!$AC$191,del!$AH$191,del!$AM$191,del!$AR$191,del!$AW$191,del!$BB$191,del!$BG$191,del!$BL$191,del!$BU$191,del!$BZ$191,del!$CE$191)</c:f>
                <c:numCache>
                  <c:formatCode>General</c:formatCode>
                  <c:ptCount val="15"/>
                  <c:pt idx="0">
                    <c:v>60.170353938699364</c:v>
                  </c:pt>
                  <c:pt idx="1">
                    <c:v>40.255080339111913</c:v>
                  </c:pt>
                  <c:pt idx="2">
                    <c:v>81.605526118690975</c:v>
                  </c:pt>
                  <c:pt idx="3">
                    <c:v>60.170353938699364</c:v>
                  </c:pt>
                  <c:pt idx="4">
                    <c:v>163.02279930460142</c:v>
                  </c:pt>
                  <c:pt idx="5">
                    <c:v>52.196470121152394</c:v>
                  </c:pt>
                  <c:pt idx="6">
                    <c:v>40.990475638962209</c:v>
                  </c:pt>
                  <c:pt idx="7">
                    <c:v>50.204297556168981</c:v>
                  </c:pt>
                  <c:pt idx="8">
                    <c:v>81.605526118690975</c:v>
                  </c:pt>
                  <c:pt idx="9">
                    <c:v>137.76859662982491</c:v>
                  </c:pt>
                  <c:pt idx="10">
                    <c:v>81.605526118690975</c:v>
                  </c:pt>
                  <c:pt idx="11">
                    <c:v>32.988914666773226</c:v>
                  </c:pt>
                  <c:pt idx="12">
                    <c:v>23.715604422159569</c:v>
                  </c:pt>
                  <c:pt idx="13">
                    <c:v>40.524669664806503</c:v>
                  </c:pt>
                  <c:pt idx="14">
                    <c:v>72.142023073298645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(del!$H$191,del!$M$191,del!$R$191,del!$W$191,del!$AB$191,del!$AG$191,del!$AL$191,del!$AQ$191,del!$AV$191,del!$BA$191,del!$BF$191,del!$BK$191,del!$BT$191,del!$BY$191,del!$CD$191)</c:f>
              <c:numCache>
                <c:formatCode>0</c:formatCode>
                <c:ptCount val="15"/>
                <c:pt idx="0">
                  <c:v>-8.5578996707557167</c:v>
                </c:pt>
                <c:pt idx="1">
                  <c:v>-31.81014967075572</c:v>
                </c:pt>
                <c:pt idx="2">
                  <c:v>4.6098503292442672</c:v>
                </c:pt>
                <c:pt idx="3">
                  <c:v>-33.81014967075572</c:v>
                </c:pt>
                <c:pt idx="4">
                  <c:v>45.349850329244276</c:v>
                </c:pt>
                <c:pt idx="5">
                  <c:v>-3.8101496707557203</c:v>
                </c:pt>
                <c:pt idx="6">
                  <c:v>-1.210149670755726</c:v>
                </c:pt>
                <c:pt idx="7">
                  <c:v>-16.81014967075572</c:v>
                </c:pt>
                <c:pt idx="8">
                  <c:v>-24.490149670755727</c:v>
                </c:pt>
                <c:pt idx="9">
                  <c:v>182.15380032924423</c:v>
                </c:pt>
                <c:pt idx="10">
                  <c:v>22.069850329244304</c:v>
                </c:pt>
                <c:pt idx="11">
                  <c:v>-42.241149670755703</c:v>
                </c:pt>
                <c:pt idx="12">
                  <c:v>16.249850329244282</c:v>
                </c:pt>
                <c:pt idx="13">
                  <c:v>-6.3101496707557203</c:v>
                </c:pt>
                <c:pt idx="14">
                  <c:v>64.18985032924428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(del!$BN$191,del!$BN$191,del!$BN$191,del!$BN$191,del!$BN$191,del!$BN$191,del!$BN$191,del!$BN$191,del!$BN$191,del!$BN$191,del!$BN$191,del!$BN$191,del!$BN$191,del!$BN$191,del!$BN$191)</c:f>
              <c:numCache>
                <c:formatCode>0</c:formatCode>
                <c:ptCount val="15"/>
                <c:pt idx="0">
                  <c:v>-13.24871717909495</c:v>
                </c:pt>
                <c:pt idx="1">
                  <c:v>-13.24871717909495</c:v>
                </c:pt>
                <c:pt idx="2">
                  <c:v>-13.24871717909495</c:v>
                </c:pt>
                <c:pt idx="3">
                  <c:v>-13.24871717909495</c:v>
                </c:pt>
                <c:pt idx="4">
                  <c:v>-13.24871717909495</c:v>
                </c:pt>
                <c:pt idx="5">
                  <c:v>-13.24871717909495</c:v>
                </c:pt>
                <c:pt idx="6">
                  <c:v>-13.24871717909495</c:v>
                </c:pt>
                <c:pt idx="7">
                  <c:v>-13.24871717909495</c:v>
                </c:pt>
                <c:pt idx="8">
                  <c:v>-13.24871717909495</c:v>
                </c:pt>
                <c:pt idx="9">
                  <c:v>-13.24871717909495</c:v>
                </c:pt>
                <c:pt idx="10">
                  <c:v>-13.24871717909495</c:v>
                </c:pt>
                <c:pt idx="11">
                  <c:v>-13.24871717909495</c:v>
                </c:pt>
                <c:pt idx="12">
                  <c:v>-13.24871717909495</c:v>
                </c:pt>
                <c:pt idx="13">
                  <c:v>-13.24871717909495</c:v>
                </c:pt>
                <c:pt idx="14">
                  <c:v>-13.24871717909495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(del!$BO$191,del!$BO$191,del!$BO$191,del!$BO$191,del!$BO$191,del!$BO$191,del!$BO$191,del!$BO$191,del!$BO$191,del!$BO$191,del!$BO$191,del!$BO$191,del!$BO$191,del!$BO$191,del!$BO$191)</c:f>
              <c:numCache>
                <c:formatCode>0</c:formatCode>
                <c:ptCount val="15"/>
                <c:pt idx="0">
                  <c:v>13.24871717909495</c:v>
                </c:pt>
                <c:pt idx="1">
                  <c:v>13.24871717909495</c:v>
                </c:pt>
                <c:pt idx="2">
                  <c:v>13.24871717909495</c:v>
                </c:pt>
                <c:pt idx="3">
                  <c:v>13.24871717909495</c:v>
                </c:pt>
                <c:pt idx="4">
                  <c:v>13.24871717909495</c:v>
                </c:pt>
                <c:pt idx="5">
                  <c:v>13.24871717909495</c:v>
                </c:pt>
                <c:pt idx="6">
                  <c:v>13.24871717909495</c:v>
                </c:pt>
                <c:pt idx="7">
                  <c:v>13.24871717909495</c:v>
                </c:pt>
                <c:pt idx="8">
                  <c:v>13.24871717909495</c:v>
                </c:pt>
                <c:pt idx="9">
                  <c:v>13.24871717909495</c:v>
                </c:pt>
                <c:pt idx="10">
                  <c:v>13.24871717909495</c:v>
                </c:pt>
                <c:pt idx="11">
                  <c:v>13.24871717909495</c:v>
                </c:pt>
                <c:pt idx="12">
                  <c:v>13.24871717909495</c:v>
                </c:pt>
                <c:pt idx="13">
                  <c:v>13.24871717909495</c:v>
                </c:pt>
                <c:pt idx="14">
                  <c:v>13.24871717909495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(del!$G$191,del!$L$191,del!$Q$191,del!$V$191,del!$AA$191,del!$AF$191,del!$AK$191,del!$AP$191,del!$AU$191,del!$AZ$191,del!$BE$191,del!$BJ$191,del!$BS$191,del!$BX$191,del!$CC$191)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57088"/>
        <c:axId val="153392192"/>
      </c:lineChart>
      <c:catAx>
        <c:axId val="1544570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3392192"/>
        <c:crossesAt val="-200"/>
        <c:auto val="1"/>
        <c:lblAlgn val="ctr"/>
        <c:lblOffset val="100"/>
        <c:noMultiLvlLbl val="0"/>
      </c:catAx>
      <c:valAx>
        <c:axId val="1533921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45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6 kA/5 A, </a:t>
            </a:r>
            <a:r>
              <a:rPr lang="en-US"/>
              <a:t>100 %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</a:t>
            </a:r>
            <a:r>
              <a:rPr lang="cs-CZ" baseline="0"/>
              <a:t>1</a:t>
            </a:r>
            <a:r>
              <a:rPr lang="en-US" baseline="0"/>
              <a:t>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(del!$I$199,del!$N$199,del!$S$199,del!$X$199,del!$AC$199,del!$AH$199,del!$AM$199,del!$AR$199,del!$AW$199,del!$BB$199,del!$BG$199,del!$BL$199,del!$BU$199,del!$BZ$199,del!$CE$199)</c:f>
                <c:numCache>
                  <c:formatCode>General</c:formatCode>
                  <c:ptCount val="15"/>
                  <c:pt idx="0">
                    <c:v>59.849514245245935</c:v>
                  </c:pt>
                  <c:pt idx="1">
                    <c:v>29.697884695578846</c:v>
                  </c:pt>
                  <c:pt idx="2">
                    <c:v>81.369249445917205</c:v>
                  </c:pt>
                  <c:pt idx="3">
                    <c:v>59.849514245245935</c:v>
                  </c:pt>
                  <c:pt idx="4">
                    <c:v>90.109979776892047</c:v>
                  </c:pt>
                  <c:pt idx="5">
                    <c:v>51.826290195149952</c:v>
                  </c:pt>
                  <c:pt idx="6">
                    <c:v>40.518044812057461</c:v>
                  </c:pt>
                  <c:pt idx="7">
                    <c:v>47.811759593136671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81.369249445917205</c:v>
                  </c:pt>
                  <c:pt idx="11">
                    <c:v>#N/A</c:v>
                  </c:pt>
                  <c:pt idx="12">
                    <c:v>22.889358999148413</c:v>
                  </c:pt>
                  <c:pt idx="13">
                    <c:v>39.416076394138507</c:v>
                  </c:pt>
                  <c:pt idx="14">
                    <c:v>71.874643340971758</c:v>
                  </c:pt>
                </c:numCache>
              </c:numRef>
            </c:plus>
            <c:minus>
              <c:numRef>
                <c:f>(del!$I$199,del!$N$199,del!$S$199,del!$X$199,del!$AC$199,del!$AH$199,del!$AM$199,del!$AR$199,del!$AW$199,del!$BB$199,del!$BG$199,del!$BL$199,del!$BU$199,del!$BZ$199,del!$CE$199)</c:f>
                <c:numCache>
                  <c:formatCode>General</c:formatCode>
                  <c:ptCount val="15"/>
                  <c:pt idx="0">
                    <c:v>59.849514245245935</c:v>
                  </c:pt>
                  <c:pt idx="1">
                    <c:v>29.697884695578846</c:v>
                  </c:pt>
                  <c:pt idx="2">
                    <c:v>81.369249445917205</c:v>
                  </c:pt>
                  <c:pt idx="3">
                    <c:v>59.849514245245935</c:v>
                  </c:pt>
                  <c:pt idx="4">
                    <c:v>90.109979776892047</c:v>
                  </c:pt>
                  <c:pt idx="5">
                    <c:v>51.826290195149952</c:v>
                  </c:pt>
                  <c:pt idx="6">
                    <c:v>40.518044812057461</c:v>
                  </c:pt>
                  <c:pt idx="7">
                    <c:v>47.811759593136671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81.369249445917205</c:v>
                  </c:pt>
                  <c:pt idx="11">
                    <c:v>#N/A</c:v>
                  </c:pt>
                  <c:pt idx="12">
                    <c:v>22.889358999148413</c:v>
                  </c:pt>
                  <c:pt idx="13">
                    <c:v>39.416076394138507</c:v>
                  </c:pt>
                  <c:pt idx="14">
                    <c:v>71.874643340971758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(del!$H$199,del!$M$199,del!$R$199,del!$W$199,del!$AB$199,del!$AG$199,del!$AL$199,del!$AQ$199,del!$AV$199,del!$BA$199,del!$BF$199,del!$BK$199,del!$BT$199,del!$BY$199,del!$CD$199)</c:f>
              <c:numCache>
                <c:formatCode>0</c:formatCode>
                <c:ptCount val="15"/>
                <c:pt idx="0">
                  <c:v>-2.7401399278928693</c:v>
                </c:pt>
                <c:pt idx="1">
                  <c:v>-23.853627427892889</c:v>
                </c:pt>
                <c:pt idx="2">
                  <c:v>-10.993627427892875</c:v>
                </c:pt>
                <c:pt idx="3">
                  <c:v>-27.853627427892889</c:v>
                </c:pt>
                <c:pt idx="4">
                  <c:v>58.8463725721071</c:v>
                </c:pt>
                <c:pt idx="5">
                  <c:v>1.1463725721071114</c:v>
                </c:pt>
                <c:pt idx="6">
                  <c:v>0.64637257210711141</c:v>
                </c:pt>
                <c:pt idx="7">
                  <c:v>-12.853627427892889</c:v>
                </c:pt>
                <c:pt idx="8">
                  <c:v>#N/A</c:v>
                </c:pt>
                <c:pt idx="9">
                  <c:v>#N/A</c:v>
                </c:pt>
                <c:pt idx="10">
                  <c:v>15.196372572107123</c:v>
                </c:pt>
                <c:pt idx="11">
                  <c:v>#N/A</c:v>
                </c:pt>
                <c:pt idx="12">
                  <c:v>9.3763725721071296</c:v>
                </c:pt>
                <c:pt idx="13">
                  <c:v>2.8963725721071114</c:v>
                </c:pt>
                <c:pt idx="14">
                  <c:v>66.146372572107111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(del!$BN$199,del!$BN$199,del!$BN$199,del!$BN$199,del!$BN$199,del!$BN$199,del!$BN$199,del!$BN$199,del!$BN$199,del!$BN$199,del!$BN$199,del!$BN$199,del!$BN$199,del!$BN$199,del!$BN$199)</c:f>
              <c:numCache>
                <c:formatCode>0</c:formatCode>
                <c:ptCount val="15"/>
                <c:pt idx="0">
                  <c:v>-12.729322236792644</c:v>
                </c:pt>
                <c:pt idx="1">
                  <c:v>-12.729322236792644</c:v>
                </c:pt>
                <c:pt idx="2">
                  <c:v>-12.729322236792644</c:v>
                </c:pt>
                <c:pt idx="3">
                  <c:v>-12.729322236792644</c:v>
                </c:pt>
                <c:pt idx="4">
                  <c:v>-12.729322236792644</c:v>
                </c:pt>
                <c:pt idx="5">
                  <c:v>-12.729322236792644</c:v>
                </c:pt>
                <c:pt idx="6">
                  <c:v>-12.729322236792644</c:v>
                </c:pt>
                <c:pt idx="7">
                  <c:v>-12.729322236792644</c:v>
                </c:pt>
                <c:pt idx="8">
                  <c:v>-12.729322236792644</c:v>
                </c:pt>
                <c:pt idx="9">
                  <c:v>-12.729322236792644</c:v>
                </c:pt>
                <c:pt idx="10">
                  <c:v>-12.729322236792644</c:v>
                </c:pt>
                <c:pt idx="11">
                  <c:v>-12.729322236792644</c:v>
                </c:pt>
                <c:pt idx="12">
                  <c:v>-12.729322236792644</c:v>
                </c:pt>
                <c:pt idx="13">
                  <c:v>-12.729322236792644</c:v>
                </c:pt>
                <c:pt idx="14">
                  <c:v>-12.729322236792644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(del!$BO$199,del!$BO$199,del!$BO$199,del!$BO$199,del!$BO$199,del!$BO$199,del!$BO$199,del!$BO$199,del!$BO$199,del!$BO$199,del!$BO$199,del!$BO$199,del!$BO$199,del!$BO$199,del!$BO$199)</c:f>
              <c:numCache>
                <c:formatCode>0</c:formatCode>
                <c:ptCount val="15"/>
                <c:pt idx="0">
                  <c:v>12.729322236792644</c:v>
                </c:pt>
                <c:pt idx="1">
                  <c:v>12.729322236792644</c:v>
                </c:pt>
                <c:pt idx="2">
                  <c:v>12.729322236792644</c:v>
                </c:pt>
                <c:pt idx="3">
                  <c:v>12.729322236792644</c:v>
                </c:pt>
                <c:pt idx="4">
                  <c:v>12.729322236792644</c:v>
                </c:pt>
                <c:pt idx="5">
                  <c:v>12.729322236792644</c:v>
                </c:pt>
                <c:pt idx="6">
                  <c:v>12.729322236792644</c:v>
                </c:pt>
                <c:pt idx="7">
                  <c:v>12.729322236792644</c:v>
                </c:pt>
                <c:pt idx="8">
                  <c:v>12.729322236792644</c:v>
                </c:pt>
                <c:pt idx="9">
                  <c:v>12.729322236792644</c:v>
                </c:pt>
                <c:pt idx="10">
                  <c:v>12.729322236792644</c:v>
                </c:pt>
                <c:pt idx="11">
                  <c:v>12.729322236792644</c:v>
                </c:pt>
                <c:pt idx="12">
                  <c:v>12.729322236792644</c:v>
                </c:pt>
                <c:pt idx="13">
                  <c:v>12.729322236792644</c:v>
                </c:pt>
                <c:pt idx="14">
                  <c:v>12.729322236792644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(del!$G$199,del!$L$199,del!$Q$199,del!$V$199,del!$AA$199,del!$AF$199,del!$AK$199,del!$AP$199,del!$AU$199,del!$AZ$199,del!$BE$199,del!$BJ$199,del!$BS$199,del!$BX$199,del!$CC$199)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58112"/>
        <c:axId val="153393920"/>
      </c:lineChart>
      <c:catAx>
        <c:axId val="1544581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3393920"/>
        <c:crossesAt val="-200"/>
        <c:auto val="1"/>
        <c:lblAlgn val="ctr"/>
        <c:lblOffset val="100"/>
        <c:noMultiLvlLbl val="0"/>
      </c:catAx>
      <c:valAx>
        <c:axId val="1533939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458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8 kA/5 A, </a:t>
            </a:r>
            <a:r>
              <a:rPr lang="en-US"/>
              <a:t>100 %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</a:t>
            </a:r>
            <a:r>
              <a:rPr lang="cs-CZ" baseline="0"/>
              <a:t>1</a:t>
            </a:r>
            <a:r>
              <a:rPr lang="en-US" baseline="0"/>
              <a:t>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(del!$I$207,del!$N$207,del!$S$207,del!$X$207,del!$AC$207,del!$AH$207,del!$AM$207,del!$AR$207,del!$AW$207,del!$BB$207,del!$BG$207,del!$BL$207,del!$BU$207,del!$BZ$207,del!$CE$207)</c:f>
                <c:numCache>
                  <c:formatCode>General</c:formatCode>
                  <c:ptCount val="15"/>
                  <c:pt idx="0">
                    <c:v>60.69415513604168</c:v>
                  </c:pt>
                  <c:pt idx="1">
                    <c:v>31.365274870115421</c:v>
                  </c:pt>
                  <c:pt idx="2">
                    <c:v>81.992504948183495</c:v>
                  </c:pt>
                  <c:pt idx="3">
                    <c:v>60.69415513604168</c:v>
                  </c:pt>
                  <c:pt idx="4">
                    <c:v>53.173723470130376</c:v>
                  </c:pt>
                  <c:pt idx="5">
                    <c:v>64.651221702902831</c:v>
                  </c:pt>
                  <c:pt idx="6">
                    <c:v>41.755575288551519</c:v>
                  </c:pt>
                  <c:pt idx="7">
                    <c:v>48.864920624901195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81.992504948183495</c:v>
                  </c:pt>
                  <c:pt idx="11">
                    <c:v>#N/A</c:v>
                  </c:pt>
                  <c:pt idx="12">
                    <c:v>25.014772988733959</c:v>
                  </c:pt>
                  <c:pt idx="13">
                    <c:v>80.734391002809701</c:v>
                  </c:pt>
                  <c:pt idx="14">
                    <c:v>72.579476904135191</c:v>
                  </c:pt>
                </c:numCache>
              </c:numRef>
            </c:plus>
            <c:minus>
              <c:numRef>
                <c:f>(del!$I$207,del!$N$207,del!$S$207,del!$X$207,del!$AC$207,del!$AH$207,del!$AM$207,del!$AR$207,del!$AW$207,del!$BB$207,del!$BG$207,del!$BL$207,del!$BU$207,del!$BZ$207,del!$CE$207)</c:f>
                <c:numCache>
                  <c:formatCode>General</c:formatCode>
                  <c:ptCount val="15"/>
                  <c:pt idx="0">
                    <c:v>60.69415513604168</c:v>
                  </c:pt>
                  <c:pt idx="1">
                    <c:v>31.365274870115421</c:v>
                  </c:pt>
                  <c:pt idx="2">
                    <c:v>81.992504948183495</c:v>
                  </c:pt>
                  <c:pt idx="3">
                    <c:v>60.69415513604168</c:v>
                  </c:pt>
                  <c:pt idx="4">
                    <c:v>53.173723470130376</c:v>
                  </c:pt>
                  <c:pt idx="5">
                    <c:v>64.651221702902831</c:v>
                  </c:pt>
                  <c:pt idx="6">
                    <c:v>41.755575288551519</c:v>
                  </c:pt>
                  <c:pt idx="7">
                    <c:v>48.864920624901195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81.992504948183495</c:v>
                  </c:pt>
                  <c:pt idx="11">
                    <c:v>#N/A</c:v>
                  </c:pt>
                  <c:pt idx="12">
                    <c:v>25.014772988733959</c:v>
                  </c:pt>
                  <c:pt idx="13">
                    <c:v>80.734391002809701</c:v>
                  </c:pt>
                  <c:pt idx="14">
                    <c:v>72.579476904135191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(del!$H$207,del!$M$207,del!$R$207,del!$W$207,del!$AB$207,del!$AG$207,del!$AL$207,del!$AQ$207,del!$AV$207,del!$BA$207,del!$BF$207,del!$BK$207,del!$BT$207,del!$BY$207,del!$CD$207)</c:f>
              <c:numCache>
                <c:formatCode>0</c:formatCode>
                <c:ptCount val="15"/>
                <c:pt idx="0">
                  <c:v>5.9047834312151082</c:v>
                </c:pt>
                <c:pt idx="1">
                  <c:v>-14.388791568784896</c:v>
                </c:pt>
                <c:pt idx="2">
                  <c:v>3.1912084312151023</c:v>
                </c:pt>
                <c:pt idx="3">
                  <c:v>-10.388791568784896</c:v>
                </c:pt>
                <c:pt idx="4">
                  <c:v>11.921208431215092</c:v>
                </c:pt>
                <c:pt idx="5">
                  <c:v>17.611208431215104</c:v>
                </c:pt>
                <c:pt idx="6">
                  <c:v>-20.088791568784899</c:v>
                </c:pt>
                <c:pt idx="7">
                  <c:v>-3.388791568784896</c:v>
                </c:pt>
                <c:pt idx="8">
                  <c:v>#N/A</c:v>
                </c:pt>
                <c:pt idx="9">
                  <c:v>#N/A</c:v>
                </c:pt>
                <c:pt idx="10">
                  <c:v>23.561208431215121</c:v>
                </c:pt>
                <c:pt idx="11">
                  <c:v>#N/A</c:v>
                </c:pt>
                <c:pt idx="12">
                  <c:v>0.28120843121510575</c:v>
                </c:pt>
                <c:pt idx="13">
                  <c:v>25.694541764548447</c:v>
                </c:pt>
                <c:pt idx="14">
                  <c:v>70.611208431215104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(del!$BN$207,del!$BN$207,del!$BN$207,del!$BN$207,del!$BN$207,del!$BN$207,del!$BN$207,del!$BN$207,del!$BN$207,del!$BN$207,del!$BN$207,del!$BN$207,del!$BN$207,del!$BN$207,del!$BN$207)</c:f>
              <c:numCache>
                <c:formatCode>0</c:formatCode>
                <c:ptCount val="15"/>
                <c:pt idx="0">
                  <c:v>-13.123243970989263</c:v>
                </c:pt>
                <c:pt idx="1">
                  <c:v>-13.123243970989263</c:v>
                </c:pt>
                <c:pt idx="2">
                  <c:v>-13.123243970989263</c:v>
                </c:pt>
                <c:pt idx="3">
                  <c:v>-13.123243970989263</c:v>
                </c:pt>
                <c:pt idx="4">
                  <c:v>-13.123243970989263</c:v>
                </c:pt>
                <c:pt idx="5">
                  <c:v>-13.123243970989263</c:v>
                </c:pt>
                <c:pt idx="6">
                  <c:v>-13.123243970989263</c:v>
                </c:pt>
                <c:pt idx="7">
                  <c:v>-13.123243970989263</c:v>
                </c:pt>
                <c:pt idx="8">
                  <c:v>-13.123243970989263</c:v>
                </c:pt>
                <c:pt idx="9">
                  <c:v>-13.123243970989263</c:v>
                </c:pt>
                <c:pt idx="10">
                  <c:v>-13.123243970989263</c:v>
                </c:pt>
                <c:pt idx="11">
                  <c:v>-13.123243970989263</c:v>
                </c:pt>
                <c:pt idx="12">
                  <c:v>-13.123243970989263</c:v>
                </c:pt>
                <c:pt idx="13">
                  <c:v>-13.123243970989263</c:v>
                </c:pt>
                <c:pt idx="14">
                  <c:v>-13.123243970989263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(del!$BO$207,del!$BO$207,del!$BO$207,del!$BO$207,del!$BO$207,del!$BO$207,del!$BO$207,del!$BO$207,del!$BO$207,del!$BO$207,del!$BO$207,del!$BO$207,del!$BO$207,del!$BO$207,del!$BO$207)</c:f>
              <c:numCache>
                <c:formatCode>0</c:formatCode>
                <c:ptCount val="15"/>
                <c:pt idx="0">
                  <c:v>13.123243970989263</c:v>
                </c:pt>
                <c:pt idx="1">
                  <c:v>13.123243970989263</c:v>
                </c:pt>
                <c:pt idx="2">
                  <c:v>13.123243970989263</c:v>
                </c:pt>
                <c:pt idx="3">
                  <c:v>13.123243970989263</c:v>
                </c:pt>
                <c:pt idx="4">
                  <c:v>13.123243970989263</c:v>
                </c:pt>
                <c:pt idx="5">
                  <c:v>13.123243970989263</c:v>
                </c:pt>
                <c:pt idx="6">
                  <c:v>13.123243970989263</c:v>
                </c:pt>
                <c:pt idx="7">
                  <c:v>13.123243970989263</c:v>
                </c:pt>
                <c:pt idx="8">
                  <c:v>13.123243970989263</c:v>
                </c:pt>
                <c:pt idx="9">
                  <c:v>13.123243970989263</c:v>
                </c:pt>
                <c:pt idx="10">
                  <c:v>13.123243970989263</c:v>
                </c:pt>
                <c:pt idx="11">
                  <c:v>13.123243970989263</c:v>
                </c:pt>
                <c:pt idx="12">
                  <c:v>13.123243970989263</c:v>
                </c:pt>
                <c:pt idx="13">
                  <c:v>13.123243970989263</c:v>
                </c:pt>
                <c:pt idx="14">
                  <c:v>13.123243970989263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(del!$G$207,del!$L$207,del!$Q$207,del!$V$207,del!$AA$207,del!$AF$207,del!$AK$207,del!$AP$207,del!$AU$207,del!$AZ$207,del!$BE$207,del!$BJ$207,del!$BS$207,del!$BX$207,del!$CC$207)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59136"/>
        <c:axId val="155092672"/>
      </c:lineChart>
      <c:catAx>
        <c:axId val="1544591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5092672"/>
        <c:crossesAt val="-200"/>
        <c:auto val="1"/>
        <c:lblAlgn val="ctr"/>
        <c:lblOffset val="100"/>
        <c:noMultiLvlLbl val="0"/>
      </c:catAx>
      <c:valAx>
        <c:axId val="15509267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459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10 kA/5 A, </a:t>
            </a:r>
            <a:r>
              <a:rPr lang="en-US"/>
              <a:t>100 %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</a:t>
            </a:r>
            <a:r>
              <a:rPr lang="cs-CZ" baseline="0"/>
              <a:t>1</a:t>
            </a:r>
            <a:r>
              <a:rPr lang="en-US" baseline="0"/>
              <a:t>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(del!$I$215,del!$N$215,del!$S$215,del!$X$215,del!$AC$215,del!$AH$215,del!$AM$215,del!$AR$215,del!$AW$215,del!$BB$215,del!$BG$215,del!$BL$215,del!$BU$215,del!$BZ$215,del!$CE$215)</c:f>
                <c:numCache>
                  <c:formatCode>General</c:formatCode>
                  <c:ptCount val="15"/>
                  <c:pt idx="0">
                    <c:v>59.373976966172755</c:v>
                  </c:pt>
                  <c:pt idx="1">
                    <c:v>28.727497990246441</c:v>
                  </c:pt>
                  <c:pt idx="2">
                    <c:v>81.020118123708102</c:v>
                  </c:pt>
                  <c:pt idx="3">
                    <c:v>59.373976966172755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39.812268721835153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81.020118123708102</c:v>
                  </c:pt>
                  <c:pt idx="11">
                    <c:v>#N/A</c:v>
                  </c:pt>
                  <c:pt idx="12">
                    <c:v>21.615446809622359</c:v>
                  </c:pt>
                  <c:pt idx="13">
                    <c:v>#N/A</c:v>
                  </c:pt>
                  <c:pt idx="14">
                    <c:v>79.531560658518529</c:v>
                  </c:pt>
                </c:numCache>
              </c:numRef>
            </c:plus>
            <c:minus>
              <c:numRef>
                <c:f>(del!$I$215,del!$N$215,del!$S$215,del!$X$215,del!$AC$215,del!$AH$215,del!$AM$215,del!$AR$215,del!$AW$215,del!$BB$215,del!$BG$215,del!$BL$215,del!$BU$215,del!$BZ$215,del!$CE$215)</c:f>
                <c:numCache>
                  <c:formatCode>General</c:formatCode>
                  <c:ptCount val="15"/>
                  <c:pt idx="0">
                    <c:v>59.373976966172755</c:v>
                  </c:pt>
                  <c:pt idx="1">
                    <c:v>28.727497990246441</c:v>
                  </c:pt>
                  <c:pt idx="2">
                    <c:v>81.020118123708102</c:v>
                  </c:pt>
                  <c:pt idx="3">
                    <c:v>59.373976966172755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39.812268721835153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81.020118123708102</c:v>
                  </c:pt>
                  <c:pt idx="11">
                    <c:v>#N/A</c:v>
                  </c:pt>
                  <c:pt idx="12">
                    <c:v>21.615446809622359</c:v>
                  </c:pt>
                  <c:pt idx="13">
                    <c:v>#N/A</c:v>
                  </c:pt>
                  <c:pt idx="14">
                    <c:v>79.531560658518529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(del!$H$215,del!$M$215,del!$R$215,del!$W$215,del!$AB$215,del!$AG$215,del!$AL$215,del!$AQ$215,del!$AV$215,del!$BA$215,del!$BF$215,del!$BK$215,del!$BT$215,del!$BY$215,del!$CD$215)</c:f>
              <c:numCache>
                <c:formatCode>0</c:formatCode>
                <c:ptCount val="15"/>
                <c:pt idx="0">
                  <c:v>-0.74304469946844165</c:v>
                </c:pt>
                <c:pt idx="1">
                  <c:v>-10.249444699468455</c:v>
                </c:pt>
                <c:pt idx="2">
                  <c:v>4.9605553005315386</c:v>
                </c:pt>
                <c:pt idx="3">
                  <c:v>13.750555300531545</c:v>
                </c:pt>
                <c:pt idx="4">
                  <c:v>#N/A</c:v>
                </c:pt>
                <c:pt idx="5">
                  <c:v>#N/A</c:v>
                </c:pt>
                <c:pt idx="6">
                  <c:v>2.050555300531542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34.060555300531533</c:v>
                </c:pt>
                <c:pt idx="11">
                  <c:v>#N/A</c:v>
                </c:pt>
                <c:pt idx="12">
                  <c:v>-3.7694446994684512</c:v>
                </c:pt>
                <c:pt idx="13">
                  <c:v>#N/A</c:v>
                </c:pt>
                <c:pt idx="14">
                  <c:v>48.750555300531545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(del!$BN$215,del!$BN$215,del!$BN$215,del!$BN$215,del!$BN$215,del!$BN$215,del!$BN$215,del!$BN$215,del!$BN$215,del!$BN$215,del!$BN$215,del!$BN$215,del!$BN$215,del!$BN$215,del!$BN$215)</c:f>
              <c:numCache>
                <c:formatCode>0</c:formatCode>
                <c:ptCount val="15"/>
                <c:pt idx="0">
                  <c:v>-14.789552367140351</c:v>
                </c:pt>
                <c:pt idx="1">
                  <c:v>-14.789552367140351</c:v>
                </c:pt>
                <c:pt idx="2">
                  <c:v>-14.789552367140351</c:v>
                </c:pt>
                <c:pt idx="3">
                  <c:v>-14.789552367140351</c:v>
                </c:pt>
                <c:pt idx="4">
                  <c:v>-14.789552367140351</c:v>
                </c:pt>
                <c:pt idx="5">
                  <c:v>-14.789552367140351</c:v>
                </c:pt>
                <c:pt idx="6">
                  <c:v>-14.789552367140351</c:v>
                </c:pt>
                <c:pt idx="7">
                  <c:v>-14.789552367140351</c:v>
                </c:pt>
                <c:pt idx="8">
                  <c:v>-14.789552367140351</c:v>
                </c:pt>
                <c:pt idx="9">
                  <c:v>-14.789552367140351</c:v>
                </c:pt>
                <c:pt idx="10">
                  <c:v>-14.789552367140351</c:v>
                </c:pt>
                <c:pt idx="11">
                  <c:v>-14.789552367140351</c:v>
                </c:pt>
                <c:pt idx="12">
                  <c:v>-14.789552367140351</c:v>
                </c:pt>
                <c:pt idx="13">
                  <c:v>-14.789552367140351</c:v>
                </c:pt>
                <c:pt idx="14">
                  <c:v>-14.789552367140351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(del!$BO$215,del!$BO$215,del!$BO$215,del!$BO$215,del!$BO$215,del!$BO$215,del!$BO$215,del!$BO$215,del!$BO$215,del!$BO$215,del!$BO$215,del!$BO$215,del!$BO$215,del!$BO$215,del!$BO$215)</c:f>
              <c:numCache>
                <c:formatCode>0</c:formatCode>
                <c:ptCount val="15"/>
                <c:pt idx="0">
                  <c:v>14.789552367140351</c:v>
                </c:pt>
                <c:pt idx="1">
                  <c:v>14.789552367140351</c:v>
                </c:pt>
                <c:pt idx="2">
                  <c:v>14.789552367140351</c:v>
                </c:pt>
                <c:pt idx="3">
                  <c:v>14.789552367140351</c:v>
                </c:pt>
                <c:pt idx="4">
                  <c:v>14.789552367140351</c:v>
                </c:pt>
                <c:pt idx="5">
                  <c:v>14.789552367140351</c:v>
                </c:pt>
                <c:pt idx="6">
                  <c:v>14.789552367140351</c:v>
                </c:pt>
                <c:pt idx="7">
                  <c:v>14.789552367140351</c:v>
                </c:pt>
                <c:pt idx="8">
                  <c:v>14.789552367140351</c:v>
                </c:pt>
                <c:pt idx="9">
                  <c:v>14.789552367140351</c:v>
                </c:pt>
                <c:pt idx="10">
                  <c:v>14.789552367140351</c:v>
                </c:pt>
                <c:pt idx="11">
                  <c:v>14.789552367140351</c:v>
                </c:pt>
                <c:pt idx="12">
                  <c:v>14.789552367140351</c:v>
                </c:pt>
                <c:pt idx="13">
                  <c:v>14.789552367140351</c:v>
                </c:pt>
                <c:pt idx="14">
                  <c:v>14.789552367140351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(del!$G$215,del!$L$215,del!$Q$215,del!$V$215,del!$AA$215,del!$AF$215,del!$AK$215,del!$AP$215,del!$AU$215,del!$AZ$215,del!$BE$215,del!$BJ$215,del!$BS$215,del!$BX$215,del!$CC$215)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5152"/>
        <c:axId val="155094976"/>
      </c:lineChart>
      <c:catAx>
        <c:axId val="1551851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5094976"/>
        <c:crossesAt val="-200"/>
        <c:auto val="1"/>
        <c:lblAlgn val="ctr"/>
        <c:lblOffset val="100"/>
        <c:noMultiLvlLbl val="0"/>
      </c:catAx>
      <c:valAx>
        <c:axId val="1550949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5185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50 %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(del!$I$166,del!$N$166,del!$S$166,del!$X$166,del!$AC$166,del!$AH$166,del!$AM$166,del!$AR$166,del!$AW$166,del!$BB$166,del!$BG$166,del!$BL$166,del!$BU$166,del!$BZ$166,del!$CE$166)</c:f>
                <c:numCache>
                  <c:formatCode>General</c:formatCode>
                  <c:ptCount val="15"/>
                  <c:pt idx="0">
                    <c:v>61.304473957394087</c:v>
                  </c:pt>
                  <c:pt idx="1">
                    <c:v>23.627071913227198</c:v>
                  </c:pt>
                  <c:pt idx="2">
                    <c:v>42.637848529127375</c:v>
                  </c:pt>
                  <c:pt idx="3">
                    <c:v>32.530578340890429</c:v>
                  </c:pt>
                  <c:pt idx="4">
                    <c:v>48.22936996470937</c:v>
                  </c:pt>
                  <c:pt idx="5">
                    <c:v>53.869313409331745</c:v>
                  </c:pt>
                  <c:pt idx="6">
                    <c:v>42.637848529127375</c:v>
                  </c:pt>
                  <c:pt idx="7">
                    <c:v>40.027971809633442</c:v>
                  </c:pt>
                  <c:pt idx="8">
                    <c:v>23.94108241481177</c:v>
                  </c:pt>
                  <c:pt idx="9">
                    <c:v>93.967680786043672</c:v>
                  </c:pt>
                  <c:pt idx="10">
                    <c:v>82.445308703362926</c:v>
                  </c:pt>
                  <c:pt idx="11">
                    <c:v>32.718518560704887</c:v>
                  </c:pt>
                  <c:pt idx="12">
                    <c:v>29.928579532065847</c:v>
                  </c:pt>
                  <c:pt idx="13">
                    <c:v>38.66813610855165</c:v>
                  </c:pt>
                  <c:pt idx="14">
                    <c:v>73.090618599056953</c:v>
                  </c:pt>
                </c:numCache>
              </c:numRef>
            </c:plus>
            <c:minus>
              <c:numRef>
                <c:f>(del!$I$166,del!$N$166,del!$S$166,del!$X$166,del!$AC$166,del!$AH$166,del!$AM$166,del!$AR$166,del!$AW$166,del!$BB$166,del!$BG$166,del!$BL$166,del!$BU$166,del!$BZ$166,del!$CE$166)</c:f>
                <c:numCache>
                  <c:formatCode>General</c:formatCode>
                  <c:ptCount val="15"/>
                  <c:pt idx="0">
                    <c:v>61.304473957394087</c:v>
                  </c:pt>
                  <c:pt idx="1">
                    <c:v>23.627071913227198</c:v>
                  </c:pt>
                  <c:pt idx="2">
                    <c:v>42.637848529127375</c:v>
                  </c:pt>
                  <c:pt idx="3">
                    <c:v>32.530578340890429</c:v>
                  </c:pt>
                  <c:pt idx="4">
                    <c:v>48.22936996470937</c:v>
                  </c:pt>
                  <c:pt idx="5">
                    <c:v>53.869313409331745</c:v>
                  </c:pt>
                  <c:pt idx="6">
                    <c:v>42.637848529127375</c:v>
                  </c:pt>
                  <c:pt idx="7">
                    <c:v>40.027971809633442</c:v>
                  </c:pt>
                  <c:pt idx="8">
                    <c:v>23.94108241481177</c:v>
                  </c:pt>
                  <c:pt idx="9">
                    <c:v>93.967680786043672</c:v>
                  </c:pt>
                  <c:pt idx="10">
                    <c:v>82.445308703362926</c:v>
                  </c:pt>
                  <c:pt idx="11">
                    <c:v>32.718518560704887</c:v>
                  </c:pt>
                  <c:pt idx="12">
                    <c:v>29.928579532065847</c:v>
                  </c:pt>
                  <c:pt idx="13">
                    <c:v>38.66813610855165</c:v>
                  </c:pt>
                  <c:pt idx="14">
                    <c:v>73.090618599056953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(del!$H$166,del!$M$166,del!$R$166,del!$W$166,del!$AB$166,del!$AG$166,del!$AL$166,del!$AQ$166,del!$AV$166,del!$BA$166,del!$BF$166,del!$BK$166,del!$BT$166,del!$BY$166,del!$CD$166)</c:f>
              <c:numCache>
                <c:formatCode>0</c:formatCode>
                <c:ptCount val="15"/>
                <c:pt idx="0">
                  <c:v>10.929631250023363</c:v>
                </c:pt>
                <c:pt idx="1">
                  <c:v>-7.6737187499766435</c:v>
                </c:pt>
                <c:pt idx="2">
                  <c:v>8.9362812500233417</c:v>
                </c:pt>
                <c:pt idx="3">
                  <c:v>3.3262812500233565</c:v>
                </c:pt>
                <c:pt idx="4">
                  <c:v>17.66628125002336</c:v>
                </c:pt>
                <c:pt idx="5">
                  <c:v>17.66628125002336</c:v>
                </c:pt>
                <c:pt idx="6">
                  <c:v>6.0262812500233451</c:v>
                </c:pt>
                <c:pt idx="7">
                  <c:v>6.3262812500233565</c:v>
                </c:pt>
                <c:pt idx="8">
                  <c:v>-5.6137187499766412</c:v>
                </c:pt>
                <c:pt idx="9">
                  <c:v>61.529681250023344</c:v>
                </c:pt>
                <c:pt idx="10">
                  <c:v>8.9362812500233417</c:v>
                </c:pt>
                <c:pt idx="11">
                  <c:v>-34.422718749976639</c:v>
                </c:pt>
                <c:pt idx="12">
                  <c:v>29.306281250023375</c:v>
                </c:pt>
                <c:pt idx="13">
                  <c:v>-30.553968749976633</c:v>
                </c:pt>
                <c:pt idx="14">
                  <c:v>64.326281250023357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(del!$BN$166,del!$BN$166,del!$BN$166,del!$BN$166,del!$BN$166,del!$BN$166,del!$BN$166,del!$BN$166,del!$BN$166,del!$BN$166,del!$BN$166,del!$BN$166,del!$BN$166,del!$BN$166,del!$BN$166)</c:f>
              <c:numCache>
                <c:formatCode>0</c:formatCode>
                <c:ptCount val="15"/>
                <c:pt idx="0">
                  <c:v>-9.88744015441765</c:v>
                </c:pt>
                <c:pt idx="1">
                  <c:v>-9.88744015441765</c:v>
                </c:pt>
                <c:pt idx="2">
                  <c:v>-9.88744015441765</c:v>
                </c:pt>
                <c:pt idx="3">
                  <c:v>-9.88744015441765</c:v>
                </c:pt>
                <c:pt idx="4">
                  <c:v>-9.88744015441765</c:v>
                </c:pt>
                <c:pt idx="5">
                  <c:v>-9.88744015441765</c:v>
                </c:pt>
                <c:pt idx="6">
                  <c:v>-9.88744015441765</c:v>
                </c:pt>
                <c:pt idx="7">
                  <c:v>-9.88744015441765</c:v>
                </c:pt>
                <c:pt idx="8">
                  <c:v>-9.88744015441765</c:v>
                </c:pt>
                <c:pt idx="9">
                  <c:v>-9.88744015441765</c:v>
                </c:pt>
                <c:pt idx="10">
                  <c:v>-9.88744015441765</c:v>
                </c:pt>
                <c:pt idx="11">
                  <c:v>-9.88744015441765</c:v>
                </c:pt>
                <c:pt idx="12">
                  <c:v>-9.88744015441765</c:v>
                </c:pt>
                <c:pt idx="13">
                  <c:v>-9.88744015441765</c:v>
                </c:pt>
                <c:pt idx="14">
                  <c:v>-9.88744015441765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(del!$BO$166,del!$BO$166,del!$BO$166,del!$BO$166,del!$BO$166,del!$BO$166,del!$BO$166,del!$BO$166,del!$BO$166,del!$BO$166,del!$BO$166,del!$BO$166,del!$BO$166,del!$BO$166,del!$BO$166)</c:f>
              <c:numCache>
                <c:formatCode>0</c:formatCode>
                <c:ptCount val="15"/>
                <c:pt idx="0">
                  <c:v>9.88744015441765</c:v>
                </c:pt>
                <c:pt idx="1">
                  <c:v>9.88744015441765</c:v>
                </c:pt>
                <c:pt idx="2">
                  <c:v>9.88744015441765</c:v>
                </c:pt>
                <c:pt idx="3">
                  <c:v>9.88744015441765</c:v>
                </c:pt>
                <c:pt idx="4">
                  <c:v>9.88744015441765</c:v>
                </c:pt>
                <c:pt idx="5">
                  <c:v>9.88744015441765</c:v>
                </c:pt>
                <c:pt idx="6">
                  <c:v>9.88744015441765</c:v>
                </c:pt>
                <c:pt idx="7">
                  <c:v>9.88744015441765</c:v>
                </c:pt>
                <c:pt idx="8">
                  <c:v>9.88744015441765</c:v>
                </c:pt>
                <c:pt idx="9">
                  <c:v>9.88744015441765</c:v>
                </c:pt>
                <c:pt idx="10">
                  <c:v>9.88744015441765</c:v>
                </c:pt>
                <c:pt idx="11">
                  <c:v>9.88744015441765</c:v>
                </c:pt>
                <c:pt idx="12">
                  <c:v>9.88744015441765</c:v>
                </c:pt>
                <c:pt idx="13">
                  <c:v>9.88744015441765</c:v>
                </c:pt>
                <c:pt idx="14">
                  <c:v>9.88744015441765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(del!$G$166,del!$L$166,del!$Q$166,del!$V$166,del!$AA$166,del!$AF$166,del!$AK$166,del!$AP$166,del!$AU$166,del!$AZ$166,del!$BE$166,del!$BJ$166,del!$BS$166,del!$BX$166,del!$CC$166)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32896"/>
        <c:axId val="155097280"/>
      </c:lineChart>
      <c:catAx>
        <c:axId val="1548328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5097280"/>
        <c:crossesAt val="-200"/>
        <c:auto val="1"/>
        <c:lblAlgn val="ctr"/>
        <c:lblOffset val="100"/>
        <c:noMultiLvlLbl val="0"/>
      </c:catAx>
      <c:valAx>
        <c:axId val="1550972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83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50 %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(del!$I$174,del!$N$174,del!$S$174,del!$X$174,del!$AC$174,del!$AH$174,del!$AM$174,del!$AR$174,del!$AW$174,del!$BB$174,del!$BG$174,del!$BL$174,del!$BU$174,del!$BZ$174,del!$CE$174)</c:f>
                <c:numCache>
                  <c:formatCode>General</c:formatCode>
                  <c:ptCount val="15"/>
                  <c:pt idx="0">
                    <c:v>60.114087763268103</c:v>
                  </c:pt>
                  <c:pt idx="1">
                    <c:v>15.4500339031958</c:v>
                  </c:pt>
                  <c:pt idx="2">
                    <c:v>40.907837239456939</c:v>
                  </c:pt>
                  <c:pt idx="3">
                    <c:v>30.227529631279822</c:v>
                  </c:pt>
                  <c:pt idx="4">
                    <c:v>58.317609241205176</c:v>
                  </c:pt>
                  <c:pt idx="5">
                    <c:v>52.510646040683021</c:v>
                  </c:pt>
                  <c:pt idx="6">
                    <c:v>40.907837239456939</c:v>
                  </c:pt>
                  <c:pt idx="7">
                    <c:v>38.179884070147459</c:v>
                  </c:pt>
                  <c:pt idx="8">
                    <c:v>#N/A</c:v>
                  </c:pt>
                  <c:pt idx="9">
                    <c:v>136.89383912234155</c:v>
                  </c:pt>
                  <c:pt idx="10">
                    <c:v>81.564048131575106</c:v>
                  </c:pt>
                  <c:pt idx="11">
                    <c:v>34.536962686517469</c:v>
                  </c:pt>
                  <c:pt idx="12">
                    <c:v>23.572482847801581</c:v>
                  </c:pt>
                  <c:pt idx="13">
                    <c:v>71.295805025797748</c:v>
                  </c:pt>
                  <c:pt idx="14">
                    <c:v>80.085601375090519</c:v>
                  </c:pt>
                </c:numCache>
              </c:numRef>
            </c:plus>
            <c:minus>
              <c:numRef>
                <c:f>(del!$I$174,del!$N$174,del!$S$174,del!$X$174,del!$AC$174,del!$AH$174,del!$AM$174,del!$AR$174,del!$AW$174,del!$BB$174,del!$BG$174,del!$BL$174,del!$BU$174,del!$BZ$174,del!$CE$174)</c:f>
                <c:numCache>
                  <c:formatCode>General</c:formatCode>
                  <c:ptCount val="15"/>
                  <c:pt idx="0">
                    <c:v>60.114087763268103</c:v>
                  </c:pt>
                  <c:pt idx="1">
                    <c:v>15.4500339031958</c:v>
                  </c:pt>
                  <c:pt idx="2">
                    <c:v>40.907837239456939</c:v>
                  </c:pt>
                  <c:pt idx="3">
                    <c:v>30.227529631279822</c:v>
                  </c:pt>
                  <c:pt idx="4">
                    <c:v>58.317609241205176</c:v>
                  </c:pt>
                  <c:pt idx="5">
                    <c:v>52.510646040683021</c:v>
                  </c:pt>
                  <c:pt idx="6">
                    <c:v>40.907837239456939</c:v>
                  </c:pt>
                  <c:pt idx="7">
                    <c:v>38.179884070147459</c:v>
                  </c:pt>
                  <c:pt idx="8">
                    <c:v>#N/A</c:v>
                  </c:pt>
                  <c:pt idx="9">
                    <c:v>136.89383912234155</c:v>
                  </c:pt>
                  <c:pt idx="10">
                    <c:v>81.564048131575106</c:v>
                  </c:pt>
                  <c:pt idx="11">
                    <c:v>34.536962686517469</c:v>
                  </c:pt>
                  <c:pt idx="12">
                    <c:v>23.572482847801581</c:v>
                  </c:pt>
                  <c:pt idx="13">
                    <c:v>71.295805025797748</c:v>
                  </c:pt>
                  <c:pt idx="14">
                    <c:v>80.085601375090519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(del!$H$174,del!$M$174,del!$R$174,del!$W$174,del!$AB$174,del!$AG$174,del!$AL$174,del!$AQ$174,del!$AV$174,del!$BA$174,del!$BF$174,del!$BK$174,del!$BT$174,del!$BY$174,del!$CD$174)</c:f>
              <c:numCache>
                <c:formatCode>0</c:formatCode>
                <c:ptCount val="15"/>
                <c:pt idx="0">
                  <c:v>8.029526834443999</c:v>
                </c:pt>
                <c:pt idx="1">
                  <c:v>-0.54277316555598532</c:v>
                </c:pt>
                <c:pt idx="2">
                  <c:v>0.66722683444400843</c:v>
                </c:pt>
                <c:pt idx="3">
                  <c:v>-0.54277316555598532</c:v>
                </c:pt>
                <c:pt idx="4">
                  <c:v>6.4872268344440158</c:v>
                </c:pt>
                <c:pt idx="5">
                  <c:v>23.947226834444024</c:v>
                </c:pt>
                <c:pt idx="6">
                  <c:v>-2.2427731655559882</c:v>
                </c:pt>
                <c:pt idx="7">
                  <c:v>3.4572268344440147</c:v>
                </c:pt>
                <c:pt idx="8">
                  <c:v>#N/A</c:v>
                </c:pt>
                <c:pt idx="9">
                  <c:v>169.31627683444398</c:v>
                </c:pt>
                <c:pt idx="10">
                  <c:v>18.127226834444016</c:v>
                </c:pt>
                <c:pt idx="11">
                  <c:v>-25.231773165555978</c:v>
                </c:pt>
                <c:pt idx="12">
                  <c:v>0.66722683444400843</c:v>
                </c:pt>
                <c:pt idx="13">
                  <c:v>6.1802118344440373</c:v>
                </c:pt>
                <c:pt idx="14">
                  <c:v>31.457226834444015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(del!$BN$174,del!$BN$174,del!$BN$174,del!$BN$174,del!$BN$174,del!$BN$174,del!$BN$174,del!$BN$174,del!$BN$174,del!$BN$174,del!$BN$174,del!$BN$174,del!$BN$174,del!$BN$174,del!$BN$174)</c:f>
              <c:numCache>
                <c:formatCode>0</c:formatCode>
                <c:ptCount val="15"/>
                <c:pt idx="0">
                  <c:v>-9.2895883864733406</c:v>
                </c:pt>
                <c:pt idx="1">
                  <c:v>-9.2895883864733406</c:v>
                </c:pt>
                <c:pt idx="2">
                  <c:v>-9.2895883864733406</c:v>
                </c:pt>
                <c:pt idx="3">
                  <c:v>-9.2895883864733406</c:v>
                </c:pt>
                <c:pt idx="4">
                  <c:v>-9.2895883864733406</c:v>
                </c:pt>
                <c:pt idx="5">
                  <c:v>-9.2895883864733406</c:v>
                </c:pt>
                <c:pt idx="6">
                  <c:v>-9.2895883864733406</c:v>
                </c:pt>
                <c:pt idx="7">
                  <c:v>-9.2895883864733406</c:v>
                </c:pt>
                <c:pt idx="8">
                  <c:v>-9.2895883864733406</c:v>
                </c:pt>
                <c:pt idx="9">
                  <c:v>-9.2895883864733406</c:v>
                </c:pt>
                <c:pt idx="10">
                  <c:v>-9.2895883864733406</c:v>
                </c:pt>
                <c:pt idx="11">
                  <c:v>-9.2895883864733406</c:v>
                </c:pt>
                <c:pt idx="12">
                  <c:v>-9.2895883864733406</c:v>
                </c:pt>
                <c:pt idx="13">
                  <c:v>-9.2895883864733406</c:v>
                </c:pt>
                <c:pt idx="14">
                  <c:v>-9.2895883864733406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(del!$BO$174,del!$BO$174,del!$BO$174,del!$BO$174,del!$BO$174,del!$BO$174,del!$BO$174,del!$BO$174,del!$BO$174,del!$BO$174,del!$BO$174,del!$BO$174,del!$BO$174,del!$BO$174,del!$BO$174)</c:f>
              <c:numCache>
                <c:formatCode>0</c:formatCode>
                <c:ptCount val="15"/>
                <c:pt idx="0">
                  <c:v>9.2895883864733406</c:v>
                </c:pt>
                <c:pt idx="1">
                  <c:v>9.2895883864733406</c:v>
                </c:pt>
                <c:pt idx="2">
                  <c:v>9.2895883864733406</c:v>
                </c:pt>
                <c:pt idx="3">
                  <c:v>9.2895883864733406</c:v>
                </c:pt>
                <c:pt idx="4">
                  <c:v>9.2895883864733406</c:v>
                </c:pt>
                <c:pt idx="5">
                  <c:v>9.2895883864733406</c:v>
                </c:pt>
                <c:pt idx="6">
                  <c:v>9.2895883864733406</c:v>
                </c:pt>
                <c:pt idx="7">
                  <c:v>9.2895883864733406</c:v>
                </c:pt>
                <c:pt idx="8">
                  <c:v>9.2895883864733406</c:v>
                </c:pt>
                <c:pt idx="9">
                  <c:v>9.2895883864733406</c:v>
                </c:pt>
                <c:pt idx="10">
                  <c:v>9.2895883864733406</c:v>
                </c:pt>
                <c:pt idx="11">
                  <c:v>9.2895883864733406</c:v>
                </c:pt>
                <c:pt idx="12">
                  <c:v>9.2895883864733406</c:v>
                </c:pt>
                <c:pt idx="13">
                  <c:v>9.2895883864733406</c:v>
                </c:pt>
                <c:pt idx="14">
                  <c:v>9.2895883864733406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(del!$G$174,del!$L$174,del!$Q$174,del!$V$174,del!$AA$174,del!$AF$174,del!$AK$174,del!$AP$174,del!$AU$174,del!$AZ$174,del!$BE$174,del!$BJ$174,del!$BS$174,del!$BX$174,del!$CC$174)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33408"/>
        <c:axId val="154772032"/>
      </c:lineChart>
      <c:catAx>
        <c:axId val="1548334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4772032"/>
        <c:crossesAt val="-200"/>
        <c:auto val="1"/>
        <c:lblAlgn val="ctr"/>
        <c:lblOffset val="100"/>
        <c:noMultiLvlLbl val="0"/>
      </c:catAx>
      <c:valAx>
        <c:axId val="15477203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83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50 %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(del!$I$184,del!$N$184,del!$S$184,del!$X$184,del!$AC$184,del!$AH$184,del!$AM$184,del!$AR$184,del!$AW$184,del!$BB$184,del!$BG$184,del!$BL$184,del!$BU$184,del!$BZ$184,del!$CE$184)</c:f>
                <c:numCache>
                  <c:formatCode>General</c:formatCode>
                  <c:ptCount val="15"/>
                  <c:pt idx="0">
                    <c:v>58.735760285380159</c:v>
                  </c:pt>
                  <c:pt idx="1">
                    <c:v>38.077415042274609</c:v>
                  </c:pt>
                  <c:pt idx="2">
                    <c:v>80.553584254840217</c:v>
                  </c:pt>
                  <c:pt idx="3">
                    <c:v>58.735760285380159</c:v>
                  </c:pt>
                  <c:pt idx="4">
                    <c:v>185.83656027892263</c:v>
                  </c:pt>
                  <c:pt idx="5">
                    <c:v>50.536022165398421</c:v>
                  </c:pt>
                  <c:pt idx="6">
                    <c:v>38.854049162238432</c:v>
                  </c:pt>
                  <c:pt idx="7">
                    <c:v>50.536022165398421</c:v>
                  </c:pt>
                  <c:pt idx="8">
                    <c:v>80.553584254840217</c:v>
                  </c:pt>
                  <c:pt idx="9">
                    <c:v>95.067836856420243</c:v>
                  </c:pt>
                  <c:pt idx="10">
                    <c:v>80.553584254840217</c:v>
                  </c:pt>
                  <c:pt idx="11">
                    <c:v>32.662676676879364</c:v>
                  </c:pt>
                  <c:pt idx="12">
                    <c:v>29.867521887467653</c:v>
                  </c:pt>
                  <c:pt idx="13">
                    <c:v>35.95429681162333</c:v>
                  </c:pt>
                  <c:pt idx="14">
                    <c:v>70.949908641954153</c:v>
                  </c:pt>
                </c:numCache>
              </c:numRef>
            </c:plus>
            <c:minus>
              <c:numRef>
                <c:f>(del!$I$184,del!$N$184,del!$S$184,del!$X$184,del!$AC$184,del!$AH$184,del!$AM$184,del!$AR$184,del!$AW$184,del!$BB$184,del!$BG$184,del!$BL$184,del!$BU$184,del!$BZ$184,del!$CE$184)</c:f>
                <c:numCache>
                  <c:formatCode>General</c:formatCode>
                  <c:ptCount val="15"/>
                  <c:pt idx="0">
                    <c:v>58.735760285380159</c:v>
                  </c:pt>
                  <c:pt idx="1">
                    <c:v>38.077415042274609</c:v>
                  </c:pt>
                  <c:pt idx="2">
                    <c:v>80.553584254840217</c:v>
                  </c:pt>
                  <c:pt idx="3">
                    <c:v>58.735760285380159</c:v>
                  </c:pt>
                  <c:pt idx="4">
                    <c:v>185.83656027892263</c:v>
                  </c:pt>
                  <c:pt idx="5">
                    <c:v>50.536022165398421</c:v>
                  </c:pt>
                  <c:pt idx="6">
                    <c:v>38.854049162238432</c:v>
                  </c:pt>
                  <c:pt idx="7">
                    <c:v>50.536022165398421</c:v>
                  </c:pt>
                  <c:pt idx="8">
                    <c:v>80.553584254840217</c:v>
                  </c:pt>
                  <c:pt idx="9">
                    <c:v>95.067836856420243</c:v>
                  </c:pt>
                  <c:pt idx="10">
                    <c:v>80.553584254840217</c:v>
                  </c:pt>
                  <c:pt idx="11">
                    <c:v>32.662676676879364</c:v>
                  </c:pt>
                  <c:pt idx="12">
                    <c:v>29.867521887467653</c:v>
                  </c:pt>
                  <c:pt idx="13">
                    <c:v>35.95429681162333</c:v>
                  </c:pt>
                  <c:pt idx="14">
                    <c:v>70.949908641954153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(del!$H$184,del!$M$184,del!$R$184,del!$W$184,del!$AB$184,del!$AG$184,del!$AL$184,del!$AQ$184,del!$AV$184,del!$BA$184,del!$BF$184,del!$BK$184,del!$BT$184,del!$BY$184,del!$CD$184)</c:f>
              <c:numCache>
                <c:formatCode>0</c:formatCode>
                <c:ptCount val="15"/>
                <c:pt idx="0">
                  <c:v>8.0364207615874363</c:v>
                </c:pt>
                <c:pt idx="1">
                  <c:v>-18.110929238412524</c:v>
                </c:pt>
                <c:pt idx="2">
                  <c:v>10.699070761587478</c:v>
                </c:pt>
                <c:pt idx="3">
                  <c:v>0.889070761587476</c:v>
                </c:pt>
                <c:pt idx="4">
                  <c:v>74.71907076158746</c:v>
                </c:pt>
                <c:pt idx="5">
                  <c:v>13.889070761587476</c:v>
                </c:pt>
                <c:pt idx="6">
                  <c:v>7.7890707615875101</c:v>
                </c:pt>
                <c:pt idx="7">
                  <c:v>0.889070761587476</c:v>
                </c:pt>
                <c:pt idx="8">
                  <c:v>-21.310929238412513</c:v>
                </c:pt>
                <c:pt idx="9">
                  <c:v>82.323870761587528</c:v>
                </c:pt>
                <c:pt idx="10">
                  <c:v>13.609070761587503</c:v>
                </c:pt>
                <c:pt idx="11">
                  <c:v>-41.38992923841252</c:v>
                </c:pt>
                <c:pt idx="12">
                  <c:v>28.159070761587458</c:v>
                </c:pt>
                <c:pt idx="13">
                  <c:v>-31.360929238412524</c:v>
                </c:pt>
                <c:pt idx="14">
                  <c:v>45.889070761587476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(del!$BN$184,del!$BN$184,del!$BN$184,del!$BN$184,del!$BN$184,del!$BN$184,del!$BN$184,del!$BN$184,del!$BN$184,del!$BN$184,del!$BN$184,del!$BN$184,del!$BN$184,del!$BN$184,del!$BN$184)</c:f>
              <c:numCache>
                <c:formatCode>0</c:formatCode>
                <c:ptCount val="15"/>
                <c:pt idx="0">
                  <c:v>-15.814881083914582</c:v>
                </c:pt>
                <c:pt idx="1">
                  <c:v>-15.814881083914582</c:v>
                </c:pt>
                <c:pt idx="2">
                  <c:v>-15.814881083914582</c:v>
                </c:pt>
                <c:pt idx="3">
                  <c:v>-15.814881083914582</c:v>
                </c:pt>
                <c:pt idx="4">
                  <c:v>-15.814881083914582</c:v>
                </c:pt>
                <c:pt idx="5">
                  <c:v>-15.814881083914582</c:v>
                </c:pt>
                <c:pt idx="6">
                  <c:v>-15.814881083914582</c:v>
                </c:pt>
                <c:pt idx="7">
                  <c:v>-15.814881083914582</c:v>
                </c:pt>
                <c:pt idx="8">
                  <c:v>-15.814881083914582</c:v>
                </c:pt>
                <c:pt idx="9">
                  <c:v>-15.814881083914582</c:v>
                </c:pt>
                <c:pt idx="10">
                  <c:v>-15.814881083914582</c:v>
                </c:pt>
                <c:pt idx="11">
                  <c:v>-15.814881083914582</c:v>
                </c:pt>
                <c:pt idx="12">
                  <c:v>-15.814881083914582</c:v>
                </c:pt>
                <c:pt idx="13">
                  <c:v>-15.814881083914582</c:v>
                </c:pt>
                <c:pt idx="14">
                  <c:v>-15.814881083914582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(del!$BO$184,del!$BO$184,del!$BO$184,del!$BO$184,del!$BO$184,del!$BO$184,del!$BO$184,del!$BO$184,del!$BO$184,del!$BO$184,del!$BO$184,del!$BO$184,del!$BO$184,del!$BO$184,del!$BO$184)</c:f>
              <c:numCache>
                <c:formatCode>0</c:formatCode>
                <c:ptCount val="15"/>
                <c:pt idx="0">
                  <c:v>15.814881083914582</c:v>
                </c:pt>
                <c:pt idx="1">
                  <c:v>15.814881083914582</c:v>
                </c:pt>
                <c:pt idx="2">
                  <c:v>15.814881083914582</c:v>
                </c:pt>
                <c:pt idx="3">
                  <c:v>15.814881083914582</c:v>
                </c:pt>
                <c:pt idx="4">
                  <c:v>15.814881083914582</c:v>
                </c:pt>
                <c:pt idx="5">
                  <c:v>15.814881083914582</c:v>
                </c:pt>
                <c:pt idx="6">
                  <c:v>15.814881083914582</c:v>
                </c:pt>
                <c:pt idx="7">
                  <c:v>15.814881083914582</c:v>
                </c:pt>
                <c:pt idx="8">
                  <c:v>15.814881083914582</c:v>
                </c:pt>
                <c:pt idx="9">
                  <c:v>15.814881083914582</c:v>
                </c:pt>
                <c:pt idx="10">
                  <c:v>15.814881083914582</c:v>
                </c:pt>
                <c:pt idx="11">
                  <c:v>15.814881083914582</c:v>
                </c:pt>
                <c:pt idx="12">
                  <c:v>15.814881083914582</c:v>
                </c:pt>
                <c:pt idx="13">
                  <c:v>15.814881083914582</c:v>
                </c:pt>
                <c:pt idx="14">
                  <c:v>15.814881083914582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(del!$G$184,del!$L$184,del!$Q$184,del!$V$184,del!$AA$184,del!$AF$184,del!$AK$184,del!$AP$184,del!$AU$184,del!$AZ$184,del!$BE$184,del!$BJ$184,del!$BS$184,del!$BX$184,del!$CC$184)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34944"/>
        <c:axId val="149495104"/>
      </c:lineChart>
      <c:catAx>
        <c:axId val="1548349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9495104"/>
        <c:crossesAt val="-200"/>
        <c:auto val="1"/>
        <c:lblAlgn val="ctr"/>
        <c:lblOffset val="100"/>
        <c:noMultiLvlLbl val="0"/>
      </c:catAx>
      <c:valAx>
        <c:axId val="14949510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834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50 %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(del!$I$192,del!$N$192,del!$S$192,del!$X$192,del!$AC$192,del!$AH$192,del!$AM$192,del!$AR$192,del!$AW$192,del!$BB$192,del!$BG$192,del!$BL$192,del!$BU$192,del!$BZ$192,del!$CE$192)</c:f>
                <c:numCache>
                  <c:formatCode>General</c:formatCode>
                  <c:ptCount val="15"/>
                  <c:pt idx="0">
                    <c:v>59.412128949632539</c:v>
                  </c:pt>
                  <c:pt idx="1">
                    <c:v>39.112671429189859</c:v>
                  </c:pt>
                  <c:pt idx="2">
                    <c:v>81.048081200777148</c:v>
                  </c:pt>
                  <c:pt idx="3">
                    <c:v>59.412128949632539</c:v>
                  </c:pt>
                  <c:pt idx="4">
                    <c:v>142.34363057870823</c:v>
                  </c:pt>
                  <c:pt idx="5">
                    <c:v>51.320571570548246</c:v>
                  </c:pt>
                  <c:pt idx="6">
                    <c:v>39.869144288882914</c:v>
                  </c:pt>
                  <c:pt idx="7">
                    <c:v>47.263104704703487</c:v>
                  </c:pt>
                  <c:pt idx="8">
                    <c:v>81.048081200777148</c:v>
                  </c:pt>
                  <c:pt idx="9">
                    <c:v>137.34084689789702</c:v>
                  </c:pt>
                  <c:pt idx="10">
                    <c:v>81.048081200777148</c:v>
                  </c:pt>
                  <c:pt idx="11">
                    <c:v>31.415583993811655</c:v>
                  </c:pt>
                  <c:pt idx="12">
                    <c:v>21.720024547126204</c:v>
                  </c:pt>
                  <c:pt idx="13">
                    <c:v>35.554380732118396</c:v>
                  </c:pt>
                  <c:pt idx="14">
                    <c:v>71.510845795080371</c:v>
                  </c:pt>
                </c:numCache>
              </c:numRef>
            </c:plus>
            <c:minus>
              <c:numRef>
                <c:f>(del!$I$192,del!$N$192,del!$S$192,del!$X$192,del!$AC$192,del!$AH$192,del!$AM$192,del!$AR$192,del!$AW$192,del!$BB$192,del!$BG$192,del!$BL$192,del!$BU$192,del!$BZ$192,del!$CE$192)</c:f>
                <c:numCache>
                  <c:formatCode>General</c:formatCode>
                  <c:ptCount val="15"/>
                  <c:pt idx="0">
                    <c:v>59.412128949632539</c:v>
                  </c:pt>
                  <c:pt idx="1">
                    <c:v>39.112671429189859</c:v>
                  </c:pt>
                  <c:pt idx="2">
                    <c:v>81.048081200777148</c:v>
                  </c:pt>
                  <c:pt idx="3">
                    <c:v>59.412128949632539</c:v>
                  </c:pt>
                  <c:pt idx="4">
                    <c:v>142.34363057870823</c:v>
                  </c:pt>
                  <c:pt idx="5">
                    <c:v>51.320571570548246</c:v>
                  </c:pt>
                  <c:pt idx="6">
                    <c:v>39.869144288882914</c:v>
                  </c:pt>
                  <c:pt idx="7">
                    <c:v>47.263104704703487</c:v>
                  </c:pt>
                  <c:pt idx="8">
                    <c:v>81.048081200777148</c:v>
                  </c:pt>
                  <c:pt idx="9">
                    <c:v>137.34084689789702</c:v>
                  </c:pt>
                  <c:pt idx="10">
                    <c:v>81.048081200777148</c:v>
                  </c:pt>
                  <c:pt idx="11">
                    <c:v>31.415583993811655</c:v>
                  </c:pt>
                  <c:pt idx="12">
                    <c:v>21.720024547126204</c:v>
                  </c:pt>
                  <c:pt idx="13">
                    <c:v>35.554380732118396</c:v>
                  </c:pt>
                  <c:pt idx="14">
                    <c:v>71.510845795080371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(del!$H$192,del!$M$192,del!$R$192,del!$W$192,del!$AB$192,del!$AG$192,del!$AL$192,del!$AQ$192,del!$AV$192,del!$BA$192,del!$BF$192,del!$BK$192,del!$BT$192,del!$BY$192,del!$CD$192)</c:f>
              <c:numCache>
                <c:formatCode>0</c:formatCode>
                <c:ptCount val="15"/>
                <c:pt idx="0">
                  <c:v>-1.3702230601936378</c:v>
                </c:pt>
                <c:pt idx="1">
                  <c:v>-21.951748060193637</c:v>
                </c:pt>
                <c:pt idx="2">
                  <c:v>5.3882519398063664</c:v>
                </c:pt>
                <c:pt idx="3">
                  <c:v>-12.951748060193637</c:v>
                </c:pt>
                <c:pt idx="4">
                  <c:v>92.688251939806349</c:v>
                </c:pt>
                <c:pt idx="5">
                  <c:v>5.048251939806363</c:v>
                </c:pt>
                <c:pt idx="6">
                  <c:v>-6.2517480601936484</c:v>
                </c:pt>
                <c:pt idx="7">
                  <c:v>-8.951748060193637</c:v>
                </c:pt>
                <c:pt idx="8">
                  <c:v>-23.711748060193628</c:v>
                </c:pt>
                <c:pt idx="9">
                  <c:v>154.49180193980638</c:v>
                </c:pt>
                <c:pt idx="10">
                  <c:v>-9.161748060193645</c:v>
                </c:pt>
                <c:pt idx="11">
                  <c:v>-46.991748060193629</c:v>
                </c:pt>
                <c:pt idx="12">
                  <c:v>11.20825193980636</c:v>
                </c:pt>
                <c:pt idx="13">
                  <c:v>-9.701748060193637</c:v>
                </c:pt>
                <c:pt idx="14">
                  <c:v>50.048251939806363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(del!$BN$192,del!$BN$192,del!$BN$192,del!$BN$192,del!$BN$192,del!$BN$192,del!$BN$192,del!$BN$192,del!$BN$192,del!$BN$192,del!$BN$192,del!$BN$192,del!$BN$192,del!$BN$192,del!$BN$192)</c:f>
              <c:numCache>
                <c:formatCode>0</c:formatCode>
                <c:ptCount val="15"/>
                <c:pt idx="0">
                  <c:v>-13.046031338006022</c:v>
                </c:pt>
                <c:pt idx="1">
                  <c:v>-13.046031338006022</c:v>
                </c:pt>
                <c:pt idx="2">
                  <c:v>-13.046031338006022</c:v>
                </c:pt>
                <c:pt idx="3">
                  <c:v>-13.046031338006022</c:v>
                </c:pt>
                <c:pt idx="4">
                  <c:v>-13.046031338006022</c:v>
                </c:pt>
                <c:pt idx="5">
                  <c:v>-13.046031338006022</c:v>
                </c:pt>
                <c:pt idx="6">
                  <c:v>-13.046031338006022</c:v>
                </c:pt>
                <c:pt idx="7">
                  <c:v>-13.046031338006022</c:v>
                </c:pt>
                <c:pt idx="8">
                  <c:v>-13.046031338006022</c:v>
                </c:pt>
                <c:pt idx="9">
                  <c:v>-13.046031338006022</c:v>
                </c:pt>
                <c:pt idx="10">
                  <c:v>-13.046031338006022</c:v>
                </c:pt>
                <c:pt idx="11">
                  <c:v>-13.046031338006022</c:v>
                </c:pt>
                <c:pt idx="12">
                  <c:v>-13.046031338006022</c:v>
                </c:pt>
                <c:pt idx="13">
                  <c:v>-13.046031338006022</c:v>
                </c:pt>
                <c:pt idx="14">
                  <c:v>-13.046031338006022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(del!$BO$192,del!$BO$192,del!$BO$192,del!$BO$192,del!$BO$192,del!$BO$192,del!$BO$192,del!$BO$192,del!$BO$192,del!$BO$192,del!$BO$192,del!$BO$192,del!$BO$192,del!$BO$192,del!$BO$192)</c:f>
              <c:numCache>
                <c:formatCode>0</c:formatCode>
                <c:ptCount val="15"/>
                <c:pt idx="0">
                  <c:v>13.046031338006022</c:v>
                </c:pt>
                <c:pt idx="1">
                  <c:v>13.046031338006022</c:v>
                </c:pt>
                <c:pt idx="2">
                  <c:v>13.046031338006022</c:v>
                </c:pt>
                <c:pt idx="3">
                  <c:v>13.046031338006022</c:v>
                </c:pt>
                <c:pt idx="4">
                  <c:v>13.046031338006022</c:v>
                </c:pt>
                <c:pt idx="5">
                  <c:v>13.046031338006022</c:v>
                </c:pt>
                <c:pt idx="6">
                  <c:v>13.046031338006022</c:v>
                </c:pt>
                <c:pt idx="7">
                  <c:v>13.046031338006022</c:v>
                </c:pt>
                <c:pt idx="8">
                  <c:v>13.046031338006022</c:v>
                </c:pt>
                <c:pt idx="9">
                  <c:v>13.046031338006022</c:v>
                </c:pt>
                <c:pt idx="10">
                  <c:v>13.046031338006022</c:v>
                </c:pt>
                <c:pt idx="11">
                  <c:v>13.046031338006022</c:v>
                </c:pt>
                <c:pt idx="12">
                  <c:v>13.046031338006022</c:v>
                </c:pt>
                <c:pt idx="13">
                  <c:v>13.046031338006022</c:v>
                </c:pt>
                <c:pt idx="14">
                  <c:v>13.046031338006022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(del!$G$192,del!$L$192,del!$Q$192,del!$V$192,del!$AA$192,del!$AF$192,del!$AK$192,del!$AP$192,del!$AU$192,del!$AZ$192,del!$BE$192,del!$BJ$192,del!$BS$192,del!$BX$192,del!$CC$192)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04512"/>
        <c:axId val="154775488"/>
      </c:lineChart>
      <c:catAx>
        <c:axId val="1543045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4775488"/>
        <c:crossesAt val="-200"/>
        <c:auto val="1"/>
        <c:lblAlgn val="ctr"/>
        <c:lblOffset val="100"/>
        <c:noMultiLvlLbl val="0"/>
      </c:catAx>
      <c:valAx>
        <c:axId val="1547754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304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50 %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(del!$I$200,del!$N$200,del!$S$200,del!$X$200,del!$AC$200,del!$AH$200,del!$AM$200,del!$AR$200,del!$AW$200,del!$BB$200,del!$BG$200,del!$BL$200,del!$BU$200,del!$BZ$200,del!$CE$200)</c:f>
                <c:numCache>
                  <c:formatCode>General</c:formatCode>
                  <c:ptCount val="15"/>
                  <c:pt idx="0">
                    <c:v>59.541149955361128</c:v>
                  </c:pt>
                  <c:pt idx="1">
                    <c:v>29.07143852661579</c:v>
                  </c:pt>
                  <c:pt idx="2">
                    <c:v>81.14270723858553</c:v>
                  </c:pt>
                  <c:pt idx="3">
                    <c:v>59.541149955361128</c:v>
                  </c:pt>
                  <c:pt idx="4">
                    <c:v>107.41497771729416</c:v>
                  </c:pt>
                  <c:pt idx="5">
                    <c:v>51.469879910553516</c:v>
                  </c:pt>
                  <c:pt idx="6">
                    <c:v>40.061154975946472</c:v>
                  </c:pt>
                  <c:pt idx="7">
                    <c:v>47.425188855784228</c:v>
                  </c:pt>
                  <c:pt idx="8">
                    <c:v>81.14270723858553</c:v>
                  </c:pt>
                  <c:pt idx="9">
                    <c:v>140.79373807888177</c:v>
                  </c:pt>
                  <c:pt idx="10">
                    <c:v>81.14270723858553</c:v>
                  </c:pt>
                  <c:pt idx="11">
                    <c:v>37.867528385058343</c:v>
                  </c:pt>
                  <c:pt idx="12">
                    <c:v>22.0704992695408</c:v>
                  </c:pt>
                  <c:pt idx="13">
                    <c:v>35.551731387844775</c:v>
                  </c:pt>
                  <c:pt idx="14">
                    <c:v>71.618074101492013</c:v>
                  </c:pt>
                </c:numCache>
              </c:numRef>
            </c:plus>
            <c:minus>
              <c:numRef>
                <c:f>(del!$I$200,del!$N$200,del!$S$200,del!$X$200,del!$AC$200,del!$AH$200,del!$AM$200,del!$AR$200,del!$AW$200,del!$BB$200,del!$BG$200,del!$BL$200,del!$BU$200,del!$BZ$200,del!$CE$200)</c:f>
                <c:numCache>
                  <c:formatCode>General</c:formatCode>
                  <c:ptCount val="15"/>
                  <c:pt idx="0">
                    <c:v>59.541149955361128</c:v>
                  </c:pt>
                  <c:pt idx="1">
                    <c:v>29.07143852661579</c:v>
                  </c:pt>
                  <c:pt idx="2">
                    <c:v>81.14270723858553</c:v>
                  </c:pt>
                  <c:pt idx="3">
                    <c:v>59.541149955361128</c:v>
                  </c:pt>
                  <c:pt idx="4">
                    <c:v>107.41497771729416</c:v>
                  </c:pt>
                  <c:pt idx="5">
                    <c:v>51.469879910553516</c:v>
                  </c:pt>
                  <c:pt idx="6">
                    <c:v>40.061154975946472</c:v>
                  </c:pt>
                  <c:pt idx="7">
                    <c:v>47.425188855784228</c:v>
                  </c:pt>
                  <c:pt idx="8">
                    <c:v>81.14270723858553</c:v>
                  </c:pt>
                  <c:pt idx="9">
                    <c:v>140.79373807888177</c:v>
                  </c:pt>
                  <c:pt idx="10">
                    <c:v>81.14270723858553</c:v>
                  </c:pt>
                  <c:pt idx="11">
                    <c:v>37.867528385058343</c:v>
                  </c:pt>
                  <c:pt idx="12">
                    <c:v>22.0704992695408</c:v>
                  </c:pt>
                  <c:pt idx="13">
                    <c:v>35.551731387844775</c:v>
                  </c:pt>
                  <c:pt idx="14">
                    <c:v>71.618074101492013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(del!$H$200,del!$M$200,del!$R$200,del!$W$200,del!$AB$200,del!$AG$200,del!$AL$200,del!$AQ$200,del!$AV$200,del!$BA$200,del!$BF$200,del!$BK$200,del!$BT$200,del!$BY$200,del!$CD$200)</c:f>
              <c:numCache>
                <c:formatCode>0</c:formatCode>
                <c:ptCount val="15"/>
                <c:pt idx="0">
                  <c:v>4.3669736724200447</c:v>
                </c:pt>
                <c:pt idx="1">
                  <c:v>-15.466138827579954</c:v>
                </c:pt>
                <c:pt idx="2">
                  <c:v>-14.326138827579939</c:v>
                </c:pt>
                <c:pt idx="3">
                  <c:v>-15.466138827579954</c:v>
                </c:pt>
                <c:pt idx="4">
                  <c:v>70.063861172420047</c:v>
                </c:pt>
                <c:pt idx="5">
                  <c:v>11.533861172420046</c:v>
                </c:pt>
                <c:pt idx="6">
                  <c:v>3.1338611724200405</c:v>
                </c:pt>
                <c:pt idx="7">
                  <c:v>-5.4661388275799538</c:v>
                </c:pt>
                <c:pt idx="8">
                  <c:v>-14.326138827579939</c:v>
                </c:pt>
                <c:pt idx="9">
                  <c:v>27.160761172420052</c:v>
                </c:pt>
                <c:pt idx="10">
                  <c:v>-2.6861388275799527</c:v>
                </c:pt>
                <c:pt idx="11">
                  <c:v>-39.35213882757995</c:v>
                </c:pt>
                <c:pt idx="12">
                  <c:v>8.9538611724200337</c:v>
                </c:pt>
                <c:pt idx="13">
                  <c:v>-17.466138827579954</c:v>
                </c:pt>
                <c:pt idx="14">
                  <c:v>54.533861172420046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(del!$BN$200,del!$BN$200,del!$BN$200,del!$BN$200,del!$BN$200,del!$BN$200,del!$BN$200,del!$BN$200,del!$BN$200,del!$BN$200,del!$BN$200,del!$BN$200,del!$BN$200,del!$BN$200,del!$BN$200)</c:f>
              <c:numCache>
                <c:formatCode>0</c:formatCode>
                <c:ptCount val="15"/>
                <c:pt idx="0">
                  <c:v>-12.443932738214199</c:v>
                </c:pt>
                <c:pt idx="1">
                  <c:v>-12.443932738214199</c:v>
                </c:pt>
                <c:pt idx="2">
                  <c:v>-12.443932738214199</c:v>
                </c:pt>
                <c:pt idx="3">
                  <c:v>-12.443932738214199</c:v>
                </c:pt>
                <c:pt idx="4">
                  <c:v>-12.443932738214199</c:v>
                </c:pt>
                <c:pt idx="5">
                  <c:v>-12.443932738214199</c:v>
                </c:pt>
                <c:pt idx="6">
                  <c:v>-12.443932738214199</c:v>
                </c:pt>
                <c:pt idx="7">
                  <c:v>-12.443932738214199</c:v>
                </c:pt>
                <c:pt idx="8">
                  <c:v>-12.443932738214199</c:v>
                </c:pt>
                <c:pt idx="9">
                  <c:v>-12.443932738214199</c:v>
                </c:pt>
                <c:pt idx="10">
                  <c:v>-12.443932738214199</c:v>
                </c:pt>
                <c:pt idx="11">
                  <c:v>-12.443932738214199</c:v>
                </c:pt>
                <c:pt idx="12">
                  <c:v>-12.443932738214199</c:v>
                </c:pt>
                <c:pt idx="13">
                  <c:v>-12.443932738214199</c:v>
                </c:pt>
                <c:pt idx="14">
                  <c:v>-12.443932738214199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(del!$BO$200,del!$BO$200,del!$BO$200,del!$BO$200,del!$BO$200,del!$BO$200,del!$BO$200,del!$BO$200,del!$BO$200,del!$BO$200,del!$BO$200,del!$BO$200,del!$BO$200,del!$BO$200,del!$BO$200)</c:f>
              <c:numCache>
                <c:formatCode>0</c:formatCode>
                <c:ptCount val="15"/>
                <c:pt idx="0">
                  <c:v>12.443932738214199</c:v>
                </c:pt>
                <c:pt idx="1">
                  <c:v>12.443932738214199</c:v>
                </c:pt>
                <c:pt idx="2">
                  <c:v>12.443932738214199</c:v>
                </c:pt>
                <c:pt idx="3">
                  <c:v>12.443932738214199</c:v>
                </c:pt>
                <c:pt idx="4">
                  <c:v>12.443932738214199</c:v>
                </c:pt>
                <c:pt idx="5">
                  <c:v>12.443932738214199</c:v>
                </c:pt>
                <c:pt idx="6">
                  <c:v>12.443932738214199</c:v>
                </c:pt>
                <c:pt idx="7">
                  <c:v>12.443932738214199</c:v>
                </c:pt>
                <c:pt idx="8">
                  <c:v>12.443932738214199</c:v>
                </c:pt>
                <c:pt idx="9">
                  <c:v>12.443932738214199</c:v>
                </c:pt>
                <c:pt idx="10">
                  <c:v>12.443932738214199</c:v>
                </c:pt>
                <c:pt idx="11">
                  <c:v>12.443932738214199</c:v>
                </c:pt>
                <c:pt idx="12">
                  <c:v>12.443932738214199</c:v>
                </c:pt>
                <c:pt idx="13">
                  <c:v>12.443932738214199</c:v>
                </c:pt>
                <c:pt idx="14">
                  <c:v>12.443932738214199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(del!$G$200,del!$L$200,del!$Q$200,del!$V$200,del!$AA$200,del!$AF$200,del!$AK$200,del!$AP$200,del!$AU$200,del!$AZ$200,del!$BE$200,del!$BJ$200,del!$BS$200,del!$BX$200,del!$CC$200)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25728"/>
        <c:axId val="154777216"/>
      </c:lineChart>
      <c:catAx>
        <c:axId val="1548257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4777216"/>
        <c:crossesAt val="-300"/>
        <c:auto val="1"/>
        <c:lblAlgn val="ctr"/>
        <c:lblOffset val="100"/>
        <c:noMultiLvlLbl val="0"/>
      </c:catAx>
      <c:valAx>
        <c:axId val="15477721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82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50 %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(del!$I$208,del!$N$208,del!$S$208,del!$X$208,del!$AC$208,del!$AH$208,del!$AM$208,del!$AR$208,del!$AW$208,del!$BB$208,del!$BG$208,del!$BL$208,del!$BU$208,del!$BZ$208,del!$CE$208)</c:f>
                <c:numCache>
                  <c:formatCode>General</c:formatCode>
                  <c:ptCount val="15"/>
                  <c:pt idx="0">
                    <c:v>60.383000185572506</c:v>
                  </c:pt>
                  <c:pt idx="1">
                    <c:v>30.758847693157321</c:v>
                  </c:pt>
                  <c:pt idx="2">
                    <c:v>81.762443159502325</c:v>
                  </c:pt>
                  <c:pt idx="3">
                    <c:v>60.383000185572506</c:v>
                  </c:pt>
                  <c:pt idx="4">
                    <c:v>125.31409981087862</c:v>
                  </c:pt>
                  <c:pt idx="5">
                    <c:v>52.441459852018319</c:v>
                  </c:pt>
                  <c:pt idx="6">
                    <c:v>41.301989194357816</c:v>
                  </c:pt>
                  <c:pt idx="7">
                    <c:v>48.477899205832436</c:v>
                  </c:pt>
                  <c:pt idx="8">
                    <c:v>81.762443159502325</c:v>
                  </c:pt>
                  <c:pt idx="9">
                    <c:v>137.93274962180178</c:v>
                  </c:pt>
                  <c:pt idx="10">
                    <c:v>81.762443159502325</c:v>
                  </c:pt>
                  <c:pt idx="11">
                    <c:v>35.002927811982374</c:v>
                  </c:pt>
                  <c:pt idx="12">
                    <c:v>24.25005384346289</c:v>
                  </c:pt>
                  <c:pt idx="13">
                    <c:v>71.662865347013465</c:v>
                  </c:pt>
                  <c:pt idx="14">
                    <c:v>72.319476708635335</c:v>
                  </c:pt>
                </c:numCache>
              </c:numRef>
            </c:plus>
            <c:minus>
              <c:numRef>
                <c:f>(del!$I$208,del!$N$208,del!$S$208,del!$X$208,del!$AC$208,del!$AH$208,del!$AM$208,del!$AR$208,del!$AW$208,del!$BB$208,del!$BG$208,del!$BL$208,del!$BU$208,del!$BZ$208,del!$CE$208)</c:f>
                <c:numCache>
                  <c:formatCode>General</c:formatCode>
                  <c:ptCount val="15"/>
                  <c:pt idx="0">
                    <c:v>60.383000185572506</c:v>
                  </c:pt>
                  <c:pt idx="1">
                    <c:v>30.758847693157321</c:v>
                  </c:pt>
                  <c:pt idx="2">
                    <c:v>81.762443159502325</c:v>
                  </c:pt>
                  <c:pt idx="3">
                    <c:v>60.383000185572506</c:v>
                  </c:pt>
                  <c:pt idx="4">
                    <c:v>125.31409981087862</c:v>
                  </c:pt>
                  <c:pt idx="5">
                    <c:v>52.441459852018319</c:v>
                  </c:pt>
                  <c:pt idx="6">
                    <c:v>41.301989194357816</c:v>
                  </c:pt>
                  <c:pt idx="7">
                    <c:v>48.477899205832436</c:v>
                  </c:pt>
                  <c:pt idx="8">
                    <c:v>81.762443159502325</c:v>
                  </c:pt>
                  <c:pt idx="9">
                    <c:v>137.93274962180178</c:v>
                  </c:pt>
                  <c:pt idx="10">
                    <c:v>81.762443159502325</c:v>
                  </c:pt>
                  <c:pt idx="11">
                    <c:v>35.002927811982374</c:v>
                  </c:pt>
                  <c:pt idx="12">
                    <c:v>24.25005384346289</c:v>
                  </c:pt>
                  <c:pt idx="13">
                    <c:v>71.662865347013465</c:v>
                  </c:pt>
                  <c:pt idx="14">
                    <c:v>72.319476708635335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(del!$H$208,del!$M$208,del!$R$208,del!$W$208,del!$AB$208,del!$AG$208,del!$AL$208,del!$AQ$208,del!$AV$208,del!$BA$208,del!$BF$208,del!$BK$208,del!$BT$208,del!$BY$208,del!$CD$208)</c:f>
              <c:numCache>
                <c:formatCode>0</c:formatCode>
                <c:ptCount val="15"/>
                <c:pt idx="0">
                  <c:v>10.416231744225527</c:v>
                </c:pt>
                <c:pt idx="1">
                  <c:v>-7.9721432557744691</c:v>
                </c:pt>
                <c:pt idx="2">
                  <c:v>-4.7521432557744703</c:v>
                </c:pt>
                <c:pt idx="3">
                  <c:v>-2.9721432557744691</c:v>
                </c:pt>
                <c:pt idx="4">
                  <c:v>62.177856744225537</c:v>
                </c:pt>
                <c:pt idx="5">
                  <c:v>16.027856744225531</c:v>
                </c:pt>
                <c:pt idx="6">
                  <c:v>18.527856744225531</c:v>
                </c:pt>
                <c:pt idx="7">
                  <c:v>2.7856744225530861E-2</c:v>
                </c:pt>
                <c:pt idx="8">
                  <c:v>-10.572143255774463</c:v>
                </c:pt>
                <c:pt idx="9">
                  <c:v>147.35840674422553</c:v>
                </c:pt>
                <c:pt idx="10">
                  <c:v>6.8878567442255445</c:v>
                </c:pt>
                <c:pt idx="11">
                  <c:v>-30.942143255774468</c:v>
                </c:pt>
                <c:pt idx="12">
                  <c:v>1.0678567442255229</c:v>
                </c:pt>
                <c:pt idx="13">
                  <c:v>3.2778567442255024</c:v>
                </c:pt>
                <c:pt idx="14">
                  <c:v>55.027856744225531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(del!$BN$208,del!$BN$208,del!$BN$208,del!$BN$208,del!$BN$208,del!$BN$208,del!$BN$208,del!$BN$208,del!$BN$208,del!$BN$208,del!$BN$208,del!$BN$208,del!$BN$208,del!$BN$208,del!$BN$208)</c:f>
              <c:numCache>
                <c:formatCode>0</c:formatCode>
                <c:ptCount val="15"/>
                <c:pt idx="0">
                  <c:v>-12.243091463725602</c:v>
                </c:pt>
                <c:pt idx="1">
                  <c:v>-12.243091463725602</c:v>
                </c:pt>
                <c:pt idx="2">
                  <c:v>-12.243091463725602</c:v>
                </c:pt>
                <c:pt idx="3">
                  <c:v>-12.243091463725602</c:v>
                </c:pt>
                <c:pt idx="4">
                  <c:v>-12.243091463725602</c:v>
                </c:pt>
                <c:pt idx="5">
                  <c:v>-12.243091463725602</c:v>
                </c:pt>
                <c:pt idx="6">
                  <c:v>-12.243091463725602</c:v>
                </c:pt>
                <c:pt idx="7">
                  <c:v>-12.243091463725602</c:v>
                </c:pt>
                <c:pt idx="8">
                  <c:v>-12.243091463725602</c:v>
                </c:pt>
                <c:pt idx="9">
                  <c:v>-12.243091463725602</c:v>
                </c:pt>
                <c:pt idx="10">
                  <c:v>-12.243091463725602</c:v>
                </c:pt>
                <c:pt idx="11">
                  <c:v>-12.243091463725602</c:v>
                </c:pt>
                <c:pt idx="12">
                  <c:v>-12.243091463725602</c:v>
                </c:pt>
                <c:pt idx="13">
                  <c:v>-12.243091463725602</c:v>
                </c:pt>
                <c:pt idx="14">
                  <c:v>-12.243091463725602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(del!$BO$208,del!$BO$208,del!$BO$208,del!$BO$208,del!$BO$208,del!$BO$208,del!$BO$208,del!$BO$208,del!$BO$208,del!$BO$208,del!$BO$208,del!$BO$208,del!$BO$208,del!$BO$208,del!$BO$208)</c:f>
              <c:numCache>
                <c:formatCode>0</c:formatCode>
                <c:ptCount val="15"/>
                <c:pt idx="0">
                  <c:v>12.243091463725602</c:v>
                </c:pt>
                <c:pt idx="1">
                  <c:v>12.243091463725602</c:v>
                </c:pt>
                <c:pt idx="2">
                  <c:v>12.243091463725602</c:v>
                </c:pt>
                <c:pt idx="3">
                  <c:v>12.243091463725602</c:v>
                </c:pt>
                <c:pt idx="4">
                  <c:v>12.243091463725602</c:v>
                </c:pt>
                <c:pt idx="5">
                  <c:v>12.243091463725602</c:v>
                </c:pt>
                <c:pt idx="6">
                  <c:v>12.243091463725602</c:v>
                </c:pt>
                <c:pt idx="7">
                  <c:v>12.243091463725602</c:v>
                </c:pt>
                <c:pt idx="8">
                  <c:v>12.243091463725602</c:v>
                </c:pt>
                <c:pt idx="9">
                  <c:v>12.243091463725602</c:v>
                </c:pt>
                <c:pt idx="10">
                  <c:v>12.243091463725602</c:v>
                </c:pt>
                <c:pt idx="11">
                  <c:v>12.243091463725602</c:v>
                </c:pt>
                <c:pt idx="12">
                  <c:v>12.243091463725602</c:v>
                </c:pt>
                <c:pt idx="13">
                  <c:v>12.243091463725602</c:v>
                </c:pt>
                <c:pt idx="14">
                  <c:v>12.243091463725602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(del!$G$208,del!$L$208,del!$Q$208,del!$V$208,del!$AA$208,del!$AF$208,del!$AK$208,del!$AP$208,del!$AU$208,del!$AZ$208,del!$BE$208,del!$BJ$208,del!$BS$208,del!$BX$208,del!$CC$208)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26752"/>
        <c:axId val="155624000"/>
      </c:lineChart>
      <c:catAx>
        <c:axId val="1548267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5624000"/>
        <c:crossesAt val="-200"/>
        <c:auto val="1"/>
        <c:lblAlgn val="ctr"/>
        <c:lblOffset val="100"/>
        <c:noMultiLvlLbl val="0"/>
      </c:catAx>
      <c:valAx>
        <c:axId val="1556240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82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100 %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100In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(eps!$I$213,eps!$N$213,eps!$S$213,eps!$X$213,eps!$AC$213,eps!$AH$213,eps!$AM$213,eps!$AR$213,eps!$AW$213,eps!$BB$213,eps!$BG$213,eps!$BL$213,eps!$BU$213,eps!$BZ$213,eps!$CE$213)</c:f>
                <c:numCache>
                  <c:formatCode>General</c:formatCode>
                  <c:ptCount val="15"/>
                  <c:pt idx="0">
                    <c:v>18.904213477522571</c:v>
                  </c:pt>
                  <c:pt idx="1">
                    <c:v>10.833710684882906</c:v>
                  </c:pt>
                  <c:pt idx="2">
                    <c:v>23.502537888571652</c:v>
                  </c:pt>
                  <c:pt idx="3">
                    <c:v>31.118632476439995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37.912653391760202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39.671265258417783</c:v>
                  </c:pt>
                  <c:pt idx="11">
                    <c:v>#N/A</c:v>
                  </c:pt>
                  <c:pt idx="12">
                    <c:v>22.01202596772378</c:v>
                  </c:pt>
                  <c:pt idx="13">
                    <c:v>#N/A</c:v>
                  </c:pt>
                  <c:pt idx="14">
                    <c:v>36.937369792714613</c:v>
                  </c:pt>
                </c:numCache>
              </c:numRef>
            </c:plus>
            <c:minus>
              <c:numRef>
                <c:f>(eps!$I$213,eps!$N$213,eps!$S$213,eps!$X$213,eps!$AC$213,eps!$AH$213,eps!$AM$213,eps!$AR$213,eps!$AW$213,eps!$BB$213,eps!$BG$213,eps!$BL$213,eps!$BU$213,eps!$BZ$213,eps!$CE$213)</c:f>
                <c:numCache>
                  <c:formatCode>General</c:formatCode>
                  <c:ptCount val="15"/>
                  <c:pt idx="0">
                    <c:v>18.904213477522571</c:v>
                  </c:pt>
                  <c:pt idx="1">
                    <c:v>10.833710684882906</c:v>
                  </c:pt>
                  <c:pt idx="2">
                    <c:v>23.502537888571652</c:v>
                  </c:pt>
                  <c:pt idx="3">
                    <c:v>31.118632476439995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37.912653391760202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39.671265258417783</c:v>
                  </c:pt>
                  <c:pt idx="11">
                    <c:v>#N/A</c:v>
                  </c:pt>
                  <c:pt idx="12">
                    <c:v>22.01202596772378</c:v>
                  </c:pt>
                  <c:pt idx="13">
                    <c:v>#N/A</c:v>
                  </c:pt>
                  <c:pt idx="14">
                    <c:v>36.937369792714613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(eps!$H$213,eps!$M$213,eps!$R$213,eps!$W$213,eps!$AB$213,eps!$AG$213,eps!$AL$213,eps!$AQ$213,eps!$AV$213,eps!$BA$213,eps!$BF$213,eps!$BK$213,eps!$BT$213,eps!$BY$213,eps!$CD$213)</c:f>
              <c:numCache>
                <c:formatCode>0</c:formatCode>
                <c:ptCount val="15"/>
                <c:pt idx="0">
                  <c:v>1.0525784936968279</c:v>
                </c:pt>
                <c:pt idx="1">
                  <c:v>-1.3724215063031693</c:v>
                </c:pt>
                <c:pt idx="2">
                  <c:v>0.62757849369683072</c:v>
                </c:pt>
                <c:pt idx="3">
                  <c:v>-4.3724215063031693</c:v>
                </c:pt>
                <c:pt idx="4">
                  <c:v>#N/A</c:v>
                </c:pt>
                <c:pt idx="5">
                  <c:v>#N/A</c:v>
                </c:pt>
                <c:pt idx="6">
                  <c:v>2.6275784936968307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19.627578493696831</c:v>
                </c:pt>
                <c:pt idx="11">
                  <c:v>#N/A</c:v>
                </c:pt>
                <c:pt idx="12">
                  <c:v>2.6275784936968307</c:v>
                </c:pt>
                <c:pt idx="13">
                  <c:v>#N/A</c:v>
                </c:pt>
                <c:pt idx="14">
                  <c:v>8.6275784936968307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(eps!$BN$213,eps!$BN$213,eps!$BN$213,eps!$BN$213,eps!$BN$213,eps!$BN$213,eps!$BN$213,eps!$BN$213,eps!$BN$213,eps!$BN$213,eps!$BN$213,eps!$BN$213,eps!$BN$213,eps!$BN$213,eps!$BN$213)</c:f>
              <c:numCache>
                <c:formatCode>0</c:formatCode>
                <c:ptCount val="15"/>
                <c:pt idx="0">
                  <c:v>-5.6241188462063949</c:v>
                </c:pt>
                <c:pt idx="1">
                  <c:v>-5.6241188462063949</c:v>
                </c:pt>
                <c:pt idx="2">
                  <c:v>-5.6241188462063949</c:v>
                </c:pt>
                <c:pt idx="3">
                  <c:v>-5.6241188462063949</c:v>
                </c:pt>
                <c:pt idx="4">
                  <c:v>-5.6241188462063949</c:v>
                </c:pt>
                <c:pt idx="5">
                  <c:v>-5.6241188462063949</c:v>
                </c:pt>
                <c:pt idx="6">
                  <c:v>-5.6241188462063949</c:v>
                </c:pt>
                <c:pt idx="7">
                  <c:v>-5.6241188462063949</c:v>
                </c:pt>
                <c:pt idx="8">
                  <c:v>-5.6241188462063949</c:v>
                </c:pt>
                <c:pt idx="9">
                  <c:v>-5.6241188462063949</c:v>
                </c:pt>
                <c:pt idx="10">
                  <c:v>-5.6241188462063949</c:v>
                </c:pt>
                <c:pt idx="11">
                  <c:v>-5.6241188462063949</c:v>
                </c:pt>
                <c:pt idx="12">
                  <c:v>-5.6241188462063949</c:v>
                </c:pt>
                <c:pt idx="13">
                  <c:v>-5.6241188462063949</c:v>
                </c:pt>
                <c:pt idx="14">
                  <c:v>-5.6241188462063949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(eps!$BO$213,eps!$BO$213,eps!$BO$213,eps!$BO$213,eps!$BO$213,eps!$BO$213,eps!$BO$213,eps!$BO$213,eps!$BO$213,eps!$BO$213,eps!$BO$213,eps!$BO$213,eps!$BO$213,eps!$BO$213,eps!$BO$213)</c:f>
              <c:numCache>
                <c:formatCode>0</c:formatCode>
                <c:ptCount val="15"/>
                <c:pt idx="0">
                  <c:v>5.6241188462063949</c:v>
                </c:pt>
                <c:pt idx="1">
                  <c:v>5.6241188462063949</c:v>
                </c:pt>
                <c:pt idx="2">
                  <c:v>5.6241188462063949</c:v>
                </c:pt>
                <c:pt idx="3">
                  <c:v>5.6241188462063949</c:v>
                </c:pt>
                <c:pt idx="4">
                  <c:v>5.6241188462063949</c:v>
                </c:pt>
                <c:pt idx="5">
                  <c:v>5.6241188462063949</c:v>
                </c:pt>
                <c:pt idx="6">
                  <c:v>5.6241188462063949</c:v>
                </c:pt>
                <c:pt idx="7">
                  <c:v>5.6241188462063949</c:v>
                </c:pt>
                <c:pt idx="8">
                  <c:v>5.6241188462063949</c:v>
                </c:pt>
                <c:pt idx="9">
                  <c:v>5.6241188462063949</c:v>
                </c:pt>
                <c:pt idx="10">
                  <c:v>5.6241188462063949</c:v>
                </c:pt>
                <c:pt idx="11">
                  <c:v>5.6241188462063949</c:v>
                </c:pt>
                <c:pt idx="12">
                  <c:v>5.6241188462063949</c:v>
                </c:pt>
                <c:pt idx="13">
                  <c:v>5.6241188462063949</c:v>
                </c:pt>
                <c:pt idx="14">
                  <c:v>5.6241188462063949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>
                    <a:shade val="95000"/>
                    <a:satMod val="105000"/>
                  </a:schemeClr>
                </a:solidFill>
              </a:ln>
            </c:spPr>
          </c:marker>
          <c:val>
            <c:numRef>
              <c:f>(eps!$G$213,eps!$L$213,eps!$Q$213,eps!$V$213,eps!$AA$213,eps!$AF$213,eps!$AK$213,eps!$AP$213,eps!$AU$213,eps!$AZ$213,eps!$BE$213,eps!$BJ$213,eps!$BS$213,eps!$BX$213,eps!$CC$213)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62080"/>
        <c:axId val="146467072"/>
      </c:lineChart>
      <c:catAx>
        <c:axId val="1468620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 b="1" i="0" u="none" strike="noStrike" baseline="0">
                    <a:effectLst/>
                  </a:rPr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6467072"/>
        <c:crossesAt val="-100"/>
        <c:auto val="1"/>
        <c:lblAlgn val="ctr"/>
        <c:lblOffset val="100"/>
        <c:noMultiLvlLbl val="0"/>
      </c:catAx>
      <c:valAx>
        <c:axId val="14646707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="1" i="0" baseline="0">
                    <a:effectLst/>
                  </a:rPr>
                  <a:t>Ratio</a:t>
                </a:r>
                <a:r>
                  <a:rPr lang="en-US" sz="1400" b="1" i="0" baseline="0">
                    <a:effectLst/>
                  </a:rPr>
                  <a:t> error deviation from reference value (ppm)</a:t>
                </a:r>
                <a:endParaRPr lang="cs-CZ" sz="1400">
                  <a:effectLst/>
                </a:endParaRPr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6862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50 %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(del!$I$216,del!$N$216,del!$S$216,del!$X$216,del!$AC$216,del!$AH$216,del!$AM$216,del!$AR$216,del!$AW$216,del!$BB$216,del!$BG$216,del!$BL$216,del!$BU$216,del!$BZ$216,del!$CE$216)</c:f>
                <c:numCache>
                  <c:formatCode>General</c:formatCode>
                  <c:ptCount val="15"/>
                  <c:pt idx="0">
                    <c:v>59.988332862468518</c:v>
                  </c:pt>
                  <c:pt idx="1">
                    <c:v>29.976658913533385</c:v>
                  </c:pt>
                  <c:pt idx="2">
                    <c:v>81.471408970376359</c:v>
                  </c:pt>
                  <c:pt idx="3">
                    <c:v>59.988332862468518</c:v>
                  </c:pt>
                  <c:pt idx="4">
                    <c:v>55.277338753039842</c:v>
                  </c:pt>
                  <c:pt idx="5">
                    <c:v>51.986537484413404</c:v>
                  </c:pt>
                  <c:pt idx="6">
                    <c:v>40.72281522216165</c:v>
                  </c:pt>
                  <c:pt idx="7">
                    <c:v>47.985415280252816</c:v>
                  </c:pt>
                  <c:pt idx="8">
                    <c:v>81.471408970376359</c:v>
                  </c:pt>
                  <c:pt idx="9">
                    <c:v>137.30001110305335</c:v>
                  </c:pt>
                  <c:pt idx="10">
                    <c:v>81.471408970376359</c:v>
                  </c:pt>
                  <c:pt idx="11">
                    <c:v>34.317609526572802</c:v>
                  </c:pt>
                  <c:pt idx="12">
                    <c:v>23.249913540018177</c:v>
                  </c:pt>
                  <c:pt idx="13">
                    <c:v>75.357172733563303</c:v>
                  </c:pt>
                  <c:pt idx="14">
                    <c:v>79.991250019100974</c:v>
                  </c:pt>
                </c:numCache>
              </c:numRef>
            </c:plus>
            <c:minus>
              <c:numRef>
                <c:f>(del!$I$216,del!$N$216,del!$S$216,del!$X$216,del!$AC$216,del!$AH$216,del!$AM$216,del!$AR$216,del!$AW$216,del!$BB$216,del!$BG$216,del!$BL$216,del!$BU$216,del!$BZ$216,del!$CE$216)</c:f>
                <c:numCache>
                  <c:formatCode>General</c:formatCode>
                  <c:ptCount val="15"/>
                  <c:pt idx="0">
                    <c:v>59.988332862468518</c:v>
                  </c:pt>
                  <c:pt idx="1">
                    <c:v>29.976658913533385</c:v>
                  </c:pt>
                  <c:pt idx="2">
                    <c:v>81.471408970376359</c:v>
                  </c:pt>
                  <c:pt idx="3">
                    <c:v>59.988332862468518</c:v>
                  </c:pt>
                  <c:pt idx="4">
                    <c:v>55.277338753039842</c:v>
                  </c:pt>
                  <c:pt idx="5">
                    <c:v>51.986537484413404</c:v>
                  </c:pt>
                  <c:pt idx="6">
                    <c:v>40.72281522216165</c:v>
                  </c:pt>
                  <c:pt idx="7">
                    <c:v>47.985415280252816</c:v>
                  </c:pt>
                  <c:pt idx="8">
                    <c:v>81.471408970376359</c:v>
                  </c:pt>
                  <c:pt idx="9">
                    <c:v>137.30001110305335</c:v>
                  </c:pt>
                  <c:pt idx="10">
                    <c:v>81.471408970376359</c:v>
                  </c:pt>
                  <c:pt idx="11">
                    <c:v>34.317609526572802</c:v>
                  </c:pt>
                  <c:pt idx="12">
                    <c:v>23.249913540018177</c:v>
                  </c:pt>
                  <c:pt idx="13">
                    <c:v>75.357172733563303</c:v>
                  </c:pt>
                  <c:pt idx="14">
                    <c:v>79.991250019100974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(del!$H$216,del!$M$216,del!$R$216,del!$W$216,del!$AB$216,del!$AG$216,del!$AL$216,del!$AQ$216,del!$AV$216,del!$BA$216,del!$BF$216,del!$BK$216,del!$BT$216,del!$BY$216,del!$CD$216)</c:f>
              <c:numCache>
                <c:formatCode>0</c:formatCode>
                <c:ptCount val="15"/>
                <c:pt idx="0">
                  <c:v>5.1357192646521383</c:v>
                </c:pt>
                <c:pt idx="1">
                  <c:v>-3.3293307353478525</c:v>
                </c:pt>
                <c:pt idx="2">
                  <c:v>0.61066926465215943</c:v>
                </c:pt>
                <c:pt idx="3">
                  <c:v>-4.3293307353478525</c:v>
                </c:pt>
                <c:pt idx="4">
                  <c:v>6.4306692646521384</c:v>
                </c:pt>
                <c:pt idx="5">
                  <c:v>20.670669264652147</c:v>
                </c:pt>
                <c:pt idx="6">
                  <c:v>-11.029330735347855</c:v>
                </c:pt>
                <c:pt idx="7">
                  <c:v>3.6706692646521475</c:v>
                </c:pt>
                <c:pt idx="8">
                  <c:v>3.5206692646521418</c:v>
                </c:pt>
                <c:pt idx="9">
                  <c:v>171.90296926465214</c:v>
                </c:pt>
                <c:pt idx="10">
                  <c:v>18.070669264652153</c:v>
                </c:pt>
                <c:pt idx="11">
                  <c:v>-27.616330735347859</c:v>
                </c:pt>
                <c:pt idx="12">
                  <c:v>3.5206692646521418</c:v>
                </c:pt>
                <c:pt idx="13">
                  <c:v>32.337335931318833</c:v>
                </c:pt>
                <c:pt idx="14">
                  <c:v>42.670669264652147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(del!$BN$216,del!$BN$216,del!$BN$216,del!$BN$216,del!$BN$216,del!$BN$216,del!$BN$216,del!$BN$216,del!$BN$216,del!$BN$216,del!$BN$216,del!$BN$216,del!$BN$216,del!$BN$216,del!$BN$216)</c:f>
              <c:numCache>
                <c:formatCode>0</c:formatCode>
                <c:ptCount val="15"/>
                <c:pt idx="0">
                  <c:v>-12.058188934565569</c:v>
                </c:pt>
                <c:pt idx="1">
                  <c:v>-12.058188934565569</c:v>
                </c:pt>
                <c:pt idx="2">
                  <c:v>-12.058188934565569</c:v>
                </c:pt>
                <c:pt idx="3">
                  <c:v>-12.058188934565569</c:v>
                </c:pt>
                <c:pt idx="4">
                  <c:v>-12.058188934565569</c:v>
                </c:pt>
                <c:pt idx="5">
                  <c:v>-12.058188934565569</c:v>
                </c:pt>
                <c:pt idx="6">
                  <c:v>-12.058188934565569</c:v>
                </c:pt>
                <c:pt idx="7">
                  <c:v>-12.058188934565569</c:v>
                </c:pt>
                <c:pt idx="8">
                  <c:v>-12.058188934565569</c:v>
                </c:pt>
                <c:pt idx="9">
                  <c:v>-12.058188934565569</c:v>
                </c:pt>
                <c:pt idx="10">
                  <c:v>-12.058188934565569</c:v>
                </c:pt>
                <c:pt idx="11">
                  <c:v>-12.058188934565569</c:v>
                </c:pt>
                <c:pt idx="12">
                  <c:v>-12.058188934565569</c:v>
                </c:pt>
                <c:pt idx="13">
                  <c:v>-12.058188934565569</c:v>
                </c:pt>
                <c:pt idx="14">
                  <c:v>-12.058188934565569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(del!$BO$216,del!$BO$216,del!$BO$216,del!$BO$216,del!$BO$216,del!$BO$216,del!$BO$216,del!$BO$216,del!$BO$216,del!$BO$216,del!$BO$216,del!$BO$216,del!$BO$216,del!$BO$216,del!$BO$216)</c:f>
              <c:numCache>
                <c:formatCode>0</c:formatCode>
                <c:ptCount val="15"/>
                <c:pt idx="0">
                  <c:v>12.058188934565569</c:v>
                </c:pt>
                <c:pt idx="1">
                  <c:v>12.058188934565569</c:v>
                </c:pt>
                <c:pt idx="2">
                  <c:v>12.058188934565569</c:v>
                </c:pt>
                <c:pt idx="3">
                  <c:v>12.058188934565569</c:v>
                </c:pt>
                <c:pt idx="4">
                  <c:v>12.058188934565569</c:v>
                </c:pt>
                <c:pt idx="5">
                  <c:v>12.058188934565569</c:v>
                </c:pt>
                <c:pt idx="6">
                  <c:v>12.058188934565569</c:v>
                </c:pt>
                <c:pt idx="7">
                  <c:v>12.058188934565569</c:v>
                </c:pt>
                <c:pt idx="8">
                  <c:v>12.058188934565569</c:v>
                </c:pt>
                <c:pt idx="9">
                  <c:v>12.058188934565569</c:v>
                </c:pt>
                <c:pt idx="10">
                  <c:v>12.058188934565569</c:v>
                </c:pt>
                <c:pt idx="11">
                  <c:v>12.058188934565569</c:v>
                </c:pt>
                <c:pt idx="12">
                  <c:v>12.058188934565569</c:v>
                </c:pt>
                <c:pt idx="13">
                  <c:v>12.058188934565569</c:v>
                </c:pt>
                <c:pt idx="14">
                  <c:v>12.058188934565569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(del!$G$216,del!$L$216,del!$Q$216,del!$V$216,del!$AA$216,del!$AF$216,del!$AK$216,del!$AP$216,del!$AU$216,del!$AZ$216,del!$BE$216,del!$BJ$216,del!$BS$216,del!$BX$216,del!$CC$216)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33920"/>
        <c:axId val="155626304"/>
      </c:lineChart>
      <c:catAx>
        <c:axId val="1548339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5626304"/>
        <c:crossesAt val="-200"/>
        <c:auto val="1"/>
        <c:lblAlgn val="ctr"/>
        <c:lblOffset val="100"/>
        <c:noMultiLvlLbl val="0"/>
      </c:catAx>
      <c:valAx>
        <c:axId val="15562630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83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5 %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(del!$I$169,del!$N$169,del!$S$169,del!$X$169,del!$AC$169,del!$AH$169,del!$AM$169,del!$AR$169,del!$AW$169,del!$BB$169,del!$BG$169,del!$BL$169,del!$BU$169,del!$BZ$169,del!$CE$169)</c:f>
                <c:numCache>
                  <c:formatCode>General</c:formatCode>
                  <c:ptCount val="15"/>
                  <c:pt idx="0">
                    <c:v>69.935052855656821</c:v>
                  </c:pt>
                  <c:pt idx="1">
                    <c:v>19.77148497011575</c:v>
                  </c:pt>
                  <c:pt idx="2">
                    <c:v>81.424210268958177</c:v>
                  </c:pt>
                  <c:pt idx="3">
                    <c:v>29.848142620999269</c:v>
                  </c:pt>
                  <c:pt idx="4">
                    <c:v>95.982667799574699</c:v>
                  </c:pt>
                  <c:pt idx="5">
                    <c:v>52.293173722040549</c:v>
                  </c:pt>
                  <c:pt idx="6">
                    <c:v>63.94897980361776</c:v>
                  </c:pt>
                  <c:pt idx="7">
                    <c:v>37.880227268635984</c:v>
                  </c:pt>
                  <c:pt idx="8">
                    <c:v>28.943420978238095</c:v>
                  </c:pt>
                  <c:pt idx="9">
                    <c:v>111.50068242778588</c:v>
                  </c:pt>
                  <c:pt idx="10">
                    <c:v>81.424210268958177</c:v>
                  </c:pt>
                  <c:pt idx="11">
                    <c:v>35.373770253162348</c:v>
                  </c:pt>
                  <c:pt idx="12">
                    <c:v>28.943420978238095</c:v>
                  </c:pt>
                  <c:pt idx="13">
                    <c:v>68.529082932043138</c:v>
                  </c:pt>
                  <c:pt idx="14">
                    <c:v>71.936858549171532</c:v>
                  </c:pt>
                </c:numCache>
              </c:numRef>
            </c:plus>
            <c:minus>
              <c:numRef>
                <c:f>(del!$I$169,del!$N$169,del!$S$169,del!$X$169,del!$AC$169,del!$AH$169,del!$AM$169,del!$AR$169,del!$AW$169,del!$BB$169,del!$BG$169,del!$BL$169,del!$BU$169,del!$BZ$169,del!$CE$169)</c:f>
                <c:numCache>
                  <c:formatCode>General</c:formatCode>
                  <c:ptCount val="15"/>
                  <c:pt idx="0">
                    <c:v>69.935052855656821</c:v>
                  </c:pt>
                  <c:pt idx="1">
                    <c:v>19.77148497011575</c:v>
                  </c:pt>
                  <c:pt idx="2">
                    <c:v>81.424210268958177</c:v>
                  </c:pt>
                  <c:pt idx="3">
                    <c:v>29.848142620999269</c:v>
                  </c:pt>
                  <c:pt idx="4">
                    <c:v>95.982667799574699</c:v>
                  </c:pt>
                  <c:pt idx="5">
                    <c:v>52.293173722040549</c:v>
                  </c:pt>
                  <c:pt idx="6">
                    <c:v>63.94897980361776</c:v>
                  </c:pt>
                  <c:pt idx="7">
                    <c:v>37.880227268635984</c:v>
                  </c:pt>
                  <c:pt idx="8">
                    <c:v>28.943420978238095</c:v>
                  </c:pt>
                  <c:pt idx="9">
                    <c:v>111.50068242778588</c:v>
                  </c:pt>
                  <c:pt idx="10">
                    <c:v>81.424210268958177</c:v>
                  </c:pt>
                  <c:pt idx="11">
                    <c:v>35.373770253162348</c:v>
                  </c:pt>
                  <c:pt idx="12">
                    <c:v>28.943420978238095</c:v>
                  </c:pt>
                  <c:pt idx="13">
                    <c:v>68.529082932043138</c:v>
                  </c:pt>
                  <c:pt idx="14">
                    <c:v>71.936858549171532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(del!$H$169,del!$M$169,del!$R$169,del!$W$169,del!$AB$169,del!$AG$169,del!$AL$169,del!$AQ$169,del!$AV$169,del!$BA$169,del!$BF$169,del!$BK$169,del!$BT$169,del!$BY$169,del!$CD$169)</c:f>
              <c:numCache>
                <c:formatCode>0</c:formatCode>
                <c:ptCount val="15"/>
                <c:pt idx="0">
                  <c:v>3.962015365329421</c:v>
                </c:pt>
                <c:pt idx="1">
                  <c:v>-10.825484634670602</c:v>
                </c:pt>
                <c:pt idx="2">
                  <c:v>-3.5554846346706199</c:v>
                </c:pt>
                <c:pt idx="3">
                  <c:v>23.174515365329398</c:v>
                </c:pt>
                <c:pt idx="4">
                  <c:v>34.274515365329421</c:v>
                </c:pt>
                <c:pt idx="5">
                  <c:v>13.904515365329416</c:v>
                </c:pt>
                <c:pt idx="6">
                  <c:v>5.1745153653293983</c:v>
                </c:pt>
                <c:pt idx="7">
                  <c:v>8.1745153653293983</c:v>
                </c:pt>
                <c:pt idx="8">
                  <c:v>-6.4654846346705881</c:v>
                </c:pt>
                <c:pt idx="9">
                  <c:v>45.497415365329402</c:v>
                </c:pt>
                <c:pt idx="10">
                  <c:v>-26.835484634670593</c:v>
                </c:pt>
                <c:pt idx="11">
                  <c:v>-23.634484634670571</c:v>
                </c:pt>
                <c:pt idx="12">
                  <c:v>10.994515365329391</c:v>
                </c:pt>
                <c:pt idx="13">
                  <c:v>-40.597784634670603</c:v>
                </c:pt>
                <c:pt idx="14">
                  <c:v>40.174515365329398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(del!$BN$169,del!$BN$169,del!$BN$169,del!$BN$169,del!$BN$169,del!$BN$169,del!$BN$169,del!$BN$169,del!$BN$169,del!$BN$169,del!$BN$169,del!$BN$169,del!$BN$169,del!$BN$169,del!$BN$169)</c:f>
              <c:numCache>
                <c:formatCode>0</c:formatCode>
                <c:ptCount val="15"/>
                <c:pt idx="0">
                  <c:v>-10.444538385035832</c:v>
                </c:pt>
                <c:pt idx="1">
                  <c:v>-10.444538385035832</c:v>
                </c:pt>
                <c:pt idx="2">
                  <c:v>-10.444538385035832</c:v>
                </c:pt>
                <c:pt idx="3">
                  <c:v>-10.444538385035832</c:v>
                </c:pt>
                <c:pt idx="4">
                  <c:v>-10.444538385035832</c:v>
                </c:pt>
                <c:pt idx="5">
                  <c:v>-10.444538385035832</c:v>
                </c:pt>
                <c:pt idx="6">
                  <c:v>-10.444538385035832</c:v>
                </c:pt>
                <c:pt idx="7">
                  <c:v>-10.444538385035832</c:v>
                </c:pt>
                <c:pt idx="8">
                  <c:v>-10.444538385035832</c:v>
                </c:pt>
                <c:pt idx="9">
                  <c:v>-10.444538385035832</c:v>
                </c:pt>
                <c:pt idx="10">
                  <c:v>-10.444538385035832</c:v>
                </c:pt>
                <c:pt idx="11">
                  <c:v>-10.444538385035832</c:v>
                </c:pt>
                <c:pt idx="12">
                  <c:v>-10.444538385035832</c:v>
                </c:pt>
                <c:pt idx="13">
                  <c:v>-10.444538385035832</c:v>
                </c:pt>
                <c:pt idx="14">
                  <c:v>-10.444538385035832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(del!$BO$169,del!$BO$169,del!$BO$169,del!$BO$169,del!$BO$169,del!$BO$169,del!$BO$169,del!$BO$169,del!$BO$169,del!$BO$169,del!$BO$169,del!$BO$169,del!$BO$169,del!$BO$169,del!$BO$169)</c:f>
              <c:numCache>
                <c:formatCode>0</c:formatCode>
                <c:ptCount val="15"/>
                <c:pt idx="0">
                  <c:v>10.444538385035832</c:v>
                </c:pt>
                <c:pt idx="1">
                  <c:v>10.444538385035832</c:v>
                </c:pt>
                <c:pt idx="2">
                  <c:v>10.444538385035832</c:v>
                </c:pt>
                <c:pt idx="3">
                  <c:v>10.444538385035832</c:v>
                </c:pt>
                <c:pt idx="4">
                  <c:v>10.444538385035832</c:v>
                </c:pt>
                <c:pt idx="5">
                  <c:v>10.444538385035832</c:v>
                </c:pt>
                <c:pt idx="6">
                  <c:v>10.444538385035832</c:v>
                </c:pt>
                <c:pt idx="7">
                  <c:v>10.444538385035832</c:v>
                </c:pt>
                <c:pt idx="8">
                  <c:v>10.444538385035832</c:v>
                </c:pt>
                <c:pt idx="9">
                  <c:v>10.444538385035832</c:v>
                </c:pt>
                <c:pt idx="10">
                  <c:v>10.444538385035832</c:v>
                </c:pt>
                <c:pt idx="11">
                  <c:v>10.444538385035832</c:v>
                </c:pt>
                <c:pt idx="12">
                  <c:v>10.444538385035832</c:v>
                </c:pt>
                <c:pt idx="13">
                  <c:v>10.444538385035832</c:v>
                </c:pt>
                <c:pt idx="14">
                  <c:v>10.444538385035832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(del!$G$169,del!$L$169,del!$Q$169,del!$V$169,del!$AA$169,del!$AF$169,del!$AK$169,del!$AP$169,del!$AU$169,del!$AZ$169,del!$BE$169,del!$BJ$169,del!$BS$169,del!$BX$169,del!$CC$169)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36480"/>
        <c:axId val="155628608"/>
      </c:lineChart>
      <c:catAx>
        <c:axId val="1548364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5628608"/>
        <c:crossesAt val="-200"/>
        <c:auto val="1"/>
        <c:lblAlgn val="ctr"/>
        <c:lblOffset val="100"/>
        <c:noMultiLvlLbl val="0"/>
      </c:catAx>
      <c:valAx>
        <c:axId val="15562860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83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5 %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(del!$I$177,del!$N$177,del!$S$177,del!$X$177,del!$AC$177,del!$AH$177,del!$AM$177,del!$AR$177,del!$AW$177,del!$BB$177,del!$BG$177,del!$BL$177,del!$BU$177,del!$BZ$177,del!$CE$177)</c:f>
                <c:numCache>
                  <c:formatCode>General</c:formatCode>
                  <c:ptCount val="15"/>
                  <c:pt idx="0">
                    <c:v>69.771038648183037</c:v>
                  </c:pt>
                  <c:pt idx="1">
                    <c:v>13.892366034849905</c:v>
                  </c:pt>
                  <c:pt idx="2">
                    <c:v>81.283382274892148</c:v>
                  </c:pt>
                  <c:pt idx="3">
                    <c:v>29.461802966659242</c:v>
                  </c:pt>
                  <c:pt idx="4">
                    <c:v>78.366081527956041</c:v>
                  </c:pt>
                  <c:pt idx="5">
                    <c:v>52.073623208360019</c:v>
                  </c:pt>
                  <c:pt idx="6">
                    <c:v>63.769571380449555</c:v>
                  </c:pt>
                  <c:pt idx="7">
                    <c:v>37.576559635579351</c:v>
                  </c:pt>
                  <c:pt idx="8">
                    <c:v>28.5448390089391</c:v>
                  </c:pt>
                  <c:pt idx="9">
                    <c:v>164.25772543095493</c:v>
                  </c:pt>
                  <c:pt idx="10">
                    <c:v>81.283382274892148</c:v>
                  </c:pt>
                  <c:pt idx="11">
                    <c:v>75.448216904352691</c:v>
                  </c:pt>
                  <c:pt idx="12">
                    <c:v>28.5448390089391</c:v>
                  </c:pt>
                  <c:pt idx="13">
                    <c:v>72.341490635592962</c:v>
                  </c:pt>
                  <c:pt idx="14">
                    <c:v>87.817981268338499</c:v>
                  </c:pt>
                </c:numCache>
              </c:numRef>
            </c:plus>
            <c:minus>
              <c:numRef>
                <c:f>(del!$I$177,del!$N$177,del!$S$177,del!$X$177,del!$AC$177,del!$AH$177,del!$AM$177,del!$AR$177,del!$AW$177,del!$BB$177,del!$BG$177,del!$BL$177,del!$BU$177,del!$BZ$177,del!$CE$177)</c:f>
                <c:numCache>
                  <c:formatCode>General</c:formatCode>
                  <c:ptCount val="15"/>
                  <c:pt idx="0">
                    <c:v>69.771038648183037</c:v>
                  </c:pt>
                  <c:pt idx="1">
                    <c:v>13.892366034849905</c:v>
                  </c:pt>
                  <c:pt idx="2">
                    <c:v>81.283382274892148</c:v>
                  </c:pt>
                  <c:pt idx="3">
                    <c:v>29.461802966659242</c:v>
                  </c:pt>
                  <c:pt idx="4">
                    <c:v>78.366081527956041</c:v>
                  </c:pt>
                  <c:pt idx="5">
                    <c:v>52.073623208360019</c:v>
                  </c:pt>
                  <c:pt idx="6">
                    <c:v>63.769571380449555</c:v>
                  </c:pt>
                  <c:pt idx="7">
                    <c:v>37.576559635579351</c:v>
                  </c:pt>
                  <c:pt idx="8">
                    <c:v>28.5448390089391</c:v>
                  </c:pt>
                  <c:pt idx="9">
                    <c:v>164.25772543095493</c:v>
                  </c:pt>
                  <c:pt idx="10">
                    <c:v>81.283382274892148</c:v>
                  </c:pt>
                  <c:pt idx="11">
                    <c:v>75.448216904352691</c:v>
                  </c:pt>
                  <c:pt idx="12">
                    <c:v>28.5448390089391</c:v>
                  </c:pt>
                  <c:pt idx="13">
                    <c:v>72.341490635592962</c:v>
                  </c:pt>
                  <c:pt idx="14">
                    <c:v>87.817981268338499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(del!$H$177,del!$M$177,del!$R$177,del!$W$177,del!$AB$177,del!$AG$177,del!$AL$177,del!$AQ$177,del!$AV$177,del!$BA$177,del!$BF$177,del!$BK$177,del!$BT$177,del!$BY$177,del!$CD$177)</c:f>
              <c:numCache>
                <c:formatCode>0</c:formatCode>
                <c:ptCount val="15"/>
                <c:pt idx="0">
                  <c:v>0.73411416080278968</c:v>
                </c:pt>
                <c:pt idx="1">
                  <c:v>-5.7806358391972026</c:v>
                </c:pt>
                <c:pt idx="2">
                  <c:v>-8.6506358391972071</c:v>
                </c:pt>
                <c:pt idx="3">
                  <c:v>11.219364160802797</c:v>
                </c:pt>
                <c:pt idx="4">
                  <c:v>11.719364160802797</c:v>
                </c:pt>
                <c:pt idx="5">
                  <c:v>17.539364160802791</c:v>
                </c:pt>
                <c:pt idx="6">
                  <c:v>11.719364160802797</c:v>
                </c:pt>
                <c:pt idx="7">
                  <c:v>-1.7806358391972026</c:v>
                </c:pt>
                <c:pt idx="8">
                  <c:v>5.8993641608028042</c:v>
                </c:pt>
                <c:pt idx="9">
                  <c:v>128.31821416080282</c:v>
                </c:pt>
                <c:pt idx="10">
                  <c:v>-14.470635839197215</c:v>
                </c:pt>
                <c:pt idx="11">
                  <c:v>-21.454635839197195</c:v>
                </c:pt>
                <c:pt idx="12">
                  <c:v>-2.8306358391971855</c:v>
                </c:pt>
                <c:pt idx="13">
                  <c:v>-18.096388339197205</c:v>
                </c:pt>
                <c:pt idx="14">
                  <c:v>42.219364160802797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(del!$BN$177,del!$BN$177,del!$BN$177,del!$BN$177,del!$BN$177,del!$BN$177,del!$BN$177,del!$BN$177,del!$BN$177,del!$BN$177,del!$BN$177,del!$BN$177,del!$BN$177,del!$BN$177,del!$BN$177)</c:f>
              <c:numCache>
                <c:formatCode>0</c:formatCode>
                <c:ptCount val="15"/>
                <c:pt idx="0">
                  <c:v>-9.7980695013736607</c:v>
                </c:pt>
                <c:pt idx="1">
                  <c:v>-9.7980695013736607</c:v>
                </c:pt>
                <c:pt idx="2">
                  <c:v>-9.7980695013736607</c:v>
                </c:pt>
                <c:pt idx="3">
                  <c:v>-9.7980695013736607</c:v>
                </c:pt>
                <c:pt idx="4">
                  <c:v>-9.7980695013736607</c:v>
                </c:pt>
                <c:pt idx="5">
                  <c:v>-9.7980695013736607</c:v>
                </c:pt>
                <c:pt idx="6">
                  <c:v>-9.7980695013736607</c:v>
                </c:pt>
                <c:pt idx="7">
                  <c:v>-9.7980695013736607</c:v>
                </c:pt>
                <c:pt idx="8">
                  <c:v>-9.7980695013736607</c:v>
                </c:pt>
                <c:pt idx="9">
                  <c:v>-9.7980695013736607</c:v>
                </c:pt>
                <c:pt idx="10">
                  <c:v>-9.7980695013736607</c:v>
                </c:pt>
                <c:pt idx="11">
                  <c:v>-9.7980695013736607</c:v>
                </c:pt>
                <c:pt idx="12">
                  <c:v>-9.7980695013736607</c:v>
                </c:pt>
                <c:pt idx="13">
                  <c:v>-9.7980695013736607</c:v>
                </c:pt>
                <c:pt idx="14">
                  <c:v>-9.7980695013736607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(del!$BO$177,del!$BO$177,del!$BO$177,del!$BO$177,del!$BO$177,del!$BO$177,del!$BO$177,del!$BO$177,del!$BO$177,del!$BO$177,del!$BO$177,del!$BO$177,del!$BO$177,del!$BO$177,del!$BO$177)</c:f>
              <c:numCache>
                <c:formatCode>0</c:formatCode>
                <c:ptCount val="15"/>
                <c:pt idx="0">
                  <c:v>9.7980695013736607</c:v>
                </c:pt>
                <c:pt idx="1">
                  <c:v>9.7980695013736607</c:v>
                </c:pt>
                <c:pt idx="2">
                  <c:v>9.7980695013736607</c:v>
                </c:pt>
                <c:pt idx="3">
                  <c:v>9.7980695013736607</c:v>
                </c:pt>
                <c:pt idx="4">
                  <c:v>9.7980695013736607</c:v>
                </c:pt>
                <c:pt idx="5">
                  <c:v>9.7980695013736607</c:v>
                </c:pt>
                <c:pt idx="6">
                  <c:v>9.7980695013736607</c:v>
                </c:pt>
                <c:pt idx="7">
                  <c:v>9.7980695013736607</c:v>
                </c:pt>
                <c:pt idx="8">
                  <c:v>9.7980695013736607</c:v>
                </c:pt>
                <c:pt idx="9">
                  <c:v>9.7980695013736607</c:v>
                </c:pt>
                <c:pt idx="10">
                  <c:v>9.7980695013736607</c:v>
                </c:pt>
                <c:pt idx="11">
                  <c:v>9.7980695013736607</c:v>
                </c:pt>
                <c:pt idx="12">
                  <c:v>9.7980695013736607</c:v>
                </c:pt>
                <c:pt idx="13">
                  <c:v>9.7980695013736607</c:v>
                </c:pt>
                <c:pt idx="14">
                  <c:v>9.7980695013736607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(del!$G$177,del!$L$177,del!$Q$177,del!$V$177,del!$AA$177,del!$AF$177,del!$AK$177,del!$AP$177,del!$AU$177,del!$AZ$177,del!$BE$177,del!$BJ$177,del!$BS$177,del!$BX$177,del!$CC$177)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5664"/>
        <c:axId val="156164096"/>
      </c:lineChart>
      <c:catAx>
        <c:axId val="1551856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6164096"/>
        <c:crossesAt val="-200"/>
        <c:auto val="1"/>
        <c:lblAlgn val="ctr"/>
        <c:lblOffset val="100"/>
        <c:noMultiLvlLbl val="0"/>
      </c:catAx>
      <c:valAx>
        <c:axId val="1561640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5185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5 %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(del!$I$187,del!$N$187,del!$S$187,del!$X$187,del!$AC$187,del!$AH$187,del!$AM$187,del!$AR$187,del!$AW$187,del!$BB$187,del!$BG$187,del!$BL$187,del!$BU$187,del!$BZ$187,del!$CE$187)</c:f>
                <c:numCache>
                  <c:formatCode>General</c:formatCode>
                  <c:ptCount val="15"/>
                  <c:pt idx="0">
                    <c:v>69.275282325746005</c:v>
                  </c:pt>
                  <c:pt idx="1">
                    <c:v>38.717757441667736</c:v>
                  </c:pt>
                  <c:pt idx="2">
                    <c:v>162.65001180852039</c:v>
                  </c:pt>
                  <c:pt idx="3">
                    <c:v>59.152892924284082</c:v>
                  </c:pt>
                  <c:pt idx="4">
                    <c:v>92.576450252274299</c:v>
                  </c:pt>
                  <c:pt idx="5">
                    <c:v>51.020238546206521</c:v>
                  </c:pt>
                  <c:pt idx="6">
                    <c:v>63.226775509366419</c:v>
                  </c:pt>
                  <c:pt idx="7">
                    <c:v>46.936816480368776</c:v>
                  </c:pt>
                  <c:pt idx="8">
                    <c:v>115.96561878984572</c:v>
                  </c:pt>
                  <c:pt idx="9">
                    <c:v>112.22475965462867</c:v>
                  </c:pt>
                  <c:pt idx="10">
                    <c:v>80.858241022865556</c:v>
                  </c:pt>
                  <c:pt idx="11">
                    <c:v>34.657175264464612</c:v>
                  </c:pt>
                  <c:pt idx="12">
                    <c:v>27.310707448028833</c:v>
                  </c:pt>
                  <c:pt idx="13">
                    <c:v>66.051202342539895</c:v>
                  </c:pt>
                  <c:pt idx="14">
                    <c:v>71.295615161886488</c:v>
                  </c:pt>
                </c:numCache>
              </c:numRef>
            </c:plus>
            <c:minus>
              <c:numRef>
                <c:f>(del!$I$187,del!$N$187,del!$S$187,del!$X$187,del!$AC$187,del!$AH$187,del!$AM$187,del!$AR$187,del!$AW$187,del!$BB$187,del!$BG$187,del!$BL$187,del!$BU$187,del!$BZ$187,del!$CE$187)</c:f>
                <c:numCache>
                  <c:formatCode>General</c:formatCode>
                  <c:ptCount val="15"/>
                  <c:pt idx="0">
                    <c:v>69.275282325746005</c:v>
                  </c:pt>
                  <c:pt idx="1">
                    <c:v>38.717757441667736</c:v>
                  </c:pt>
                  <c:pt idx="2">
                    <c:v>162.65001180852039</c:v>
                  </c:pt>
                  <c:pt idx="3">
                    <c:v>59.152892924284082</c:v>
                  </c:pt>
                  <c:pt idx="4">
                    <c:v>92.576450252274299</c:v>
                  </c:pt>
                  <c:pt idx="5">
                    <c:v>51.020238546206521</c:v>
                  </c:pt>
                  <c:pt idx="6">
                    <c:v>63.226775509366419</c:v>
                  </c:pt>
                  <c:pt idx="7">
                    <c:v>46.936816480368776</c:v>
                  </c:pt>
                  <c:pt idx="8">
                    <c:v>115.96561878984572</c:v>
                  </c:pt>
                  <c:pt idx="9">
                    <c:v>112.22475965462867</c:v>
                  </c:pt>
                  <c:pt idx="10">
                    <c:v>80.858241022865556</c:v>
                  </c:pt>
                  <c:pt idx="11">
                    <c:v>34.657175264464612</c:v>
                  </c:pt>
                  <c:pt idx="12">
                    <c:v>27.310707448028833</c:v>
                  </c:pt>
                  <c:pt idx="13">
                    <c:v>66.051202342539895</c:v>
                  </c:pt>
                  <c:pt idx="14">
                    <c:v>71.295615161886488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(del!$H$187,del!$M$187,del!$R$187,del!$W$187,del!$AB$187,del!$AG$187,del!$AL$187,del!$AQ$187,del!$AV$187,del!$BA$187,del!$BF$187,del!$BK$187,del!$BT$187,del!$BY$187,del!$CD$187)</c:f>
              <c:numCache>
                <c:formatCode>0</c:formatCode>
                <c:ptCount val="15"/>
                <c:pt idx="0">
                  <c:v>4.9971661710803801</c:v>
                </c:pt>
                <c:pt idx="1">
                  <c:v>-16.85428382891962</c:v>
                </c:pt>
                <c:pt idx="2">
                  <c:v>0.35571617108041664</c:v>
                </c:pt>
                <c:pt idx="3">
                  <c:v>22.14571617108038</c:v>
                </c:pt>
                <c:pt idx="4">
                  <c:v>23.635716171080333</c:v>
                </c:pt>
                <c:pt idx="5">
                  <c:v>6.1457161710803803</c:v>
                </c:pt>
                <c:pt idx="6">
                  <c:v>-2.5542838289196084</c:v>
                </c:pt>
                <c:pt idx="7">
                  <c:v>5.1457161710803803</c:v>
                </c:pt>
                <c:pt idx="8">
                  <c:v>-14.194283828919595</c:v>
                </c:pt>
                <c:pt idx="9">
                  <c:v>75.25426617108036</c:v>
                </c:pt>
                <c:pt idx="10">
                  <c:v>-20.014283828919645</c:v>
                </c:pt>
                <c:pt idx="11">
                  <c:v>-24.961283828919591</c:v>
                </c:pt>
                <c:pt idx="12">
                  <c:v>11.995716171080403</c:v>
                </c:pt>
                <c:pt idx="13">
                  <c:v>-27.35428382891962</c:v>
                </c:pt>
                <c:pt idx="14">
                  <c:v>31.14571617108038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(del!$BN$187,del!$BN$187,del!$BN$187,del!$BN$187,del!$BN$187,del!$BN$187,del!$BN$187,del!$BN$187,del!$BN$187,del!$BN$187,del!$BN$187,del!$BN$187,del!$BN$187,del!$BN$187,del!$BN$187)</c:f>
              <c:numCache>
                <c:formatCode>0</c:formatCode>
                <c:ptCount val="15"/>
                <c:pt idx="0">
                  <c:v>-14.175163444848971</c:v>
                </c:pt>
                <c:pt idx="1">
                  <c:v>-14.175163444848971</c:v>
                </c:pt>
                <c:pt idx="2">
                  <c:v>-14.175163444848971</c:v>
                </c:pt>
                <c:pt idx="3">
                  <c:v>-14.175163444848971</c:v>
                </c:pt>
                <c:pt idx="4">
                  <c:v>-14.175163444848971</c:v>
                </c:pt>
                <c:pt idx="5">
                  <c:v>-14.175163444848971</c:v>
                </c:pt>
                <c:pt idx="6">
                  <c:v>-14.175163444848971</c:v>
                </c:pt>
                <c:pt idx="7">
                  <c:v>-14.175163444848971</c:v>
                </c:pt>
                <c:pt idx="8">
                  <c:v>-14.175163444848971</c:v>
                </c:pt>
                <c:pt idx="9">
                  <c:v>-14.175163444848971</c:v>
                </c:pt>
                <c:pt idx="10">
                  <c:v>-14.175163444848971</c:v>
                </c:pt>
                <c:pt idx="11">
                  <c:v>-14.175163444848971</c:v>
                </c:pt>
                <c:pt idx="12">
                  <c:v>-14.175163444848971</c:v>
                </c:pt>
                <c:pt idx="13">
                  <c:v>-14.175163444848971</c:v>
                </c:pt>
                <c:pt idx="14">
                  <c:v>-14.175163444848971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(del!$BO$187,del!$BO$187,del!$BO$187,del!$BO$187,del!$BO$187,del!$BO$187,del!$BO$187,del!$BO$187,del!$BO$187,del!$BO$187,del!$BO$187,del!$BO$187,del!$BO$187,del!$BO$187,del!$BO$187)</c:f>
              <c:numCache>
                <c:formatCode>0</c:formatCode>
                <c:ptCount val="15"/>
                <c:pt idx="0">
                  <c:v>14.175163444848971</c:v>
                </c:pt>
                <c:pt idx="1">
                  <c:v>14.175163444848971</c:v>
                </c:pt>
                <c:pt idx="2">
                  <c:v>14.175163444848971</c:v>
                </c:pt>
                <c:pt idx="3">
                  <c:v>14.175163444848971</c:v>
                </c:pt>
                <c:pt idx="4">
                  <c:v>14.175163444848971</c:v>
                </c:pt>
                <c:pt idx="5">
                  <c:v>14.175163444848971</c:v>
                </c:pt>
                <c:pt idx="6">
                  <c:v>14.175163444848971</c:v>
                </c:pt>
                <c:pt idx="7">
                  <c:v>14.175163444848971</c:v>
                </c:pt>
                <c:pt idx="8">
                  <c:v>14.175163444848971</c:v>
                </c:pt>
                <c:pt idx="9">
                  <c:v>14.175163444848971</c:v>
                </c:pt>
                <c:pt idx="10">
                  <c:v>14.175163444848971</c:v>
                </c:pt>
                <c:pt idx="11">
                  <c:v>14.175163444848971</c:v>
                </c:pt>
                <c:pt idx="12">
                  <c:v>14.175163444848971</c:v>
                </c:pt>
                <c:pt idx="13">
                  <c:v>14.175163444848971</c:v>
                </c:pt>
                <c:pt idx="14">
                  <c:v>14.175163444848971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(del!$G$187,del!$L$187,del!$Q$187,del!$V$187,del!$AA$187,del!$AF$187,del!$AK$187,del!$AP$187,del!$AU$187,del!$AZ$187,del!$BE$187,del!$BJ$187,del!$BS$187,del!$BX$187,del!$CC$187)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27264"/>
        <c:axId val="156166400"/>
      </c:lineChart>
      <c:catAx>
        <c:axId val="1548272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6166400"/>
        <c:crossesAt val="-200"/>
        <c:auto val="1"/>
        <c:lblAlgn val="ctr"/>
        <c:lblOffset val="100"/>
        <c:noMultiLvlLbl val="0"/>
      </c:catAx>
      <c:valAx>
        <c:axId val="1561664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482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5 %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(del!$I$195,del!$N$195,del!$S$195,del!$X$195,del!$AC$195,del!$AH$195,del!$AM$195,del!$AR$195,del!$AW$195,del!$BB$195,del!$BG$195,del!$BL$195,del!$BU$195,del!$BZ$195,del!$CE$195)</c:f>
                <c:numCache>
                  <c:formatCode>General</c:formatCode>
                  <c:ptCount val="15"/>
                  <c:pt idx="0">
                    <c:v>69.391457021774926</c:v>
                  </c:pt>
                  <c:pt idx="1">
                    <c:v>38.925239981339054</c:v>
                  </c:pt>
                  <c:pt idx="2">
                    <c:v>162.69952645169204</c:v>
                  </c:pt>
                  <c:pt idx="3">
                    <c:v>59.288905434362981</c:v>
                  </c:pt>
                  <c:pt idx="4">
                    <c:v>92.663416231028506</c:v>
                  </c:pt>
                  <c:pt idx="5">
                    <c:v>51.177869314820406</c:v>
                  </c:pt>
                  <c:pt idx="6">
                    <c:v>63.354042551401847</c:v>
                  </c:pt>
                  <c:pt idx="7">
                    <c:v>47.108112970112018</c:v>
                  </c:pt>
                  <c:pt idx="8">
                    <c:v>116.03505637351515</c:v>
                  </c:pt>
                  <c:pt idx="9">
                    <c:v>163.31230288050722</c:v>
                  </c:pt>
                  <c:pt idx="10">
                    <c:v>80.957795842061046</c:v>
                  </c:pt>
                  <c:pt idx="11">
                    <c:v>34.286532510664252</c:v>
                  </c:pt>
                  <c:pt idx="12">
                    <c:v>27.604063244472474</c:v>
                  </c:pt>
                  <c:pt idx="13">
                    <c:v>37.406786027914372</c:v>
                  </c:pt>
                  <c:pt idx="14">
                    <c:v>71.408503048340364</c:v>
                  </c:pt>
                </c:numCache>
              </c:numRef>
            </c:plus>
            <c:minus>
              <c:numRef>
                <c:f>(del!$I$195,del!$N$195,del!$S$195,del!$X$195,del!$AC$195,del!$AH$195,del!$AM$195,del!$AR$195,del!$AW$195,del!$BB$195,del!$BG$195,del!$BL$195,del!$BU$195,del!$BZ$195,del!$CE$195)</c:f>
                <c:numCache>
                  <c:formatCode>General</c:formatCode>
                  <c:ptCount val="15"/>
                  <c:pt idx="0">
                    <c:v>69.391457021774926</c:v>
                  </c:pt>
                  <c:pt idx="1">
                    <c:v>38.925239981339054</c:v>
                  </c:pt>
                  <c:pt idx="2">
                    <c:v>162.69952645169204</c:v>
                  </c:pt>
                  <c:pt idx="3">
                    <c:v>59.288905434362981</c:v>
                  </c:pt>
                  <c:pt idx="4">
                    <c:v>92.663416231028506</c:v>
                  </c:pt>
                  <c:pt idx="5">
                    <c:v>51.177869314820406</c:v>
                  </c:pt>
                  <c:pt idx="6">
                    <c:v>63.354042551401847</c:v>
                  </c:pt>
                  <c:pt idx="7">
                    <c:v>47.108112970112018</c:v>
                  </c:pt>
                  <c:pt idx="8">
                    <c:v>116.03505637351515</c:v>
                  </c:pt>
                  <c:pt idx="9">
                    <c:v>163.31230288050722</c:v>
                  </c:pt>
                  <c:pt idx="10">
                    <c:v>80.957795842061046</c:v>
                  </c:pt>
                  <c:pt idx="11">
                    <c:v>34.286532510664252</c:v>
                  </c:pt>
                  <c:pt idx="12">
                    <c:v>27.604063244472474</c:v>
                  </c:pt>
                  <c:pt idx="13">
                    <c:v>37.406786027914372</c:v>
                  </c:pt>
                  <c:pt idx="14">
                    <c:v>71.408503048340364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(del!$H$195,del!$M$195,del!$R$195,del!$W$195,del!$AB$195,del!$AG$195,del!$AL$195,del!$AQ$195,del!$AV$195,del!$BA$195,del!$BF$195,del!$BK$195,del!$BT$195,del!$BY$195,del!$CD$195)</c:f>
              <c:numCache>
                <c:formatCode>0</c:formatCode>
                <c:ptCount val="15"/>
                <c:pt idx="0">
                  <c:v>3.3512433473524084</c:v>
                </c:pt>
                <c:pt idx="1">
                  <c:v>-15.4897566526476</c:v>
                </c:pt>
                <c:pt idx="2">
                  <c:v>0.15024334735238654</c:v>
                </c:pt>
                <c:pt idx="3">
                  <c:v>11.5102433473524</c:v>
                </c:pt>
                <c:pt idx="4">
                  <c:v>23.430243347352416</c:v>
                </c:pt>
                <c:pt idx="5">
                  <c:v>5.5102433473524002</c:v>
                </c:pt>
                <c:pt idx="6">
                  <c:v>-11.4897566526476</c:v>
                </c:pt>
                <c:pt idx="7">
                  <c:v>-2.4897566526475998</c:v>
                </c:pt>
                <c:pt idx="8">
                  <c:v>26.340243347352384</c:v>
                </c:pt>
                <c:pt idx="9">
                  <c:v>85.607243347352437</c:v>
                </c:pt>
                <c:pt idx="10">
                  <c:v>-31.859756652647604</c:v>
                </c:pt>
                <c:pt idx="11">
                  <c:v>-27.785756652647592</c:v>
                </c:pt>
                <c:pt idx="12">
                  <c:v>5.9702433473524366</c:v>
                </c:pt>
                <c:pt idx="13">
                  <c:v>17.7602433473524</c:v>
                </c:pt>
                <c:pt idx="14">
                  <c:v>39.5102433473524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(del!$BN$195,del!$BN$195,del!$BN$195,del!$BN$195,del!$BN$195,del!$BN$195,del!$BN$195,del!$BN$195,del!$BN$195,del!$BN$195,del!$BN$195,del!$BN$195,del!$BN$195,del!$BN$195,del!$BN$195)</c:f>
              <c:numCache>
                <c:formatCode>0</c:formatCode>
                <c:ptCount val="15"/>
                <c:pt idx="0">
                  <c:v>-13.595061323700007</c:v>
                </c:pt>
                <c:pt idx="1">
                  <c:v>-13.595061323700007</c:v>
                </c:pt>
                <c:pt idx="2">
                  <c:v>-13.595061323700007</c:v>
                </c:pt>
                <c:pt idx="3">
                  <c:v>-13.595061323700007</c:v>
                </c:pt>
                <c:pt idx="4">
                  <c:v>-13.595061323700007</c:v>
                </c:pt>
                <c:pt idx="5">
                  <c:v>-13.595061323700007</c:v>
                </c:pt>
                <c:pt idx="6">
                  <c:v>-13.595061323700007</c:v>
                </c:pt>
                <c:pt idx="7">
                  <c:v>-13.595061323700007</c:v>
                </c:pt>
                <c:pt idx="8">
                  <c:v>-13.595061323700007</c:v>
                </c:pt>
                <c:pt idx="9">
                  <c:v>-13.595061323700007</c:v>
                </c:pt>
                <c:pt idx="10">
                  <c:v>-13.595061323700007</c:v>
                </c:pt>
                <c:pt idx="11">
                  <c:v>-13.595061323700007</c:v>
                </c:pt>
                <c:pt idx="12">
                  <c:v>-13.595061323700007</c:v>
                </c:pt>
                <c:pt idx="13">
                  <c:v>-13.595061323700007</c:v>
                </c:pt>
                <c:pt idx="14">
                  <c:v>-13.595061323700007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(del!$BO$195,del!$BO$195,del!$BO$195,del!$BO$195,del!$BO$195,del!$BO$195,del!$BO$195,del!$BO$195,del!$BO$195,del!$BO$195,del!$BO$195,del!$BO$195,del!$BO$195,del!$BO$195,del!$BO$195)</c:f>
              <c:numCache>
                <c:formatCode>0</c:formatCode>
                <c:ptCount val="15"/>
                <c:pt idx="0">
                  <c:v>13.595061323700007</c:v>
                </c:pt>
                <c:pt idx="1">
                  <c:v>13.595061323700007</c:v>
                </c:pt>
                <c:pt idx="2">
                  <c:v>13.595061323700007</c:v>
                </c:pt>
                <c:pt idx="3">
                  <c:v>13.595061323700007</c:v>
                </c:pt>
                <c:pt idx="4">
                  <c:v>13.595061323700007</c:v>
                </c:pt>
                <c:pt idx="5">
                  <c:v>13.595061323700007</c:v>
                </c:pt>
                <c:pt idx="6">
                  <c:v>13.595061323700007</c:v>
                </c:pt>
                <c:pt idx="7">
                  <c:v>13.595061323700007</c:v>
                </c:pt>
                <c:pt idx="8">
                  <c:v>13.595061323700007</c:v>
                </c:pt>
                <c:pt idx="9">
                  <c:v>13.595061323700007</c:v>
                </c:pt>
                <c:pt idx="10">
                  <c:v>13.595061323700007</c:v>
                </c:pt>
                <c:pt idx="11">
                  <c:v>13.595061323700007</c:v>
                </c:pt>
                <c:pt idx="12">
                  <c:v>13.595061323700007</c:v>
                </c:pt>
                <c:pt idx="13">
                  <c:v>13.595061323700007</c:v>
                </c:pt>
                <c:pt idx="14">
                  <c:v>13.595061323700007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(del!$G$195,del!$L$195,del!$Q$195,del!$V$195,del!$AA$195,del!$AF$195,del!$AK$195,del!$AP$195,del!$AU$195,del!$AZ$195,del!$BE$195,del!$BJ$195,del!$BS$195,del!$BX$195,del!$CC$195)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7200"/>
        <c:axId val="156168128"/>
      </c:lineChart>
      <c:catAx>
        <c:axId val="1551872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6168128"/>
        <c:crossesAt val="-200"/>
        <c:auto val="1"/>
        <c:lblAlgn val="ctr"/>
        <c:lblOffset val="100"/>
        <c:noMultiLvlLbl val="0"/>
      </c:catAx>
      <c:valAx>
        <c:axId val="1561681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51872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5 %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(del!$I$203,del!$N$203,del!$S$203,del!$X$203,del!$AC$203,del!$AH$203,del!$AM$203,del!$AR$203,del!$AW$203,del!$BB$203,del!$BG$203,del!$BL$203,del!$BU$203,del!$BZ$203,del!$CE$203)</c:f>
                <c:numCache>
                  <c:formatCode>General</c:formatCode>
                  <c:ptCount val="15"/>
                  <c:pt idx="0">
                    <c:v>69.256308502719079</c:v>
                  </c:pt>
                  <c:pt idx="1">
                    <c:v>28.221202444683307</c:v>
                  </c:pt>
                  <c:pt idx="2">
                    <c:v>162.64193145503347</c:v>
                  </c:pt>
                  <c:pt idx="3">
                    <c:v>59.130671122724451</c:v>
                  </c:pt>
                  <c:pt idx="4">
                    <c:v>77.908158542118045</c:v>
                  </c:pt>
                  <c:pt idx="5">
                    <c:v>50.994472910540011</c:v>
                  </c:pt>
                  <c:pt idx="6">
                    <c:v>63.20598600942634</c:v>
                  </c:pt>
                  <c:pt idx="7">
                    <c:v>46.908807994062258</c:v>
                  </c:pt>
                  <c:pt idx="8">
                    <c:v>115.95428524821236</c:v>
                  </c:pt>
                  <c:pt idx="9">
                    <c:v>180.64888995943741</c:v>
                  </c:pt>
                  <c:pt idx="10">
                    <c:v>80.841985795895681</c:v>
                  </c:pt>
                  <c:pt idx="11">
                    <c:v>74.972474064978002</c:v>
                  </c:pt>
                  <c:pt idx="12">
                    <c:v>27.262543304391084</c:v>
                  </c:pt>
                  <c:pt idx="13">
                    <c:v>60.168639886215921</c:v>
                  </c:pt>
                  <c:pt idx="14">
                    <c:v>71.277179148895897</c:v>
                  </c:pt>
                </c:numCache>
              </c:numRef>
            </c:plus>
            <c:minus>
              <c:numRef>
                <c:f>(del!$I$203,del!$N$203,del!$S$203,del!$X$203,del!$AC$203,del!$AH$203,del!$AM$203,del!$AR$203,del!$AW$203,del!$BB$203,del!$BG$203,del!$BL$203,del!$BU$203,del!$BZ$203,del!$CE$203)</c:f>
                <c:numCache>
                  <c:formatCode>General</c:formatCode>
                  <c:ptCount val="15"/>
                  <c:pt idx="0">
                    <c:v>69.256308502719079</c:v>
                  </c:pt>
                  <c:pt idx="1">
                    <c:v>28.221202444683307</c:v>
                  </c:pt>
                  <c:pt idx="2">
                    <c:v>162.64193145503347</c:v>
                  </c:pt>
                  <c:pt idx="3">
                    <c:v>59.130671122724451</c:v>
                  </c:pt>
                  <c:pt idx="4">
                    <c:v>77.908158542118045</c:v>
                  </c:pt>
                  <c:pt idx="5">
                    <c:v>50.994472910540011</c:v>
                  </c:pt>
                  <c:pt idx="6">
                    <c:v>63.20598600942634</c:v>
                  </c:pt>
                  <c:pt idx="7">
                    <c:v>46.908807994062258</c:v>
                  </c:pt>
                  <c:pt idx="8">
                    <c:v>115.95428524821236</c:v>
                  </c:pt>
                  <c:pt idx="9">
                    <c:v>180.64888995943741</c:v>
                  </c:pt>
                  <c:pt idx="10">
                    <c:v>80.841985795895681</c:v>
                  </c:pt>
                  <c:pt idx="11">
                    <c:v>74.972474064978002</c:v>
                  </c:pt>
                  <c:pt idx="12">
                    <c:v>27.262543304391084</c:v>
                  </c:pt>
                  <c:pt idx="13">
                    <c:v>60.168639886215921</c:v>
                  </c:pt>
                  <c:pt idx="14">
                    <c:v>71.277179148895897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(del!$H$203,del!$M$203,del!$R$203,del!$W$203,del!$AB$203,del!$AG$203,del!$AL$203,del!$AQ$203,del!$AV$203,del!$BA$203,del!$BF$203,del!$BK$203,del!$BT$203,del!$BY$203,del!$CD$203)</c:f>
              <c:numCache>
                <c:formatCode>0</c:formatCode>
                <c:ptCount val="15"/>
                <c:pt idx="0">
                  <c:v>5.0405238362340015</c:v>
                </c:pt>
                <c:pt idx="1">
                  <c:v>-13.108276163765993</c:v>
                </c:pt>
                <c:pt idx="2">
                  <c:v>-14.398276163765985</c:v>
                </c:pt>
                <c:pt idx="3">
                  <c:v>6.8917238362340072</c:v>
                </c:pt>
                <c:pt idx="4">
                  <c:v>11.791723836234041</c:v>
                </c:pt>
                <c:pt idx="5">
                  <c:v>8.8917238362340072</c:v>
                </c:pt>
                <c:pt idx="6">
                  <c:v>11.791723836234041</c:v>
                </c:pt>
                <c:pt idx="7">
                  <c:v>-2.1082761637659928</c:v>
                </c:pt>
                <c:pt idx="8">
                  <c:v>-2.7582761637659985</c:v>
                </c:pt>
                <c:pt idx="9">
                  <c:v>-55.10432616376599</c:v>
                </c:pt>
                <c:pt idx="10">
                  <c:v>-34.768276163765989</c:v>
                </c:pt>
                <c:pt idx="11">
                  <c:v>-24.001276163765993</c:v>
                </c:pt>
                <c:pt idx="12">
                  <c:v>3.0617238362339947</c:v>
                </c:pt>
                <c:pt idx="13">
                  <c:v>20.808390502900693</c:v>
                </c:pt>
                <c:pt idx="14">
                  <c:v>36.891723836234007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(del!$BN$203,del!$BN$203,del!$BN$203,del!$BN$203,del!$BN$203,del!$BN$203,del!$BN$203,del!$BN$203,del!$BN$203,del!$BN$203,del!$BN$203,del!$BN$203,del!$BN$203,del!$BN$203,del!$BN$203)</c:f>
              <c:numCache>
                <c:formatCode>0</c:formatCode>
                <c:ptCount val="15"/>
                <c:pt idx="0">
                  <c:v>-14.267576268455725</c:v>
                </c:pt>
                <c:pt idx="1">
                  <c:v>-14.267576268455725</c:v>
                </c:pt>
                <c:pt idx="2">
                  <c:v>-14.267576268455725</c:v>
                </c:pt>
                <c:pt idx="3">
                  <c:v>-14.267576268455725</c:v>
                </c:pt>
                <c:pt idx="4">
                  <c:v>-14.267576268455725</c:v>
                </c:pt>
                <c:pt idx="5">
                  <c:v>-14.267576268455725</c:v>
                </c:pt>
                <c:pt idx="6">
                  <c:v>-14.267576268455725</c:v>
                </c:pt>
                <c:pt idx="7">
                  <c:v>-14.267576268455725</c:v>
                </c:pt>
                <c:pt idx="8">
                  <c:v>-14.267576268455725</c:v>
                </c:pt>
                <c:pt idx="9">
                  <c:v>-14.267576268455725</c:v>
                </c:pt>
                <c:pt idx="10">
                  <c:v>-14.267576268455725</c:v>
                </c:pt>
                <c:pt idx="11">
                  <c:v>-14.267576268455725</c:v>
                </c:pt>
                <c:pt idx="12">
                  <c:v>-14.267576268455725</c:v>
                </c:pt>
                <c:pt idx="13">
                  <c:v>-14.267576268455725</c:v>
                </c:pt>
                <c:pt idx="14">
                  <c:v>-14.267576268455725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(del!$BO$203,del!$BO$203,del!$BO$203,del!$BO$203,del!$BO$203,del!$BO$203,del!$BO$203,del!$BO$203,del!$BO$203,del!$BO$203,del!$BO$203,del!$BO$203,del!$BO$203,del!$BO$203,del!$BO$203)</c:f>
              <c:numCache>
                <c:formatCode>0</c:formatCode>
                <c:ptCount val="15"/>
                <c:pt idx="0">
                  <c:v>14.267576268455725</c:v>
                </c:pt>
                <c:pt idx="1">
                  <c:v>14.267576268455725</c:v>
                </c:pt>
                <c:pt idx="2">
                  <c:v>14.267576268455725</c:v>
                </c:pt>
                <c:pt idx="3">
                  <c:v>14.267576268455725</c:v>
                </c:pt>
                <c:pt idx="4">
                  <c:v>14.267576268455725</c:v>
                </c:pt>
                <c:pt idx="5">
                  <c:v>14.267576268455725</c:v>
                </c:pt>
                <c:pt idx="6">
                  <c:v>14.267576268455725</c:v>
                </c:pt>
                <c:pt idx="7">
                  <c:v>14.267576268455725</c:v>
                </c:pt>
                <c:pt idx="8">
                  <c:v>14.267576268455725</c:v>
                </c:pt>
                <c:pt idx="9">
                  <c:v>14.267576268455725</c:v>
                </c:pt>
                <c:pt idx="10">
                  <c:v>14.267576268455725</c:v>
                </c:pt>
                <c:pt idx="11">
                  <c:v>14.267576268455725</c:v>
                </c:pt>
                <c:pt idx="12">
                  <c:v>14.267576268455725</c:v>
                </c:pt>
                <c:pt idx="13">
                  <c:v>14.267576268455725</c:v>
                </c:pt>
                <c:pt idx="14">
                  <c:v>14.267576268455725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6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(del!$G$203,del!$L$203,del!$Q$203,del!$V$203,del!$AA$203,del!$AF$203,del!$AK$203,del!$AP$203,del!$AU$203,del!$AZ$203,del!$BE$203,del!$BJ$203,del!$BS$203,del!$BX$203,del!$CC$203)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8224"/>
        <c:axId val="156169856"/>
      </c:lineChart>
      <c:catAx>
        <c:axId val="155188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6169856"/>
        <c:crossesAt val="-300"/>
        <c:auto val="1"/>
        <c:lblAlgn val="ctr"/>
        <c:lblOffset val="100"/>
        <c:noMultiLvlLbl val="0"/>
      </c:catAx>
      <c:valAx>
        <c:axId val="1561698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5188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5 %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(del!$I$211,del!$N$211,del!$S$211,del!$X$211,del!$AC$211,del!$AH$211,del!$AM$211,del!$AR$211,del!$AW$211,del!$BB$211,del!$BG$211,del!$BL$211,del!$BU$211,del!$BZ$211,del!$CE$211)</c:f>
                <c:numCache>
                  <c:formatCode>General</c:formatCode>
                  <c:ptCount val="15"/>
                  <c:pt idx="0">
                    <c:v>69.544238423028062</c:v>
                  </c:pt>
                  <c:pt idx="1">
                    <c:v>28.920599887259812</c:v>
                  </c:pt>
                  <c:pt idx="2">
                    <c:v>162.7647464835029</c:v>
                  </c:pt>
                  <c:pt idx="3">
                    <c:v>59.467647488688939</c:v>
                  </c:pt>
                  <c:pt idx="4">
                    <c:v>78.164224539356709</c:v>
                  </c:pt>
                  <c:pt idx="5">
                    <c:v>51.384833344470152</c:v>
                  </c:pt>
                  <c:pt idx="6">
                    <c:v>63.521346788610927</c:v>
                  </c:pt>
                  <c:pt idx="7">
                    <c:v>47.332875444441065</c:v>
                  </c:pt>
                  <c:pt idx="8">
                    <c:v>116.1264874946236</c:v>
                  </c:pt>
                  <c:pt idx="9">
                    <c:v>172.44289642616809</c:v>
                  </c:pt>
                  <c:pt idx="10">
                    <c:v>81.088787744292816</c:v>
                  </c:pt>
                  <c:pt idx="11">
                    <c:v>75.238532002152809</c:v>
                  </c:pt>
                  <c:pt idx="12">
                    <c:v>27.985908915719929</c:v>
                  </c:pt>
                  <c:pt idx="13">
                    <c:v>76.270646097776748</c:v>
                  </c:pt>
                  <c:pt idx="14">
                    <c:v>71.556977981458743</c:v>
                  </c:pt>
                </c:numCache>
              </c:numRef>
            </c:plus>
            <c:minus>
              <c:numRef>
                <c:f>(del!$I$211,del!$N$211,del!$S$211,del!$X$211,del!$AC$211,del!$AH$211,del!$AM$211,del!$AR$211,del!$AW$211,del!$BB$211,del!$BG$211,del!$BL$211,del!$BU$211,del!$BZ$211,del!$CE$211)</c:f>
                <c:numCache>
                  <c:formatCode>General</c:formatCode>
                  <c:ptCount val="15"/>
                  <c:pt idx="0">
                    <c:v>69.544238423028062</c:v>
                  </c:pt>
                  <c:pt idx="1">
                    <c:v>28.920599887259812</c:v>
                  </c:pt>
                  <c:pt idx="2">
                    <c:v>162.7647464835029</c:v>
                  </c:pt>
                  <c:pt idx="3">
                    <c:v>59.467647488688939</c:v>
                  </c:pt>
                  <c:pt idx="4">
                    <c:v>78.164224539356709</c:v>
                  </c:pt>
                  <c:pt idx="5">
                    <c:v>51.384833344470152</c:v>
                  </c:pt>
                  <c:pt idx="6">
                    <c:v>63.521346788610927</c:v>
                  </c:pt>
                  <c:pt idx="7">
                    <c:v>47.332875444441065</c:v>
                  </c:pt>
                  <c:pt idx="8">
                    <c:v>116.1264874946236</c:v>
                  </c:pt>
                  <c:pt idx="9">
                    <c:v>172.44289642616809</c:v>
                  </c:pt>
                  <c:pt idx="10">
                    <c:v>81.088787744292816</c:v>
                  </c:pt>
                  <c:pt idx="11">
                    <c:v>75.238532002152809</c:v>
                  </c:pt>
                  <c:pt idx="12">
                    <c:v>27.985908915719929</c:v>
                  </c:pt>
                  <c:pt idx="13">
                    <c:v>76.270646097776748</c:v>
                  </c:pt>
                  <c:pt idx="14">
                    <c:v>71.556977981458743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(del!$H$211,del!$M$211,del!$R$211,del!$W$211,del!$AB$211,del!$AG$211,del!$AL$211,del!$AQ$211,del!$AV$211,del!$BA$211,del!$BF$211,del!$BK$211,del!$BT$211,del!$BY$211,del!$CD$211)</c:f>
              <c:numCache>
                <c:formatCode>0</c:formatCode>
                <c:ptCount val="15"/>
                <c:pt idx="0">
                  <c:v>9.6233757333298229</c:v>
                </c:pt>
                <c:pt idx="1">
                  <c:v>-7.2526742666701693</c:v>
                </c:pt>
                <c:pt idx="2">
                  <c:v>-9.7426742666701784</c:v>
                </c:pt>
                <c:pt idx="3">
                  <c:v>10.747325733329831</c:v>
                </c:pt>
                <c:pt idx="4">
                  <c:v>7.7173257333298295</c:v>
                </c:pt>
                <c:pt idx="5">
                  <c:v>10.747325733329831</c:v>
                </c:pt>
                <c:pt idx="6">
                  <c:v>-12.652674266670175</c:v>
                </c:pt>
                <c:pt idx="7">
                  <c:v>-1.2526742666701693</c:v>
                </c:pt>
                <c:pt idx="8">
                  <c:v>-6.8326742666701819</c:v>
                </c:pt>
                <c:pt idx="9">
                  <c:v>59.20977573332982</c:v>
                </c:pt>
                <c:pt idx="10">
                  <c:v>-21.382674266670193</c:v>
                </c:pt>
                <c:pt idx="11">
                  <c:v>-20.509674266670174</c:v>
                </c:pt>
                <c:pt idx="12">
                  <c:v>1.8973257333298363</c:v>
                </c:pt>
                <c:pt idx="13">
                  <c:v>-12.502674266670169</c:v>
                </c:pt>
                <c:pt idx="14">
                  <c:v>36.747325733329831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(del!$BN$211,del!$BN$211,del!$BN$211,del!$BN$211,del!$BN$211,del!$BN$211,del!$BN$211,del!$BN$211,del!$BN$211,del!$BN$211,del!$BN$211,del!$BN$211,del!$BN$211,del!$BN$211,del!$BN$211)</c:f>
              <c:numCache>
                <c:formatCode>0</c:formatCode>
                <c:ptCount val="15"/>
                <c:pt idx="0">
                  <c:v>-14.40829282604389</c:v>
                </c:pt>
                <c:pt idx="1">
                  <c:v>-14.40829282604389</c:v>
                </c:pt>
                <c:pt idx="2">
                  <c:v>-14.40829282604389</c:v>
                </c:pt>
                <c:pt idx="3">
                  <c:v>-14.40829282604389</c:v>
                </c:pt>
                <c:pt idx="4">
                  <c:v>-14.40829282604389</c:v>
                </c:pt>
                <c:pt idx="5">
                  <c:v>-14.40829282604389</c:v>
                </c:pt>
                <c:pt idx="6">
                  <c:v>-14.40829282604389</c:v>
                </c:pt>
                <c:pt idx="7">
                  <c:v>-14.40829282604389</c:v>
                </c:pt>
                <c:pt idx="8">
                  <c:v>-14.40829282604389</c:v>
                </c:pt>
                <c:pt idx="9">
                  <c:v>-14.40829282604389</c:v>
                </c:pt>
                <c:pt idx="10">
                  <c:v>-14.40829282604389</c:v>
                </c:pt>
                <c:pt idx="11">
                  <c:v>-14.40829282604389</c:v>
                </c:pt>
                <c:pt idx="12">
                  <c:v>-14.40829282604389</c:v>
                </c:pt>
                <c:pt idx="13">
                  <c:v>-14.40829282604389</c:v>
                </c:pt>
                <c:pt idx="14">
                  <c:v>-14.40829282604389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(del!$BO$211,del!$BO$211,del!$BO$211,del!$BO$211,del!$BO$211,del!$BO$211,del!$BO$211,del!$BO$211,del!$BO$211,del!$BO$211,del!$BO$211,del!$BO$211,del!$BO$211,del!$BO$211,del!$BO$211)</c:f>
              <c:numCache>
                <c:formatCode>0</c:formatCode>
                <c:ptCount val="15"/>
                <c:pt idx="0">
                  <c:v>14.40829282604389</c:v>
                </c:pt>
                <c:pt idx="1">
                  <c:v>14.40829282604389</c:v>
                </c:pt>
                <c:pt idx="2">
                  <c:v>14.40829282604389</c:v>
                </c:pt>
                <c:pt idx="3">
                  <c:v>14.40829282604389</c:v>
                </c:pt>
                <c:pt idx="4">
                  <c:v>14.40829282604389</c:v>
                </c:pt>
                <c:pt idx="5">
                  <c:v>14.40829282604389</c:v>
                </c:pt>
                <c:pt idx="6">
                  <c:v>14.40829282604389</c:v>
                </c:pt>
                <c:pt idx="7">
                  <c:v>14.40829282604389</c:v>
                </c:pt>
                <c:pt idx="8">
                  <c:v>14.40829282604389</c:v>
                </c:pt>
                <c:pt idx="9">
                  <c:v>14.40829282604389</c:v>
                </c:pt>
                <c:pt idx="10">
                  <c:v>14.40829282604389</c:v>
                </c:pt>
                <c:pt idx="11">
                  <c:v>14.40829282604389</c:v>
                </c:pt>
                <c:pt idx="12">
                  <c:v>14.40829282604389</c:v>
                </c:pt>
                <c:pt idx="13">
                  <c:v>14.40829282604389</c:v>
                </c:pt>
                <c:pt idx="14">
                  <c:v>14.40829282604389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(del!$G$211,del!$L$211,del!$Q$211,del!$V$211,del!$AA$211,del!$AF$211,del!$AK$211,del!$AP$211,del!$AU$211,del!$AZ$211,del!$BE$211,del!$BJ$211,del!$BS$211,del!$BX$211,del!$CC$211)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40224"/>
        <c:axId val="156484160"/>
      </c:lineChart>
      <c:catAx>
        <c:axId val="156340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6484160"/>
        <c:crossesAt val="-200"/>
        <c:auto val="1"/>
        <c:lblAlgn val="ctr"/>
        <c:lblOffset val="100"/>
        <c:noMultiLvlLbl val="0"/>
      </c:catAx>
      <c:valAx>
        <c:axId val="15648416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634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5 %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(del!$I$219,del!$N$219,del!$S$219,del!$X$219,del!$AC$219,del!$AH$219,del!$AM$219,del!$AR$219,del!$AW$219,del!$BB$219,del!$BG$219,del!$BL$219,del!$BU$219,del!$BZ$219,del!$CE$219)</c:f>
                <c:numCache>
                  <c:formatCode>General</c:formatCode>
                  <c:ptCount val="15"/>
                  <c:pt idx="0">
                    <c:v>69.205136955098638</c:v>
                  </c:pt>
                  <c:pt idx="1">
                    <c:v>28.095390742503653</c:v>
                  </c:pt>
                  <c:pt idx="2">
                    <c:v>162.62014813968767</c:v>
                  </c:pt>
                  <c:pt idx="3">
                    <c:v>59.070728630802918</c:v>
                  </c:pt>
                  <c:pt idx="4">
                    <c:v>80.798152088856341</c:v>
                  </c:pt>
                  <c:pt idx="5">
                    <c:v>50.924954403258525</c:v>
                  </c:pt>
                  <c:pt idx="6">
                    <c:v>63.149911963311233</c:v>
                  </c:pt>
                  <c:pt idx="7">
                    <c:v>46.833225182278021</c:v>
                  </c:pt>
                  <c:pt idx="8">
                    <c:v>115.92372915401731</c:v>
                  </c:pt>
                  <c:pt idx="9">
                    <c:v>167.2296922570988</c:v>
                  </c:pt>
                  <c:pt idx="10">
                    <c:v>80.798152088856341</c:v>
                  </c:pt>
                  <c:pt idx="11">
                    <c:v>74.925206579454681</c:v>
                  </c:pt>
                  <c:pt idx="12">
                    <c:v>27.13228668899767</c:v>
                  </c:pt>
                  <c:pt idx="13">
                    <c:v>75.215565643035191</c:v>
                  </c:pt>
                  <c:pt idx="14">
                    <c:v>87.36905047540553</c:v>
                  </c:pt>
                </c:numCache>
              </c:numRef>
            </c:plus>
            <c:minus>
              <c:numRef>
                <c:f>(del!$I$219,del!$N$219,del!$S$219,del!$X$219,del!$AC$219,del!$AH$219,del!$AM$219,del!$AR$219,del!$AW$219,del!$BB$219,del!$BG$219,del!$BL$219,del!$BU$219,del!$BZ$219,del!$CE$219)</c:f>
                <c:numCache>
                  <c:formatCode>General</c:formatCode>
                  <c:ptCount val="15"/>
                  <c:pt idx="0">
                    <c:v>69.205136955098638</c:v>
                  </c:pt>
                  <c:pt idx="1">
                    <c:v>28.095390742503653</c:v>
                  </c:pt>
                  <c:pt idx="2">
                    <c:v>162.62014813968767</c:v>
                  </c:pt>
                  <c:pt idx="3">
                    <c:v>59.070728630802918</c:v>
                  </c:pt>
                  <c:pt idx="4">
                    <c:v>80.798152088856341</c:v>
                  </c:pt>
                  <c:pt idx="5">
                    <c:v>50.924954403258525</c:v>
                  </c:pt>
                  <c:pt idx="6">
                    <c:v>63.149911963311233</c:v>
                  </c:pt>
                  <c:pt idx="7">
                    <c:v>46.833225182278021</c:v>
                  </c:pt>
                  <c:pt idx="8">
                    <c:v>115.92372915401731</c:v>
                  </c:pt>
                  <c:pt idx="9">
                    <c:v>167.2296922570988</c:v>
                  </c:pt>
                  <c:pt idx="10">
                    <c:v>80.798152088856341</c:v>
                  </c:pt>
                  <c:pt idx="11">
                    <c:v>74.925206579454681</c:v>
                  </c:pt>
                  <c:pt idx="12">
                    <c:v>27.13228668899767</c:v>
                  </c:pt>
                  <c:pt idx="13">
                    <c:v>75.215565643035191</c:v>
                  </c:pt>
                  <c:pt idx="14">
                    <c:v>87.36905047540553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(del!$H$219,del!$M$219,del!$R$219,del!$W$219,del!$AB$219,del!$AG$219,del!$AL$219,del!$AQ$219,del!$AV$219,del!$BA$219,del!$BF$219,del!$BK$219,del!$BT$219,del!$BY$219,del!$CD$219)</c:f>
              <c:numCache>
                <c:formatCode>0</c:formatCode>
                <c:ptCount val="15"/>
                <c:pt idx="0">
                  <c:v>1.6479319331715772</c:v>
                </c:pt>
                <c:pt idx="1">
                  <c:v>-6.3367930668284203</c:v>
                </c:pt>
                <c:pt idx="2">
                  <c:v>-7.6567930668284134</c:v>
                </c:pt>
                <c:pt idx="3">
                  <c:v>14.66320693317158</c:v>
                </c:pt>
                <c:pt idx="4">
                  <c:v>18.533206933171556</c:v>
                </c:pt>
                <c:pt idx="5">
                  <c:v>12.66320693317158</c:v>
                </c:pt>
                <c:pt idx="6">
                  <c:v>-1.8367930668284203</c:v>
                </c:pt>
                <c:pt idx="7">
                  <c:v>-1.3367930668284203</c:v>
                </c:pt>
                <c:pt idx="8">
                  <c:v>3.9832069331715729</c:v>
                </c:pt>
                <c:pt idx="9">
                  <c:v>119.6072069331716</c:v>
                </c:pt>
                <c:pt idx="10">
                  <c:v>-10.566793066828438</c:v>
                </c:pt>
                <c:pt idx="11">
                  <c:v>-21.042793066828423</c:v>
                </c:pt>
                <c:pt idx="12">
                  <c:v>-4.7467930668284168</c:v>
                </c:pt>
                <c:pt idx="13">
                  <c:v>-15.670126400161763</c:v>
                </c:pt>
                <c:pt idx="14">
                  <c:v>42.66320693317158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(del!$BN$219,del!$BN$219,del!$BN$219,del!$BN$219,del!$BN$219,del!$BN$219,del!$BN$219,del!$BN$219,del!$BN$219,del!$BN$219,del!$BN$219,del!$BN$219,del!$BN$219,del!$BN$219,del!$BN$219)</c:f>
              <c:numCache>
                <c:formatCode>0</c:formatCode>
                <c:ptCount val="15"/>
                <c:pt idx="0">
                  <c:v>-14.51375275475092</c:v>
                </c:pt>
                <c:pt idx="1">
                  <c:v>-14.51375275475092</c:v>
                </c:pt>
                <c:pt idx="2">
                  <c:v>-14.51375275475092</c:v>
                </c:pt>
                <c:pt idx="3">
                  <c:v>-14.51375275475092</c:v>
                </c:pt>
                <c:pt idx="4">
                  <c:v>-14.51375275475092</c:v>
                </c:pt>
                <c:pt idx="5">
                  <c:v>-14.51375275475092</c:v>
                </c:pt>
                <c:pt idx="6">
                  <c:v>-14.51375275475092</c:v>
                </c:pt>
                <c:pt idx="7">
                  <c:v>-14.51375275475092</c:v>
                </c:pt>
                <c:pt idx="8">
                  <c:v>-14.51375275475092</c:v>
                </c:pt>
                <c:pt idx="9">
                  <c:v>-14.51375275475092</c:v>
                </c:pt>
                <c:pt idx="10">
                  <c:v>-14.51375275475092</c:v>
                </c:pt>
                <c:pt idx="11">
                  <c:v>-14.51375275475092</c:v>
                </c:pt>
                <c:pt idx="12">
                  <c:v>-14.51375275475092</c:v>
                </c:pt>
                <c:pt idx="13">
                  <c:v>-14.51375275475092</c:v>
                </c:pt>
                <c:pt idx="14">
                  <c:v>-14.51375275475092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(del!$BO$219,del!$BO$219,del!$BO$219,del!$BO$219,del!$BO$219,del!$BO$219,del!$BO$219,del!$BO$219,del!$BO$219,del!$BO$219,del!$BO$219,del!$BO$219,del!$BO$219,del!$BO$219,del!$BO$219)</c:f>
              <c:numCache>
                <c:formatCode>0</c:formatCode>
                <c:ptCount val="15"/>
                <c:pt idx="0">
                  <c:v>14.51375275475092</c:v>
                </c:pt>
                <c:pt idx="1">
                  <c:v>14.51375275475092</c:v>
                </c:pt>
                <c:pt idx="2">
                  <c:v>14.51375275475092</c:v>
                </c:pt>
                <c:pt idx="3">
                  <c:v>14.51375275475092</c:v>
                </c:pt>
                <c:pt idx="4">
                  <c:v>14.51375275475092</c:v>
                </c:pt>
                <c:pt idx="5">
                  <c:v>14.51375275475092</c:v>
                </c:pt>
                <c:pt idx="6">
                  <c:v>14.51375275475092</c:v>
                </c:pt>
                <c:pt idx="7">
                  <c:v>14.51375275475092</c:v>
                </c:pt>
                <c:pt idx="8">
                  <c:v>14.51375275475092</c:v>
                </c:pt>
                <c:pt idx="9">
                  <c:v>14.51375275475092</c:v>
                </c:pt>
                <c:pt idx="10">
                  <c:v>14.51375275475092</c:v>
                </c:pt>
                <c:pt idx="11">
                  <c:v>14.51375275475092</c:v>
                </c:pt>
                <c:pt idx="12">
                  <c:v>14.51375275475092</c:v>
                </c:pt>
                <c:pt idx="13">
                  <c:v>14.51375275475092</c:v>
                </c:pt>
                <c:pt idx="14">
                  <c:v>14.51375275475092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0">
                <a:solidFill>
                  <a:schemeClr val="tx1"/>
                </a:solidFill>
              </a:ln>
            </c:spPr>
          </c:marker>
          <c:val>
            <c:numRef>
              <c:f>(del!$G$219,del!$L$219,del!$Q$219,del!$V$219,del!$AA$219,del!$AF$219,del!$AK$219,del!$AP$219,del!$AU$219,del!$AZ$219,del!$BE$219,del!$BJ$219,del!$BS$219,del!$BX$219,del!$CC$219)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41248"/>
        <c:axId val="156486464"/>
      </c:lineChart>
      <c:catAx>
        <c:axId val="1563412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6486464"/>
        <c:crossesAt val="-200"/>
        <c:auto val="1"/>
        <c:lblAlgn val="ctr"/>
        <c:lblOffset val="100"/>
        <c:noMultiLvlLbl val="0"/>
      </c:catAx>
      <c:valAx>
        <c:axId val="1564864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634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120 %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(del!$I$164,del!$N$164,del!$S$164,del!$X$164,del!$AC$164,del!$AH$164,del!$AM$164,del!$AR$164,del!$AW$164,del!$BB$164,del!$BG$164,del!$BL$164,del!$BU$164,del!$BZ$164,del!$CE$164)</c:f>
                <c:numCache>
                  <c:formatCode>General</c:formatCode>
                  <c:ptCount val="15"/>
                  <c:pt idx="0">
                    <c:v>62.359180010538857</c:v>
                  </c:pt>
                  <c:pt idx="1">
                    <c:v>26.242471903134224</c:v>
                  </c:pt>
                  <c:pt idx="2">
                    <c:v>44.140853317383765</c:v>
                  </c:pt>
                  <c:pt idx="3">
                    <c:v>34.477055146673841</c:v>
                  </c:pt>
                  <c:pt idx="4">
                    <c:v>184.11560561665269</c:v>
                  </c:pt>
                  <c:pt idx="5">
                    <c:v>55.066611767810713</c:v>
                  </c:pt>
                  <c:pt idx="6">
                    <c:v>44.140853317383765</c:v>
                  </c:pt>
                  <c:pt idx="7">
                    <c:v>43.458800392863921</c:v>
                  </c:pt>
                  <c:pt idx="8">
                    <c:v>#N/A</c:v>
                  </c:pt>
                  <c:pt idx="9">
                    <c:v>94.463749192156428</c:v>
                  </c:pt>
                  <c:pt idx="10">
                    <c:v>83.232552115063669</c:v>
                  </c:pt>
                  <c:pt idx="11">
                    <c:v>35.043867543597564</c:v>
                  </c:pt>
                  <c:pt idx="12">
                    <c:v>28.820578266002734</c:v>
                  </c:pt>
                  <c:pt idx="13">
                    <c:v>40.112616758988139</c:v>
                  </c:pt>
                  <c:pt idx="14">
                    <c:v>75.467427864034235</c:v>
                  </c:pt>
                </c:numCache>
              </c:numRef>
            </c:plus>
            <c:minus>
              <c:numRef>
                <c:f>(del!$I$164,del!$N$164,del!$S$164,del!$X$164,del!$AC$164,del!$AH$164,del!$AM$164,del!$AR$164,del!$AW$164,del!$BB$164,del!$BG$164,del!$BL$164,del!$BU$164,del!$BZ$164,del!$CE$164)</c:f>
                <c:numCache>
                  <c:formatCode>General</c:formatCode>
                  <c:ptCount val="15"/>
                  <c:pt idx="0">
                    <c:v>62.359180010538857</c:v>
                  </c:pt>
                  <c:pt idx="1">
                    <c:v>26.242471903134224</c:v>
                  </c:pt>
                  <c:pt idx="2">
                    <c:v>44.140853317383765</c:v>
                  </c:pt>
                  <c:pt idx="3">
                    <c:v>34.477055146673841</c:v>
                  </c:pt>
                  <c:pt idx="4">
                    <c:v>184.11560561665269</c:v>
                  </c:pt>
                  <c:pt idx="5">
                    <c:v>55.066611767810713</c:v>
                  </c:pt>
                  <c:pt idx="6">
                    <c:v>44.140853317383765</c:v>
                  </c:pt>
                  <c:pt idx="7">
                    <c:v>43.458800392863921</c:v>
                  </c:pt>
                  <c:pt idx="8">
                    <c:v>#N/A</c:v>
                  </c:pt>
                  <c:pt idx="9">
                    <c:v>94.463749192156428</c:v>
                  </c:pt>
                  <c:pt idx="10">
                    <c:v>83.232552115063669</c:v>
                  </c:pt>
                  <c:pt idx="11">
                    <c:v>35.043867543597564</c:v>
                  </c:pt>
                  <c:pt idx="12">
                    <c:v>28.820578266002734</c:v>
                  </c:pt>
                  <c:pt idx="13">
                    <c:v>40.112616758988139</c:v>
                  </c:pt>
                  <c:pt idx="14">
                    <c:v>75.467427864034235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(del!$H$164,del!$M$164,del!$R$164,del!$W$164,del!$AB$164,del!$AG$164,del!$AL$164,del!$AQ$164,del!$AV$164,del!$BA$164,del!$BF$164,del!$BK$164,del!$BT$164,del!$BY$164,del!$CD$164)</c:f>
              <c:numCache>
                <c:formatCode>0</c:formatCode>
                <c:ptCount val="15"/>
                <c:pt idx="0">
                  <c:v>3.7938470152876391</c:v>
                </c:pt>
                <c:pt idx="1">
                  <c:v>-11.339502984712368</c:v>
                </c:pt>
                <c:pt idx="2">
                  <c:v>10.530497015287608</c:v>
                </c:pt>
                <c:pt idx="3">
                  <c:v>-11.339502984712368</c:v>
                </c:pt>
                <c:pt idx="4">
                  <c:v>68.730497015287625</c:v>
                </c:pt>
                <c:pt idx="5">
                  <c:v>10.530497015287608</c:v>
                </c:pt>
                <c:pt idx="6">
                  <c:v>-9.8395029847123681</c:v>
                </c:pt>
                <c:pt idx="7">
                  <c:v>0.66049701528763194</c:v>
                </c:pt>
                <c:pt idx="8">
                  <c:v>#N/A</c:v>
                </c:pt>
                <c:pt idx="9">
                  <c:v>59.821047015287604</c:v>
                </c:pt>
                <c:pt idx="10">
                  <c:v>22.170497015287623</c:v>
                </c:pt>
                <c:pt idx="11">
                  <c:v>-35.447502984712372</c:v>
                </c:pt>
                <c:pt idx="12">
                  <c:v>22.170497015287623</c:v>
                </c:pt>
                <c:pt idx="13">
                  <c:v>-23.757602984712349</c:v>
                </c:pt>
                <c:pt idx="14">
                  <c:v>73.660497015287632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(del!$BN$164,del!$BN$164,del!$BN$164,del!$BN$164,del!$BN$164,del!$BN$164,del!$BN$164,del!$BN$164,del!$BN$164,del!$BN$164,del!$BN$164,del!$BN$164,del!$BN$164,del!$BN$164,del!$BN$164)</c:f>
              <c:numCache>
                <c:formatCode>0</c:formatCode>
                <c:ptCount val="15"/>
                <c:pt idx="0">
                  <c:v>-10.551429685744527</c:v>
                </c:pt>
                <c:pt idx="1">
                  <c:v>-10.551429685744527</c:v>
                </c:pt>
                <c:pt idx="2">
                  <c:v>-10.551429685744527</c:v>
                </c:pt>
                <c:pt idx="3">
                  <c:v>-10.551429685744527</c:v>
                </c:pt>
                <c:pt idx="4">
                  <c:v>-10.551429685744527</c:v>
                </c:pt>
                <c:pt idx="5">
                  <c:v>-10.551429685744527</c:v>
                </c:pt>
                <c:pt idx="6">
                  <c:v>-10.551429685744527</c:v>
                </c:pt>
                <c:pt idx="7">
                  <c:v>-10.551429685744527</c:v>
                </c:pt>
                <c:pt idx="8">
                  <c:v>-10.551429685744527</c:v>
                </c:pt>
                <c:pt idx="9">
                  <c:v>-10.551429685744527</c:v>
                </c:pt>
                <c:pt idx="10">
                  <c:v>-10.551429685744527</c:v>
                </c:pt>
                <c:pt idx="11">
                  <c:v>-10.551429685744527</c:v>
                </c:pt>
                <c:pt idx="12">
                  <c:v>-10.551429685744527</c:v>
                </c:pt>
                <c:pt idx="13">
                  <c:v>-10.551429685744527</c:v>
                </c:pt>
                <c:pt idx="14">
                  <c:v>-10.551429685744527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(del!$BO$164,del!$BO$164,del!$BO$164,del!$BO$164,del!$BO$164,del!$BO$164,del!$BO$164,del!$BO$164,del!$BO$164,del!$BO$164,del!$BO$164,del!$BO$164,del!$BO$164,del!$BO$164,del!$BO$164)</c:f>
              <c:numCache>
                <c:formatCode>0</c:formatCode>
                <c:ptCount val="15"/>
                <c:pt idx="0">
                  <c:v>10.551429685744527</c:v>
                </c:pt>
                <c:pt idx="1">
                  <c:v>10.551429685744527</c:v>
                </c:pt>
                <c:pt idx="2">
                  <c:v>10.551429685744527</c:v>
                </c:pt>
                <c:pt idx="3">
                  <c:v>10.551429685744527</c:v>
                </c:pt>
                <c:pt idx="4">
                  <c:v>10.551429685744527</c:v>
                </c:pt>
                <c:pt idx="5">
                  <c:v>10.551429685744527</c:v>
                </c:pt>
                <c:pt idx="6">
                  <c:v>10.551429685744527</c:v>
                </c:pt>
                <c:pt idx="7">
                  <c:v>10.551429685744527</c:v>
                </c:pt>
                <c:pt idx="8">
                  <c:v>10.551429685744527</c:v>
                </c:pt>
                <c:pt idx="9">
                  <c:v>10.551429685744527</c:v>
                </c:pt>
                <c:pt idx="10">
                  <c:v>10.551429685744527</c:v>
                </c:pt>
                <c:pt idx="11">
                  <c:v>10.551429685744527</c:v>
                </c:pt>
                <c:pt idx="12">
                  <c:v>10.551429685744527</c:v>
                </c:pt>
                <c:pt idx="13">
                  <c:v>10.551429685744527</c:v>
                </c:pt>
                <c:pt idx="14">
                  <c:v>10.551429685744527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(del!$G$164,del!$L$164,del!$Q$164,del!$V$164,del!$AA$164,del!$AF$164,del!$AK$164,del!$AP$164,del!$AU$164,del!$AZ$164,del!$BE$164,del!$BJ$164,del!$BS$164,del!$BX$164,del!$CC$164)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42272"/>
        <c:axId val="156488768"/>
      </c:lineChart>
      <c:catAx>
        <c:axId val="1563422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6488768"/>
        <c:crossesAt val="-200"/>
        <c:auto val="1"/>
        <c:lblAlgn val="ctr"/>
        <c:lblOffset val="100"/>
        <c:noMultiLvlLbl val="0"/>
      </c:catAx>
      <c:valAx>
        <c:axId val="1564887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634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3"/>
            <c:marker>
              <c:symbol val="none"/>
            </c:marker>
            <c:bubble3D val="0"/>
          </c:dPt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dPt>
            <c:idx val="14"/>
            <c:marker>
              <c:spPr>
                <a:noFill/>
                <a:ln>
                  <a:noFill/>
                </a:ln>
              </c:spPr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(del!$I$172,del!$N$172,del!$S$172,del!$X$172,del!$AC$172,del!$AH$172,del!$AM$172,del!$AR$172,del!$AW$172,del!$BB$172,del!$BG$172,del!$BL$172,del!$BU$172,del!$BZ$172,del!$CE$172)</c:f>
                <c:numCache>
                  <c:formatCode>General</c:formatCode>
                  <c:ptCount val="15"/>
                  <c:pt idx="0">
                    <c:v>#N/A</c:v>
                  </c:pt>
                  <c:pt idx="1">
                    <c:v>13.840907568592396</c:v>
                  </c:pt>
                  <c:pt idx="2">
                    <c:v>40.327637202324638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40.327637202324638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22.550590287669152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plus>
            <c:minus>
              <c:numRef>
                <c:f>(del!$I$172,del!$N$172,del!$S$172,del!$X$172,del!$AC$172,del!$AH$172,del!$AM$172,del!$AR$172,del!$AW$172,del!$BB$172,del!$BG$172,del!$BL$172,del!$BU$172,del!$BZ$172,del!$CE$172)</c:f>
                <c:numCache>
                  <c:formatCode>General</c:formatCode>
                  <c:ptCount val="15"/>
                  <c:pt idx="0">
                    <c:v>#N/A</c:v>
                  </c:pt>
                  <c:pt idx="1">
                    <c:v>13.840907568592396</c:v>
                  </c:pt>
                  <c:pt idx="2">
                    <c:v>40.327637202324638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40.327637202324638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22.550590287669152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(del!$H$172,del!$M$172,del!$R$172,del!$W$172,del!$AB$172,del!$AG$172,del!$AL$172,del!$AQ$172,del!$AV$172,del!$BA$172,del!$BF$172,del!$BK$172,del!$BT$172,del!$BY$172,del!$CD$172)</c:f>
              <c:numCache>
                <c:formatCode>0</c:formatCode>
                <c:ptCount val="15"/>
                <c:pt idx="0">
                  <c:v>#N/A</c:v>
                </c:pt>
                <c:pt idx="1">
                  <c:v>-4.9280875647833255</c:v>
                </c:pt>
                <c:pt idx="2">
                  <c:v>9.5519124352166784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15.371912435216672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3.731912435216671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(del!$BN$172,del!$BN$172,del!$BN$172,del!$BN$172,del!$BN$172,del!$BN$172,del!$BN$172,del!$BN$172,del!$BN$172,del!$BN$172,del!$BN$172,del!$BN$172,del!$BN$172,del!$BN$172,del!$BN$172)</c:f>
              <c:numCache>
                <c:formatCode>0</c:formatCode>
                <c:ptCount val="15"/>
                <c:pt idx="0">
                  <c:v>-11.551159148660437</c:v>
                </c:pt>
                <c:pt idx="1">
                  <c:v>-11.551159148660437</c:v>
                </c:pt>
                <c:pt idx="2">
                  <c:v>-11.551159148660437</c:v>
                </c:pt>
                <c:pt idx="3">
                  <c:v>-11.551159148660437</c:v>
                </c:pt>
                <c:pt idx="4">
                  <c:v>-11.551159148660437</c:v>
                </c:pt>
                <c:pt idx="5">
                  <c:v>-11.551159148660437</c:v>
                </c:pt>
                <c:pt idx="6">
                  <c:v>-11.551159148660437</c:v>
                </c:pt>
                <c:pt idx="7">
                  <c:v>-11.551159148660437</c:v>
                </c:pt>
                <c:pt idx="8">
                  <c:v>-11.551159148660437</c:v>
                </c:pt>
                <c:pt idx="9">
                  <c:v>-11.551159148660437</c:v>
                </c:pt>
                <c:pt idx="10">
                  <c:v>-11.551159148660437</c:v>
                </c:pt>
                <c:pt idx="11">
                  <c:v>-11.551159148660437</c:v>
                </c:pt>
                <c:pt idx="12">
                  <c:v>-11.551159148660437</c:v>
                </c:pt>
                <c:pt idx="13">
                  <c:v>-11.551159148660437</c:v>
                </c:pt>
                <c:pt idx="14">
                  <c:v>-11.551159148660437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(del!$BO$172,del!$BO$172,del!$BO$172,del!$BO$172,del!$BO$172,del!$BO$172,del!$BO$172,del!$BO$172,del!$BO$172,del!$BO$172,del!$BO$172,del!$BO$172,del!$BO$172,del!$BO$172,del!$BO$172)</c:f>
              <c:numCache>
                <c:formatCode>0</c:formatCode>
                <c:ptCount val="15"/>
                <c:pt idx="0">
                  <c:v>11.551159148660437</c:v>
                </c:pt>
                <c:pt idx="1">
                  <c:v>11.551159148660437</c:v>
                </c:pt>
                <c:pt idx="2">
                  <c:v>11.551159148660437</c:v>
                </c:pt>
                <c:pt idx="3">
                  <c:v>11.551159148660437</c:v>
                </c:pt>
                <c:pt idx="4">
                  <c:v>11.551159148660437</c:v>
                </c:pt>
                <c:pt idx="5">
                  <c:v>11.551159148660437</c:v>
                </c:pt>
                <c:pt idx="6">
                  <c:v>11.551159148660437</c:v>
                </c:pt>
                <c:pt idx="7">
                  <c:v>11.551159148660437</c:v>
                </c:pt>
                <c:pt idx="8">
                  <c:v>11.551159148660437</c:v>
                </c:pt>
                <c:pt idx="9">
                  <c:v>11.551159148660437</c:v>
                </c:pt>
                <c:pt idx="10">
                  <c:v>11.551159148660437</c:v>
                </c:pt>
                <c:pt idx="11">
                  <c:v>11.551159148660437</c:v>
                </c:pt>
                <c:pt idx="12">
                  <c:v>11.551159148660437</c:v>
                </c:pt>
                <c:pt idx="13">
                  <c:v>11.551159148660437</c:v>
                </c:pt>
                <c:pt idx="14">
                  <c:v>11.551159148660437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(del!$G$172,del!$L$172,del!$Q$172,del!$V$172,del!$AA$172,del!$AF$172,del!$AK$172,del!$AP$172,del!$AU$172,del!$AZ$172,del!$BE$172,del!$BJ$172,del!$BS$172,del!$BX$172,del!$CC$172)</c:f>
              <c:numCache>
                <c:formatCode>General</c:formatCode>
                <c:ptCount val="1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43296"/>
        <c:axId val="156491072"/>
      </c:lineChart>
      <c:catAx>
        <c:axId val="1563432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6491072"/>
        <c:crossesAt val="-200"/>
        <c:auto val="1"/>
        <c:lblAlgn val="ctr"/>
        <c:lblOffset val="100"/>
        <c:noMultiLvlLbl val="0"/>
      </c:catAx>
      <c:valAx>
        <c:axId val="15649107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634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5</a:t>
            </a:r>
            <a:r>
              <a:rPr lang="en-US"/>
              <a:t>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(eps!$I$167,eps!$N$167,eps!$S$167,eps!$X$167,eps!$AC$167,eps!$AH$167,eps!$AM$167,eps!$AR$167,eps!$AW$167,eps!$BB$167,eps!$BG$167,eps!$BL$167,eps!$BU$167,eps!$BZ$167,eps!$CE$167)</c:f>
                <c:numCache>
                  <c:formatCode>General</c:formatCode>
                  <c:ptCount val="15"/>
                  <c:pt idx="0">
                    <c:v>17.997537394343112</c:v>
                  </c:pt>
                  <c:pt idx="1">
                    <c:v>9.9454186568881369</c:v>
                  </c:pt>
                  <c:pt idx="2">
                    <c:v>36.481657750995616</c:v>
                  </c:pt>
                  <c:pt idx="3">
                    <c:v>30.576320122944466</c:v>
                  </c:pt>
                  <c:pt idx="4">
                    <c:v>74.235512743300816</c:v>
                  </c:pt>
                  <c:pt idx="5">
                    <c:v>22.77962581476655</c:v>
                  </c:pt>
                  <c:pt idx="6">
                    <c:v>54.918770491160657</c:v>
                  </c:pt>
                  <c:pt idx="7">
                    <c:v>15.195767577216316</c:v>
                  </c:pt>
                  <c:pt idx="8">
                    <c:v>60.290226009368872</c:v>
                  </c:pt>
                  <c:pt idx="9">
                    <c:v>89.704214232386789</c:v>
                  </c:pt>
                  <c:pt idx="10">
                    <c:v>39.247310127711664</c:v>
                  </c:pt>
                  <c:pt idx="11">
                    <c:v>30.576320122944466</c:v>
                  </c:pt>
                  <c:pt idx="12">
                    <c:v>25.299631464920168</c:v>
                  </c:pt>
                  <c:pt idx="13">
                    <c:v>36.244544764384131</c:v>
                  </c:pt>
                  <c:pt idx="14">
                    <c:v>30.576320122944466</c:v>
                  </c:pt>
                </c:numCache>
              </c:numRef>
            </c:plus>
            <c:minus>
              <c:numRef>
                <c:f>(eps!$I$167,eps!$N$167,eps!$S$167,eps!$X$167,eps!$AC$167,eps!$AH$167,eps!$AM$167,eps!$AR$167,eps!$AW$167,eps!$BB$167,eps!$BG$167,eps!$BL$167,eps!$BU$167,eps!$BZ$167,eps!$CE$167)</c:f>
                <c:numCache>
                  <c:formatCode>General</c:formatCode>
                  <c:ptCount val="15"/>
                  <c:pt idx="0">
                    <c:v>17.997537394343112</c:v>
                  </c:pt>
                  <c:pt idx="1">
                    <c:v>9.9454186568881369</c:v>
                  </c:pt>
                  <c:pt idx="2">
                    <c:v>36.481657750995616</c:v>
                  </c:pt>
                  <c:pt idx="3">
                    <c:v>30.576320122944466</c:v>
                  </c:pt>
                  <c:pt idx="4">
                    <c:v>74.235512743300816</c:v>
                  </c:pt>
                  <c:pt idx="5">
                    <c:v>22.77962581476655</c:v>
                  </c:pt>
                  <c:pt idx="6">
                    <c:v>54.918770491160657</c:v>
                  </c:pt>
                  <c:pt idx="7">
                    <c:v>15.195767577216316</c:v>
                  </c:pt>
                  <c:pt idx="8">
                    <c:v>60.290226009368872</c:v>
                  </c:pt>
                  <c:pt idx="9">
                    <c:v>89.704214232386789</c:v>
                  </c:pt>
                  <c:pt idx="10">
                    <c:v>39.247310127711664</c:v>
                  </c:pt>
                  <c:pt idx="11">
                    <c:v>30.576320122944466</c:v>
                  </c:pt>
                  <c:pt idx="12">
                    <c:v>25.299631464920168</c:v>
                  </c:pt>
                  <c:pt idx="13">
                    <c:v>36.244544764384131</c:v>
                  </c:pt>
                  <c:pt idx="14">
                    <c:v>30.576320122944466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(eps!$H$167,eps!$M$167,eps!$R$167,eps!$W$167,eps!$AB$167,eps!$AG$167,eps!$AL$167,eps!$AQ$167,eps!$AV$167,eps!$BA$167,eps!$BF$167,eps!$BK$167,eps!$BT$167,eps!$BY$167,eps!$CD$167)</c:f>
              <c:numCache>
                <c:formatCode>0</c:formatCode>
                <c:ptCount val="15"/>
                <c:pt idx="0">
                  <c:v>0.92872013590038449</c:v>
                </c:pt>
                <c:pt idx="1">
                  <c:v>-1.5962798640996141</c:v>
                </c:pt>
                <c:pt idx="2">
                  <c:v>3.4037201359003859</c:v>
                </c:pt>
                <c:pt idx="3">
                  <c:v>23.403720135900386</c:v>
                </c:pt>
                <c:pt idx="4">
                  <c:v>-5.5962798640996141</c:v>
                </c:pt>
                <c:pt idx="5">
                  <c:v>-5.5962798640996141</c:v>
                </c:pt>
                <c:pt idx="6">
                  <c:v>10.403720135900386</c:v>
                </c:pt>
                <c:pt idx="7">
                  <c:v>-1.5962798640996141</c:v>
                </c:pt>
                <c:pt idx="8">
                  <c:v>-48.596279864099614</c:v>
                </c:pt>
                <c:pt idx="9">
                  <c:v>46.403720135900386</c:v>
                </c:pt>
                <c:pt idx="10">
                  <c:v>30.403720135900386</c:v>
                </c:pt>
                <c:pt idx="11">
                  <c:v>2.4037201359003859</c:v>
                </c:pt>
                <c:pt idx="12">
                  <c:v>-1.5962798640996141</c:v>
                </c:pt>
                <c:pt idx="13">
                  <c:v>-3.3676298640996265</c:v>
                </c:pt>
                <c:pt idx="14">
                  <c:v>0.40372013590038591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(eps!$BN$167,eps!$BN$167,eps!$BN$167,eps!$BN$167,eps!$BN$167,eps!$BN$167,eps!$BN$167,eps!$BN$167,eps!$BN$167,eps!$BN$167,eps!$BN$167,eps!$BN$167,eps!$BN$167,eps!$BN$167,eps!$BN$167)</c:f>
              <c:numCache>
                <c:formatCode>0</c:formatCode>
                <c:ptCount val="15"/>
                <c:pt idx="0">
                  <c:v>-5.393389262719813</c:v>
                </c:pt>
                <c:pt idx="1">
                  <c:v>-5.393389262719813</c:v>
                </c:pt>
                <c:pt idx="2">
                  <c:v>-5.393389262719813</c:v>
                </c:pt>
                <c:pt idx="3">
                  <c:v>-5.393389262719813</c:v>
                </c:pt>
                <c:pt idx="4">
                  <c:v>-5.393389262719813</c:v>
                </c:pt>
                <c:pt idx="5">
                  <c:v>-5.393389262719813</c:v>
                </c:pt>
                <c:pt idx="6">
                  <c:v>-5.393389262719813</c:v>
                </c:pt>
                <c:pt idx="7">
                  <c:v>-5.393389262719813</c:v>
                </c:pt>
                <c:pt idx="8">
                  <c:v>-5.393389262719813</c:v>
                </c:pt>
                <c:pt idx="9">
                  <c:v>-5.393389262719813</c:v>
                </c:pt>
                <c:pt idx="10">
                  <c:v>-5.393389262719813</c:v>
                </c:pt>
                <c:pt idx="11">
                  <c:v>-5.393389262719813</c:v>
                </c:pt>
                <c:pt idx="12">
                  <c:v>-5.393389262719813</c:v>
                </c:pt>
                <c:pt idx="13">
                  <c:v>-5.393389262719813</c:v>
                </c:pt>
                <c:pt idx="14">
                  <c:v>-5.393389262719813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(eps!$BO$167,eps!$BO$167,eps!$BO$167,eps!$BO$167,eps!$BO$167,eps!$BO$167,eps!$BO$167,eps!$BO$167,eps!$BO$167,eps!$BO$167,eps!$BO$167,eps!$BO$167,eps!$BO$167,eps!$BO$167,eps!$BO$167)</c:f>
              <c:numCache>
                <c:formatCode>0</c:formatCode>
                <c:ptCount val="15"/>
                <c:pt idx="0">
                  <c:v>5.393389262719813</c:v>
                </c:pt>
                <c:pt idx="1">
                  <c:v>5.393389262719813</c:v>
                </c:pt>
                <c:pt idx="2">
                  <c:v>5.393389262719813</c:v>
                </c:pt>
                <c:pt idx="3">
                  <c:v>5.393389262719813</c:v>
                </c:pt>
                <c:pt idx="4">
                  <c:v>5.393389262719813</c:v>
                </c:pt>
                <c:pt idx="5">
                  <c:v>5.393389262719813</c:v>
                </c:pt>
                <c:pt idx="6">
                  <c:v>5.393389262719813</c:v>
                </c:pt>
                <c:pt idx="7">
                  <c:v>5.393389262719813</c:v>
                </c:pt>
                <c:pt idx="8">
                  <c:v>5.393389262719813</c:v>
                </c:pt>
                <c:pt idx="9">
                  <c:v>5.393389262719813</c:v>
                </c:pt>
                <c:pt idx="10">
                  <c:v>5.393389262719813</c:v>
                </c:pt>
                <c:pt idx="11">
                  <c:v>5.393389262719813</c:v>
                </c:pt>
                <c:pt idx="12">
                  <c:v>5.393389262719813</c:v>
                </c:pt>
                <c:pt idx="13">
                  <c:v>5.393389262719813</c:v>
                </c:pt>
                <c:pt idx="14">
                  <c:v>5.393389262719813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(eps!$G$167,eps!$L$167,eps!$Q$167,eps!$V$167,eps!$AA$167,eps!$AF$167,eps!$AK$167,eps!$AP$167,eps!$AU$167,eps!$AZ$167,eps!$BE$167,eps!$BJ$167,eps!$BS$167,eps!$BX$167,eps!$CC$167)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63104"/>
        <c:axId val="146469376"/>
      </c:lineChart>
      <c:catAx>
        <c:axId val="1468631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6469376"/>
        <c:crossesAt val="-200"/>
        <c:auto val="1"/>
        <c:lblAlgn val="ctr"/>
        <c:lblOffset val="100"/>
        <c:noMultiLvlLbl val="0"/>
      </c:catAx>
      <c:valAx>
        <c:axId val="14646937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6863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120 %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(del!$I$182,del!$N$182,del!$S$182,del!$X$182,del!$AC$182,del!$AH$182,del!$AM$182,del!$AR$182,del!$AW$182,del!$BB$182,del!$BG$182,del!$BL$182,del!$BU$182,del!$BZ$182,del!$CE$182)</c:f>
                <c:numCache>
                  <c:formatCode>General</c:formatCode>
                  <c:ptCount val="15"/>
                  <c:pt idx="0">
                    <c:v>59.168729878031499</c:v>
                  </c:pt>
                  <c:pt idx="1">
                    <c:v>38.741948781384984</c:v>
                  </c:pt>
                  <c:pt idx="2">
                    <c:v>80.869827472175672</c:v>
                  </c:pt>
                  <c:pt idx="3">
                    <c:v>59.168729878031499</c:v>
                  </c:pt>
                  <c:pt idx="4">
                    <c:v>54.386787875176616</c:v>
                  </c:pt>
                  <c:pt idx="5">
                    <c:v>51.038599073441048</c:v>
                  </c:pt>
                  <c:pt idx="6">
                    <c:v>39.505521074648009</c:v>
                  </c:pt>
                  <c:pt idx="7">
                    <c:v>53.074839569983233</c:v>
                  </c:pt>
                  <c:pt idx="8">
                    <c:v>#N/A</c:v>
                  </c:pt>
                  <c:pt idx="9">
                    <c:v>94.424074130540149</c:v>
                  </c:pt>
                  <c:pt idx="10">
                    <c:v>80.869827472175672</c:v>
                  </c:pt>
                  <c:pt idx="11">
                    <c:v>33.223506567196395</c:v>
                  </c:pt>
                  <c:pt idx="12">
                    <c:v>30.479826190786298</c:v>
                  </c:pt>
                  <c:pt idx="13">
                    <c:v>36.855063898503694</c:v>
                  </c:pt>
                  <c:pt idx="14">
                    <c:v>71.308755390761505</c:v>
                  </c:pt>
                </c:numCache>
              </c:numRef>
            </c:plus>
            <c:minus>
              <c:numRef>
                <c:f>(del!$I$182,del!$N$182,del!$S$182,del!$X$182,del!$AC$182,del!$AH$182,del!$AM$182,del!$AR$182,del!$AW$182,del!$BB$182,del!$BG$182,del!$BL$182,del!$BU$182,del!$BZ$182,del!$CE$182)</c:f>
                <c:numCache>
                  <c:formatCode>General</c:formatCode>
                  <c:ptCount val="15"/>
                  <c:pt idx="0">
                    <c:v>59.168729878031499</c:v>
                  </c:pt>
                  <c:pt idx="1">
                    <c:v>38.741948781384984</c:v>
                  </c:pt>
                  <c:pt idx="2">
                    <c:v>80.869827472175672</c:v>
                  </c:pt>
                  <c:pt idx="3">
                    <c:v>59.168729878031499</c:v>
                  </c:pt>
                  <c:pt idx="4">
                    <c:v>54.386787875176616</c:v>
                  </c:pt>
                  <c:pt idx="5">
                    <c:v>51.038599073441048</c:v>
                  </c:pt>
                  <c:pt idx="6">
                    <c:v>39.505521074648009</c:v>
                  </c:pt>
                  <c:pt idx="7">
                    <c:v>53.074839569983233</c:v>
                  </c:pt>
                  <c:pt idx="8">
                    <c:v>#N/A</c:v>
                  </c:pt>
                  <c:pt idx="9">
                    <c:v>94.424074130540149</c:v>
                  </c:pt>
                  <c:pt idx="10">
                    <c:v>80.869827472175672</c:v>
                  </c:pt>
                  <c:pt idx="11">
                    <c:v>33.223506567196395</c:v>
                  </c:pt>
                  <c:pt idx="12">
                    <c:v>30.479826190786298</c:v>
                  </c:pt>
                  <c:pt idx="13">
                    <c:v>36.855063898503694</c:v>
                  </c:pt>
                  <c:pt idx="14">
                    <c:v>71.308755390761505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(del!$H$182,del!$M$182,del!$R$182,del!$W$182,del!$AB$182,del!$AG$182,del!$AL$182,del!$AQ$182,del!$AV$182,del!$BA$182,del!$BF$182,del!$BK$182,del!$BT$182,del!$BY$182,del!$CD$182)</c:f>
              <c:numCache>
                <c:formatCode>0</c:formatCode>
                <c:ptCount val="15"/>
                <c:pt idx="0">
                  <c:v>-9.4086072205732307</c:v>
                </c:pt>
                <c:pt idx="1">
                  <c:v>-28.320607220573265</c:v>
                </c:pt>
                <c:pt idx="2">
                  <c:v>13.289392779426748</c:v>
                </c:pt>
                <c:pt idx="3">
                  <c:v>-18.320607220573265</c:v>
                </c:pt>
                <c:pt idx="4">
                  <c:v>42.389392779426743</c:v>
                </c:pt>
                <c:pt idx="5">
                  <c:v>4.6793927794267347</c:v>
                </c:pt>
                <c:pt idx="6">
                  <c:v>-18.720607220573271</c:v>
                </c:pt>
                <c:pt idx="7">
                  <c:v>-6.3206072205732653</c:v>
                </c:pt>
                <c:pt idx="8">
                  <c:v>#N/A</c:v>
                </c:pt>
                <c:pt idx="9">
                  <c:v>71.460292779426709</c:v>
                </c:pt>
                <c:pt idx="10">
                  <c:v>54.029392779426729</c:v>
                </c:pt>
                <c:pt idx="11">
                  <c:v>-46.656607220573278</c:v>
                </c:pt>
                <c:pt idx="12">
                  <c:v>33.659392779426753</c:v>
                </c:pt>
                <c:pt idx="13">
                  <c:v>-6.970607220573271</c:v>
                </c:pt>
                <c:pt idx="14">
                  <c:v>51.679392779426735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(del!$BN$182,del!$BN$182,del!$BN$182,del!$BN$182,del!$BN$182,del!$BN$182,del!$BN$182,del!$BN$182,del!$BN$182,del!$BN$182,del!$BN$182,del!$BN$182,del!$BN$182,del!$BN$182,del!$BN$182)</c:f>
              <c:numCache>
                <c:formatCode>0</c:formatCode>
                <c:ptCount val="15"/>
                <c:pt idx="0">
                  <c:v>-15.590426697834229</c:v>
                </c:pt>
                <c:pt idx="1">
                  <c:v>-15.590426697834229</c:v>
                </c:pt>
                <c:pt idx="2">
                  <c:v>-15.590426697834229</c:v>
                </c:pt>
                <c:pt idx="3">
                  <c:v>-15.590426697834229</c:v>
                </c:pt>
                <c:pt idx="4">
                  <c:v>-15.590426697834229</c:v>
                </c:pt>
                <c:pt idx="5">
                  <c:v>-15.590426697834229</c:v>
                </c:pt>
                <c:pt idx="6">
                  <c:v>-15.590426697834229</c:v>
                </c:pt>
                <c:pt idx="7">
                  <c:v>-15.590426697834229</c:v>
                </c:pt>
                <c:pt idx="8">
                  <c:v>-15.590426697834229</c:v>
                </c:pt>
                <c:pt idx="9">
                  <c:v>-15.590426697834229</c:v>
                </c:pt>
                <c:pt idx="10">
                  <c:v>-15.590426697834229</c:v>
                </c:pt>
                <c:pt idx="11">
                  <c:v>-15.590426697834229</c:v>
                </c:pt>
                <c:pt idx="12">
                  <c:v>-15.590426697834229</c:v>
                </c:pt>
                <c:pt idx="13">
                  <c:v>-15.590426697834229</c:v>
                </c:pt>
                <c:pt idx="14">
                  <c:v>-15.590426697834229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(del!$BO$182,del!$BO$182,del!$BO$182,del!$BO$182,del!$BO$182,del!$BO$182,del!$BO$182,del!$BO$182,del!$BO$182,del!$BO$182,del!$BO$182,del!$BO$182,del!$BO$182,del!$BO$182,del!$BO$182)</c:f>
              <c:numCache>
                <c:formatCode>0</c:formatCode>
                <c:ptCount val="15"/>
                <c:pt idx="0">
                  <c:v>15.590426697834229</c:v>
                </c:pt>
                <c:pt idx="1">
                  <c:v>15.590426697834229</c:v>
                </c:pt>
                <c:pt idx="2">
                  <c:v>15.590426697834229</c:v>
                </c:pt>
                <c:pt idx="3">
                  <c:v>15.590426697834229</c:v>
                </c:pt>
                <c:pt idx="4">
                  <c:v>15.590426697834229</c:v>
                </c:pt>
                <c:pt idx="5">
                  <c:v>15.590426697834229</c:v>
                </c:pt>
                <c:pt idx="6">
                  <c:v>15.590426697834229</c:v>
                </c:pt>
                <c:pt idx="7">
                  <c:v>15.590426697834229</c:v>
                </c:pt>
                <c:pt idx="8">
                  <c:v>15.590426697834229</c:v>
                </c:pt>
                <c:pt idx="9">
                  <c:v>15.590426697834229</c:v>
                </c:pt>
                <c:pt idx="10">
                  <c:v>15.590426697834229</c:v>
                </c:pt>
                <c:pt idx="11">
                  <c:v>15.590426697834229</c:v>
                </c:pt>
                <c:pt idx="12">
                  <c:v>15.590426697834229</c:v>
                </c:pt>
                <c:pt idx="13">
                  <c:v>15.590426697834229</c:v>
                </c:pt>
                <c:pt idx="14">
                  <c:v>15.590426697834229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(del!$G$182,del!$L$182,del!$Q$182,del!$V$182,del!$AA$182,del!$AF$182,del!$AK$182,del!$AP$182,del!$AU$182,del!$AZ$182,del!$BE$182,del!$BJ$182,del!$BS$182,del!$BX$182,del!$CC$182)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42048"/>
        <c:axId val="16934592"/>
      </c:lineChart>
      <c:catAx>
        <c:axId val="1574420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934592"/>
        <c:crossesAt val="-200"/>
        <c:auto val="1"/>
        <c:lblAlgn val="ctr"/>
        <c:lblOffset val="100"/>
        <c:noMultiLvlLbl val="0"/>
      </c:catAx>
      <c:valAx>
        <c:axId val="169345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442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120 %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pPr>
                <a:noFill/>
                <a:ln>
                  <a:noFill/>
                </a:ln>
              </c:spPr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(del!$I$190,del!$N$190,del!$S$190,del!$X$190,del!$AC$190,del!$AH$190,del!$AM$190,del!$AR$190,del!$AW$190,del!$BB$190,del!$BG$190,del!$BL$190,del!$BU$190,del!$BZ$190,del!$CE$190)</c:f>
                <c:numCache>
                  <c:formatCode>General</c:formatCode>
                  <c:ptCount val="15"/>
                  <c:pt idx="0">
                    <c:v>60.571787191250117</c:v>
                  </c:pt>
                  <c:pt idx="1">
                    <c:v>40.852679270056349</c:v>
                  </c:pt>
                  <c:pt idx="2">
                    <c:v>81.901964589026136</c:v>
                  </c:pt>
                  <c:pt idx="3">
                    <c:v>60.571787191250117</c:v>
                  </c:pt>
                  <c:pt idx="4">
                    <c:v>128.30893578992107</c:v>
                  </c:pt>
                  <c:pt idx="5">
                    <c:v>52.658725806290562</c:v>
                  </c:pt>
                  <c:pt idx="6">
                    <c:v>41.577505980302519</c:v>
                  </c:pt>
                  <c:pt idx="7">
                    <c:v>50.684725544705195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81.901964589026136</c:v>
                  </c:pt>
                  <c:pt idx="11">
                    <c:v>#N/A</c:v>
                  </c:pt>
                  <c:pt idx="12">
                    <c:v>24.716387348115656</c:v>
                  </c:pt>
                  <c:pt idx="13">
                    <c:v>51.139209632877851</c:v>
                  </c:pt>
                  <c:pt idx="14">
                    <c:v>72.477178501526197</c:v>
                  </c:pt>
                </c:numCache>
              </c:numRef>
            </c:plus>
            <c:minus>
              <c:numRef>
                <c:f>(del!$I$190,del!$N$190,del!$S$190,del!$X$190,del!$AC$190,del!$AH$190,del!$AM$190,del!$AR$190,del!$AW$190,del!$BB$190,del!$BG$190,del!$BL$190,del!$BU$190,del!$BZ$190,del!$CE$190)</c:f>
                <c:numCache>
                  <c:formatCode>General</c:formatCode>
                  <c:ptCount val="15"/>
                  <c:pt idx="0">
                    <c:v>60.571787191250117</c:v>
                  </c:pt>
                  <c:pt idx="1">
                    <c:v>40.852679270056349</c:v>
                  </c:pt>
                  <c:pt idx="2">
                    <c:v>81.901964589026136</c:v>
                  </c:pt>
                  <c:pt idx="3">
                    <c:v>60.571787191250117</c:v>
                  </c:pt>
                  <c:pt idx="4">
                    <c:v>128.30893578992107</c:v>
                  </c:pt>
                  <c:pt idx="5">
                    <c:v>52.658725806290562</c:v>
                  </c:pt>
                  <c:pt idx="6">
                    <c:v>41.577505980302519</c:v>
                  </c:pt>
                  <c:pt idx="7">
                    <c:v>50.684725544705195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81.901964589026136</c:v>
                  </c:pt>
                  <c:pt idx="11">
                    <c:v>#N/A</c:v>
                  </c:pt>
                  <c:pt idx="12">
                    <c:v>24.716387348115656</c:v>
                  </c:pt>
                  <c:pt idx="13">
                    <c:v>51.139209632877851</c:v>
                  </c:pt>
                  <c:pt idx="14">
                    <c:v>72.477178501526197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(del!$H$190,del!$M$190,del!$R$190,del!$W$190,del!$AB$190,del!$AG$190,del!$AL$190,del!$AQ$190,del!$AV$190,del!$BA$190,del!$BF$190,del!$BK$190,del!$BT$190,del!$BY$190,del!$CD$190)</c:f>
              <c:numCache>
                <c:formatCode>0</c:formatCode>
                <c:ptCount val="15"/>
                <c:pt idx="0">
                  <c:v>-10.813707369506545</c:v>
                </c:pt>
                <c:pt idx="1">
                  <c:v>-32.418682369506513</c:v>
                </c:pt>
                <c:pt idx="2">
                  <c:v>5.2713176304934848</c:v>
                </c:pt>
                <c:pt idx="3">
                  <c:v>-27.418682369506513</c:v>
                </c:pt>
                <c:pt idx="4">
                  <c:v>28.551317630493486</c:v>
                </c:pt>
                <c:pt idx="5">
                  <c:v>-6.4186823695065129</c:v>
                </c:pt>
                <c:pt idx="6">
                  <c:v>-20.918682369506513</c:v>
                </c:pt>
                <c:pt idx="7">
                  <c:v>-17.418682369506513</c:v>
                </c:pt>
                <c:pt idx="8">
                  <c:v>#N/A</c:v>
                </c:pt>
                <c:pt idx="9">
                  <c:v>#N/A</c:v>
                </c:pt>
                <c:pt idx="10">
                  <c:v>48.92131763049349</c:v>
                </c:pt>
                <c:pt idx="11">
                  <c:v>#N/A</c:v>
                </c:pt>
                <c:pt idx="12">
                  <c:v>16.9113176304935</c:v>
                </c:pt>
                <c:pt idx="13">
                  <c:v>8.1317630493458637E-2</c:v>
                </c:pt>
                <c:pt idx="14">
                  <c:v>60.581317630493487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(del!$BN$190,del!$BN$190,del!$BN$190,del!$BN$190,del!$BN$190,del!$BN$190,del!$BN$190,del!$BN$190,del!$BN$190,del!$BN$190,del!$BN$190,del!$BN$190,del!$BN$190,del!$BN$190,del!$BN$190)</c:f>
              <c:numCache>
                <c:formatCode>0</c:formatCode>
                <c:ptCount val="15"/>
                <c:pt idx="0">
                  <c:v>-13.676936662056619</c:v>
                </c:pt>
                <c:pt idx="1">
                  <c:v>-13.676936662056619</c:v>
                </c:pt>
                <c:pt idx="2">
                  <c:v>-13.676936662056619</c:v>
                </c:pt>
                <c:pt idx="3">
                  <c:v>-13.676936662056619</c:v>
                </c:pt>
                <c:pt idx="4">
                  <c:v>-13.676936662056619</c:v>
                </c:pt>
                <c:pt idx="5">
                  <c:v>-13.676936662056619</c:v>
                </c:pt>
                <c:pt idx="6">
                  <c:v>-13.676936662056619</c:v>
                </c:pt>
                <c:pt idx="7">
                  <c:v>-13.676936662056619</c:v>
                </c:pt>
                <c:pt idx="8">
                  <c:v>-13.676936662056619</c:v>
                </c:pt>
                <c:pt idx="9">
                  <c:v>-13.676936662056619</c:v>
                </c:pt>
                <c:pt idx="10">
                  <c:v>-13.676936662056619</c:v>
                </c:pt>
                <c:pt idx="11">
                  <c:v>-13.676936662056619</c:v>
                </c:pt>
                <c:pt idx="12">
                  <c:v>-13.676936662056619</c:v>
                </c:pt>
                <c:pt idx="13">
                  <c:v>-13.676936662056619</c:v>
                </c:pt>
                <c:pt idx="14">
                  <c:v>-13.676936662056619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(del!$BO$190,del!$BO$190,del!$BO$190,del!$BO$190,del!$BO$190,del!$BO$190,del!$BO$190,del!$BO$190,del!$BO$190,del!$BO$190,del!$BO$190,del!$BO$190,del!$BO$190,del!$BO$190,del!$BO$190)</c:f>
              <c:numCache>
                <c:formatCode>0</c:formatCode>
                <c:ptCount val="15"/>
                <c:pt idx="0">
                  <c:v>13.676936662056619</c:v>
                </c:pt>
                <c:pt idx="1">
                  <c:v>13.676936662056619</c:v>
                </c:pt>
                <c:pt idx="2">
                  <c:v>13.676936662056619</c:v>
                </c:pt>
                <c:pt idx="3">
                  <c:v>13.676936662056619</c:v>
                </c:pt>
                <c:pt idx="4">
                  <c:v>13.676936662056619</c:v>
                </c:pt>
                <c:pt idx="5">
                  <c:v>13.676936662056619</c:v>
                </c:pt>
                <c:pt idx="6">
                  <c:v>13.676936662056619</c:v>
                </c:pt>
                <c:pt idx="7">
                  <c:v>13.676936662056619</c:v>
                </c:pt>
                <c:pt idx="8">
                  <c:v>13.676936662056619</c:v>
                </c:pt>
                <c:pt idx="9">
                  <c:v>13.676936662056619</c:v>
                </c:pt>
                <c:pt idx="10">
                  <c:v>13.676936662056619</c:v>
                </c:pt>
                <c:pt idx="11">
                  <c:v>13.676936662056619</c:v>
                </c:pt>
                <c:pt idx="12">
                  <c:v>13.676936662056619</c:v>
                </c:pt>
                <c:pt idx="13">
                  <c:v>13.676936662056619</c:v>
                </c:pt>
                <c:pt idx="14">
                  <c:v>13.676936662056619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(del!$G$190,del!$L$190,del!$Q$190,del!$V$190,del!$AA$190,del!$AF$190,del!$AK$190,del!$AP$190,del!$AU$190,del!$AZ$190,del!$BE$190,del!$BJ$190,del!$BS$190,del!$BX$190,del!$CC$190)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43072"/>
        <c:axId val="16936896"/>
      </c:lineChart>
      <c:catAx>
        <c:axId val="1574430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936896"/>
        <c:crossesAt val="-200"/>
        <c:auto val="1"/>
        <c:lblAlgn val="ctr"/>
        <c:lblOffset val="100"/>
        <c:noMultiLvlLbl val="0"/>
      </c:catAx>
      <c:valAx>
        <c:axId val="1693689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443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120 %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(del!$I$198,del!$N$198,del!$S$198,del!$X$198,del!$AC$198,del!$AH$198,del!$AM$198,del!$AR$198,del!$AW$198,del!$BB$198,del!$BG$198,del!$BL$198,del!$BU$198,del!$BZ$198,del!$CE$198)</c:f>
                <c:numCache>
                  <c:formatCode>General</c:formatCode>
                  <c:ptCount val="15"/>
                  <c:pt idx="0">
                    <c:v>59.84677419582426</c:v>
                  </c:pt>
                  <c:pt idx="1">
                    <c:v>29.69236234532335</c:v>
                  </c:pt>
                  <c:pt idx="2">
                    <c:v>81.367234078872173</c:v>
                  </c:pt>
                  <c:pt idx="3">
                    <c:v>59.84677419582426</c:v>
                  </c:pt>
                  <c:pt idx="4">
                    <c:v>55.123683491272388</c:v>
                  </c:pt>
                  <c:pt idx="5">
                    <c:v>63.856373069929177</c:v>
                  </c:pt>
                  <c:pt idx="6">
                    <c:v>40.51399735456841</c:v>
                  </c:pt>
                  <c:pt idx="7">
                    <c:v>47.808329626185184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161.9433122473601</c:v>
                  </c:pt>
                  <c:pt idx="11">
                    <c:v>#N/A</c:v>
                  </c:pt>
                  <c:pt idx="12">
                    <c:v>22.882193549700958</c:v>
                  </c:pt>
                  <c:pt idx="13">
                    <c:v>38.754715067708972</c:v>
                  </c:pt>
                  <c:pt idx="14">
                    <c:v>71.872361736942921</c:v>
                  </c:pt>
                </c:numCache>
              </c:numRef>
            </c:plus>
            <c:minus>
              <c:numRef>
                <c:f>(del!$I$198,del!$N$198,del!$S$198,del!$X$198,del!$AC$198,del!$AH$198,del!$AM$198,del!$AR$198,del!$AW$198,del!$BB$198,del!$BG$198,del!$BL$198,del!$BU$198,del!$BZ$198,del!$CE$198)</c:f>
                <c:numCache>
                  <c:formatCode>General</c:formatCode>
                  <c:ptCount val="15"/>
                  <c:pt idx="0">
                    <c:v>59.84677419582426</c:v>
                  </c:pt>
                  <c:pt idx="1">
                    <c:v>29.69236234532335</c:v>
                  </c:pt>
                  <c:pt idx="2">
                    <c:v>81.367234078872173</c:v>
                  </c:pt>
                  <c:pt idx="3">
                    <c:v>59.84677419582426</c:v>
                  </c:pt>
                  <c:pt idx="4">
                    <c:v>55.123683491272388</c:v>
                  </c:pt>
                  <c:pt idx="5">
                    <c:v>63.856373069929177</c:v>
                  </c:pt>
                  <c:pt idx="6">
                    <c:v>40.51399735456841</c:v>
                  </c:pt>
                  <c:pt idx="7">
                    <c:v>47.808329626185184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161.9433122473601</c:v>
                  </c:pt>
                  <c:pt idx="11">
                    <c:v>#N/A</c:v>
                  </c:pt>
                  <c:pt idx="12">
                    <c:v>22.882193549700958</c:v>
                  </c:pt>
                  <c:pt idx="13">
                    <c:v>38.754715067708972</c:v>
                  </c:pt>
                  <c:pt idx="14">
                    <c:v>71.872361736942921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(del!$H$198,del!$M$198,del!$R$198,del!$W$198,del!$AB$198,del!$AG$198,del!$AL$198,del!$AQ$198,del!$AV$198,del!$BA$198,del!$BF$198,del!$BK$198,del!$BT$198,del!$BY$198,del!$CD$198)</c:f>
              <c:numCache>
                <c:formatCode>0</c:formatCode>
                <c:ptCount val="15"/>
                <c:pt idx="0">
                  <c:v>-11.301438107674386</c:v>
                </c:pt>
                <c:pt idx="1">
                  <c:v>-26.148963107674376</c:v>
                </c:pt>
                <c:pt idx="2">
                  <c:v>-9.1989631076743592</c:v>
                </c:pt>
                <c:pt idx="3">
                  <c:v>-13.148963107674376</c:v>
                </c:pt>
                <c:pt idx="4">
                  <c:v>2.4410368923256272</c:v>
                </c:pt>
                <c:pt idx="5">
                  <c:v>-0.14896310767437626</c:v>
                </c:pt>
                <c:pt idx="6">
                  <c:v>5.3510368923256237</c:v>
                </c:pt>
                <c:pt idx="7">
                  <c:v>-15.148963107674376</c:v>
                </c:pt>
                <c:pt idx="8">
                  <c:v>#N/A</c:v>
                </c:pt>
                <c:pt idx="9">
                  <c:v>#N/A</c:v>
                </c:pt>
                <c:pt idx="10">
                  <c:v>34.451036892325618</c:v>
                </c:pt>
                <c:pt idx="11">
                  <c:v>#N/A</c:v>
                </c:pt>
                <c:pt idx="12">
                  <c:v>8.2610368923256203</c:v>
                </c:pt>
                <c:pt idx="13">
                  <c:v>16.351036892325624</c:v>
                </c:pt>
                <c:pt idx="14">
                  <c:v>64.851036892325624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(del!$BN$198,del!$BN$198,del!$BN$198,del!$BN$198,del!$BN$198,del!$BN$198,del!$BN$198,del!$BN$198,del!$BN$198,del!$BN$198,del!$BN$198,del!$BN$198,del!$BN$198,del!$BN$198,del!$BN$198)</c:f>
              <c:numCache>
                <c:formatCode>0</c:formatCode>
                <c:ptCount val="15"/>
                <c:pt idx="0">
                  <c:v>-12.742198332863291</c:v>
                </c:pt>
                <c:pt idx="1">
                  <c:v>-12.742198332863291</c:v>
                </c:pt>
                <c:pt idx="2">
                  <c:v>-12.742198332863291</c:v>
                </c:pt>
                <c:pt idx="3">
                  <c:v>-12.742198332863291</c:v>
                </c:pt>
                <c:pt idx="4">
                  <c:v>-12.742198332863291</c:v>
                </c:pt>
                <c:pt idx="5">
                  <c:v>-12.742198332863291</c:v>
                </c:pt>
                <c:pt idx="6">
                  <c:v>-12.742198332863291</c:v>
                </c:pt>
                <c:pt idx="7">
                  <c:v>-12.742198332863291</c:v>
                </c:pt>
                <c:pt idx="8">
                  <c:v>-12.742198332863291</c:v>
                </c:pt>
                <c:pt idx="9">
                  <c:v>-12.742198332863291</c:v>
                </c:pt>
                <c:pt idx="10">
                  <c:v>-12.742198332863291</c:v>
                </c:pt>
                <c:pt idx="11">
                  <c:v>-12.742198332863291</c:v>
                </c:pt>
                <c:pt idx="12">
                  <c:v>-12.742198332863291</c:v>
                </c:pt>
                <c:pt idx="13">
                  <c:v>-12.742198332863291</c:v>
                </c:pt>
                <c:pt idx="14">
                  <c:v>-12.742198332863291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(del!$BO$198,del!$BO$198,del!$BO$198,del!$BO$198,del!$BO$198,del!$BO$198,del!$BO$198,del!$BO$198,del!$BO$198,del!$BO$198,del!$BO$198,del!$BO$198,del!$BO$198,del!$BO$198,del!$BO$198)</c:f>
              <c:numCache>
                <c:formatCode>0</c:formatCode>
                <c:ptCount val="15"/>
                <c:pt idx="0">
                  <c:v>12.742198332863291</c:v>
                </c:pt>
                <c:pt idx="1">
                  <c:v>12.742198332863291</c:v>
                </c:pt>
                <c:pt idx="2">
                  <c:v>12.742198332863291</c:v>
                </c:pt>
                <c:pt idx="3">
                  <c:v>12.742198332863291</c:v>
                </c:pt>
                <c:pt idx="4">
                  <c:v>12.742198332863291</c:v>
                </c:pt>
                <c:pt idx="5">
                  <c:v>12.742198332863291</c:v>
                </c:pt>
                <c:pt idx="6">
                  <c:v>12.742198332863291</c:v>
                </c:pt>
                <c:pt idx="7">
                  <c:v>12.742198332863291</c:v>
                </c:pt>
                <c:pt idx="8">
                  <c:v>12.742198332863291</c:v>
                </c:pt>
                <c:pt idx="9">
                  <c:v>12.742198332863291</c:v>
                </c:pt>
                <c:pt idx="10">
                  <c:v>12.742198332863291</c:v>
                </c:pt>
                <c:pt idx="11">
                  <c:v>12.742198332863291</c:v>
                </c:pt>
                <c:pt idx="12">
                  <c:v>12.742198332863291</c:v>
                </c:pt>
                <c:pt idx="13">
                  <c:v>12.742198332863291</c:v>
                </c:pt>
                <c:pt idx="14">
                  <c:v>12.742198332863291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(del!$G$198,del!$L$198,del!$Q$198,del!$V$198,del!$AA$198,del!$AF$198,del!$AK$198,del!$AP$198,del!$AU$198,del!$AZ$198,del!$BE$198,del!$BJ$198,del!$BS$198,del!$BX$198,del!$CC$198)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44096"/>
        <c:axId val="16939200"/>
      </c:lineChart>
      <c:catAx>
        <c:axId val="1574440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6939200"/>
        <c:crossesAt val="-200"/>
        <c:auto val="1"/>
        <c:lblAlgn val="ctr"/>
        <c:lblOffset val="100"/>
        <c:noMultiLvlLbl val="0"/>
      </c:catAx>
      <c:valAx>
        <c:axId val="1693920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444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120 %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(del!$I$206,del!$N$206,del!$S$206,del!$X$206,del!$AC$206,del!$AH$206,del!$AM$206,del!$AR$206,del!$AW$206,del!$BB$206,del!$BG$206,del!$BL$206,del!$BU$206,del!$BZ$206,del!$CE$206)</c:f>
                <c:numCache>
                  <c:formatCode>General</c:formatCode>
                  <c:ptCount val="15"/>
                  <c:pt idx="0">
                    <c:v>60.324196696148576</c:v>
                  </c:pt>
                  <c:pt idx="1">
                    <c:v>30.643248963444179</c:v>
                  </c:pt>
                  <c:pt idx="2">
                    <c:v>81.719025367631644</c:v>
                  </c:pt>
                  <c:pt idx="3">
                    <c:v>60.324196696148576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41.215971504207239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81.719025367631644</c:v>
                  </c:pt>
                  <c:pt idx="11">
                    <c:v>#N/A</c:v>
                  </c:pt>
                  <c:pt idx="12">
                    <c:v>24.103259261677103</c:v>
                  </c:pt>
                  <c:pt idx="13">
                    <c:v>#N/A</c:v>
                  </c:pt>
                  <c:pt idx="14">
                    <c:v>72.270386099948453</c:v>
                  </c:pt>
                </c:numCache>
              </c:numRef>
            </c:plus>
            <c:minus>
              <c:numRef>
                <c:f>(del!$I$206,del!$N$206,del!$S$206,del!$X$206,del!$AC$206,del!$AH$206,del!$AM$206,del!$AR$206,del!$AW$206,del!$BB$206,del!$BG$206,del!$BL$206,del!$BU$206,del!$BZ$206,del!$CE$206)</c:f>
                <c:numCache>
                  <c:formatCode>General</c:formatCode>
                  <c:ptCount val="15"/>
                  <c:pt idx="0">
                    <c:v>60.324196696148576</c:v>
                  </c:pt>
                  <c:pt idx="1">
                    <c:v>30.643248963444179</c:v>
                  </c:pt>
                  <c:pt idx="2">
                    <c:v>81.719025367631644</c:v>
                  </c:pt>
                  <c:pt idx="3">
                    <c:v>60.324196696148576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41.215971504207239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81.719025367631644</c:v>
                  </c:pt>
                  <c:pt idx="11">
                    <c:v>#N/A</c:v>
                  </c:pt>
                  <c:pt idx="12">
                    <c:v>24.103259261677103</c:v>
                  </c:pt>
                  <c:pt idx="13">
                    <c:v>#N/A</c:v>
                  </c:pt>
                  <c:pt idx="14">
                    <c:v>72.270386099948453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(del!$H$206,del!$M$206,del!$R$206,del!$W$206,del!$AB$206,del!$AG$206,del!$AL$206,del!$AQ$206,del!$AV$206,del!$BA$206,del!$BF$206,del!$BK$206,del!$BT$206,del!$BY$206,del!$CD$206)</c:f>
              <c:numCache>
                <c:formatCode>0</c:formatCode>
                <c:ptCount val="15"/>
                <c:pt idx="0">
                  <c:v>0.4765544094599079</c:v>
                </c:pt>
                <c:pt idx="1">
                  <c:v>-17.639608090540094</c:v>
                </c:pt>
                <c:pt idx="2">
                  <c:v>6.9403919094599047</c:v>
                </c:pt>
                <c:pt idx="3">
                  <c:v>9.3603919094599064</c:v>
                </c:pt>
                <c:pt idx="4">
                  <c:v>#N/A</c:v>
                </c:pt>
                <c:pt idx="5">
                  <c:v>#N/A</c:v>
                </c:pt>
                <c:pt idx="6">
                  <c:v>-16.339608090540096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36.040391909459913</c:v>
                </c:pt>
                <c:pt idx="11">
                  <c:v>#N/A</c:v>
                </c:pt>
                <c:pt idx="12">
                  <c:v>4.0303919094599081</c:v>
                </c:pt>
                <c:pt idx="13">
                  <c:v>#N/A</c:v>
                </c:pt>
                <c:pt idx="14">
                  <c:v>66.360391909459906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(del!$BN$206,del!$BN$206,del!$BN$206,del!$BN$206,del!$BN$206,del!$BN$206,del!$BN$206,del!$BN$206,del!$BN$206,del!$BN$206,del!$BN$206,del!$BN$206,del!$BN$206,del!$BN$206,del!$BN$206)</c:f>
              <c:numCache>
                <c:formatCode>0</c:formatCode>
                <c:ptCount val="15"/>
                <c:pt idx="0">
                  <c:v>-14.730624323645523</c:v>
                </c:pt>
                <c:pt idx="1">
                  <c:v>-14.730624323645523</c:v>
                </c:pt>
                <c:pt idx="2">
                  <c:v>-14.730624323645523</c:v>
                </c:pt>
                <c:pt idx="3">
                  <c:v>-14.730624323645523</c:v>
                </c:pt>
                <c:pt idx="4">
                  <c:v>-14.730624323645523</c:v>
                </c:pt>
                <c:pt idx="5">
                  <c:v>-14.730624323645523</c:v>
                </c:pt>
                <c:pt idx="6">
                  <c:v>-14.730624323645523</c:v>
                </c:pt>
                <c:pt idx="7">
                  <c:v>-14.730624323645523</c:v>
                </c:pt>
                <c:pt idx="8">
                  <c:v>-14.730624323645523</c:v>
                </c:pt>
                <c:pt idx="9">
                  <c:v>-14.730624323645523</c:v>
                </c:pt>
                <c:pt idx="10">
                  <c:v>-14.730624323645523</c:v>
                </c:pt>
                <c:pt idx="11">
                  <c:v>-14.730624323645523</c:v>
                </c:pt>
                <c:pt idx="12">
                  <c:v>-14.730624323645523</c:v>
                </c:pt>
                <c:pt idx="13">
                  <c:v>-14.730624323645523</c:v>
                </c:pt>
                <c:pt idx="14">
                  <c:v>-14.730624323645523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(del!$BO$206,del!$BO$206,del!$BO$206,del!$BO$206,del!$BO$206,del!$BO$206,del!$BO$206,del!$BO$206,del!$BO$206,del!$BO$206,del!$BO$206,del!$BO$206,del!$BO$206,del!$BO$206,del!$BO$206)</c:f>
              <c:numCache>
                <c:formatCode>0</c:formatCode>
                <c:ptCount val="15"/>
                <c:pt idx="0">
                  <c:v>14.730624323645523</c:v>
                </c:pt>
                <c:pt idx="1">
                  <c:v>14.730624323645523</c:v>
                </c:pt>
                <c:pt idx="2">
                  <c:v>14.730624323645523</c:v>
                </c:pt>
                <c:pt idx="3">
                  <c:v>14.730624323645523</c:v>
                </c:pt>
                <c:pt idx="4">
                  <c:v>14.730624323645523</c:v>
                </c:pt>
                <c:pt idx="5">
                  <c:v>14.730624323645523</c:v>
                </c:pt>
                <c:pt idx="6">
                  <c:v>14.730624323645523</c:v>
                </c:pt>
                <c:pt idx="7">
                  <c:v>14.730624323645523</c:v>
                </c:pt>
                <c:pt idx="8">
                  <c:v>14.730624323645523</c:v>
                </c:pt>
                <c:pt idx="9">
                  <c:v>14.730624323645523</c:v>
                </c:pt>
                <c:pt idx="10">
                  <c:v>14.730624323645523</c:v>
                </c:pt>
                <c:pt idx="11">
                  <c:v>14.730624323645523</c:v>
                </c:pt>
                <c:pt idx="12">
                  <c:v>14.730624323645523</c:v>
                </c:pt>
                <c:pt idx="13">
                  <c:v>14.730624323645523</c:v>
                </c:pt>
                <c:pt idx="14">
                  <c:v>14.730624323645523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(del!$G$206,del!$L$206,del!$Q$206,del!$V$206,del!$AA$206,del!$AF$206,del!$AK$206,del!$AP$206,del!$AU$206,del!$AZ$206,del!$BE$206,del!$BJ$206,del!$BS$206,del!$BX$206,del!$CC$206)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45120"/>
        <c:axId val="157614656"/>
      </c:lineChart>
      <c:catAx>
        <c:axId val="1574451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7614656"/>
        <c:crossesAt val="-200"/>
        <c:auto val="1"/>
        <c:lblAlgn val="ctr"/>
        <c:lblOffset val="100"/>
        <c:noMultiLvlLbl val="0"/>
      </c:catAx>
      <c:valAx>
        <c:axId val="1576146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445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0"/>
            <c:marker>
              <c:symbol val="none"/>
            </c:marker>
            <c:bubble3D val="0"/>
          </c:dPt>
          <c:dPt>
            <c:idx val="3"/>
            <c:marker>
              <c:symbol val="none"/>
            </c:marker>
            <c:bubble3D val="0"/>
          </c:dPt>
          <c:dPt>
            <c:idx val="4"/>
            <c:marker>
              <c:symbol val="none"/>
            </c:marker>
            <c:bubble3D val="0"/>
          </c:dPt>
          <c:dPt>
            <c:idx val="5"/>
            <c:marker>
              <c:symbol val="none"/>
            </c:marker>
            <c:bubble3D val="0"/>
          </c:dPt>
          <c:dPt>
            <c:idx val="7"/>
            <c:marker>
              <c:symbol val="none"/>
            </c:marker>
            <c:bubble3D val="0"/>
          </c:dPt>
          <c:dPt>
            <c:idx val="8"/>
            <c:marker>
              <c:symbol val="none"/>
            </c:marker>
            <c:bubble3D val="0"/>
          </c:dPt>
          <c:dPt>
            <c:idx val="9"/>
            <c:marker>
              <c:symbol val="none"/>
            </c:marker>
            <c:bubble3D val="0"/>
          </c:dPt>
          <c:dPt>
            <c:idx val="10"/>
            <c:marker>
              <c:symbol val="none"/>
            </c:marker>
            <c:bubble3D val="0"/>
          </c:dPt>
          <c:dPt>
            <c:idx val="11"/>
            <c:marker>
              <c:symbol val="none"/>
            </c:marker>
            <c:bubble3D val="0"/>
          </c:dPt>
          <c:dPt>
            <c:idx val="13"/>
            <c:marker>
              <c:symbol val="none"/>
            </c:marker>
            <c:bubble3D val="0"/>
          </c:dPt>
          <c:dPt>
            <c:idx val="14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(del!$I$214,del!$N$214,del!$S$214,del!$X$214,del!$AC$214,del!$AH$214,del!$AM$214,del!$AR$214,del!$AW$214,del!$BB$214,del!$BG$214,del!$BL$214,del!$BU$214,del!$BZ$214,del!$CE$214)</c:f>
                <c:numCache>
                  <c:formatCode>General</c:formatCode>
                  <c:ptCount val="15"/>
                  <c:pt idx="0">
                    <c:v>#N/A</c:v>
                  </c:pt>
                  <c:pt idx="1">
                    <c:v>27.828303186137333</c:v>
                  </c:pt>
                  <c:pt idx="2">
                    <c:v>80.70566806748819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39.168380847560975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20.405216446281116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plus>
            <c:minus>
              <c:numRef>
                <c:f>(del!$I$214,del!$N$214,del!$S$214,del!$X$214,del!$AC$214,del!$AH$214,del!$AM$214,del!$AR$214,del!$AW$214,del!$BB$214,del!$BG$214,del!$BL$214,del!$BU$214,del!$BZ$214,del!$CE$214)</c:f>
                <c:numCache>
                  <c:formatCode>General</c:formatCode>
                  <c:ptCount val="15"/>
                  <c:pt idx="0">
                    <c:v>#N/A</c:v>
                  </c:pt>
                  <c:pt idx="1">
                    <c:v>27.828303186137333</c:v>
                  </c:pt>
                  <c:pt idx="2">
                    <c:v>80.70566806748819</c:v>
                  </c:pt>
                  <c:pt idx="3">
                    <c:v>#N/A</c:v>
                  </c:pt>
                  <c:pt idx="4">
                    <c:v>#N/A</c:v>
                  </c:pt>
                  <c:pt idx="5">
                    <c:v>#N/A</c:v>
                  </c:pt>
                  <c:pt idx="6">
                    <c:v>39.168380847560975</c:v>
                  </c:pt>
                  <c:pt idx="7">
                    <c:v>#N/A</c:v>
                  </c:pt>
                  <c:pt idx="8">
                    <c:v>#N/A</c:v>
                  </c:pt>
                  <c:pt idx="9">
                    <c:v>#N/A</c:v>
                  </c:pt>
                  <c:pt idx="10">
                    <c:v>#N/A</c:v>
                  </c:pt>
                  <c:pt idx="11">
                    <c:v>#N/A</c:v>
                  </c:pt>
                  <c:pt idx="12">
                    <c:v>20.405216446281116</c:v>
                  </c:pt>
                  <c:pt idx="13">
                    <c:v>#N/A</c:v>
                  </c:pt>
                  <c:pt idx="14">
                    <c:v>#N/A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(del!$H$214,del!$M$214,del!$R$214,del!$W$214,del!$AB$214,del!$AG$214,del!$AL$214,del!$AQ$214,del!$AV$214,del!$BA$214,del!$BF$214,del!$BK$214,del!$BT$214,del!$BY$214,del!$CD$214)</c:f>
              <c:numCache>
                <c:formatCode>0</c:formatCode>
                <c:ptCount val="15"/>
                <c:pt idx="0">
                  <c:v>#N/A</c:v>
                </c:pt>
                <c:pt idx="1">
                  <c:v>-8.5940413509653979</c:v>
                </c:pt>
                <c:pt idx="2">
                  <c:v>12.615958649034596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9.7059586490345993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0.97595864903460949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(del!$BN$214,del!$BN$214,del!$BN$214,del!$BN$214,del!$BN$214,del!$BN$214,del!$BN$214,del!$BN$214,del!$BN$214,del!$BN$214,del!$BN$214,del!$BN$214,del!$BN$214,del!$BN$214,del!$BN$214)</c:f>
              <c:numCache>
                <c:formatCode>0</c:formatCode>
                <c:ptCount val="15"/>
                <c:pt idx="0">
                  <c:v>-16.419060319653461</c:v>
                </c:pt>
                <c:pt idx="1">
                  <c:v>-16.419060319653461</c:v>
                </c:pt>
                <c:pt idx="2">
                  <c:v>-16.419060319653461</c:v>
                </c:pt>
                <c:pt idx="3">
                  <c:v>-16.419060319653461</c:v>
                </c:pt>
                <c:pt idx="4">
                  <c:v>-16.419060319653461</c:v>
                </c:pt>
                <c:pt idx="5">
                  <c:v>-16.419060319653461</c:v>
                </c:pt>
                <c:pt idx="6">
                  <c:v>-16.419060319653461</c:v>
                </c:pt>
                <c:pt idx="7">
                  <c:v>-16.419060319653461</c:v>
                </c:pt>
                <c:pt idx="8">
                  <c:v>-16.419060319653461</c:v>
                </c:pt>
                <c:pt idx="9">
                  <c:v>-16.419060319653461</c:v>
                </c:pt>
                <c:pt idx="10">
                  <c:v>-16.419060319653461</c:v>
                </c:pt>
                <c:pt idx="11">
                  <c:v>-16.419060319653461</c:v>
                </c:pt>
                <c:pt idx="12">
                  <c:v>-16.419060319653461</c:v>
                </c:pt>
                <c:pt idx="13">
                  <c:v>-16.419060319653461</c:v>
                </c:pt>
                <c:pt idx="14">
                  <c:v>-16.419060319653461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(del!$BO$214,del!$BO$214,del!$BO$214,del!$BO$214,del!$BO$214,del!$BO$214,del!$BO$214,del!$BO$214,del!$BO$214,del!$BO$214,del!$BO$214,del!$BO$214,del!$BO$214,del!$BO$214,del!$BO$214)</c:f>
              <c:numCache>
                <c:formatCode>0</c:formatCode>
                <c:ptCount val="15"/>
                <c:pt idx="0">
                  <c:v>16.419060319653461</c:v>
                </c:pt>
                <c:pt idx="1">
                  <c:v>16.419060319653461</c:v>
                </c:pt>
                <c:pt idx="2">
                  <c:v>16.419060319653461</c:v>
                </c:pt>
                <c:pt idx="3">
                  <c:v>16.419060319653461</c:v>
                </c:pt>
                <c:pt idx="4">
                  <c:v>16.419060319653461</c:v>
                </c:pt>
                <c:pt idx="5">
                  <c:v>16.419060319653461</c:v>
                </c:pt>
                <c:pt idx="6">
                  <c:v>16.419060319653461</c:v>
                </c:pt>
                <c:pt idx="7">
                  <c:v>16.419060319653461</c:v>
                </c:pt>
                <c:pt idx="8">
                  <c:v>16.419060319653461</c:v>
                </c:pt>
                <c:pt idx="9">
                  <c:v>16.419060319653461</c:v>
                </c:pt>
                <c:pt idx="10">
                  <c:v>16.419060319653461</c:v>
                </c:pt>
                <c:pt idx="11">
                  <c:v>16.419060319653461</c:v>
                </c:pt>
                <c:pt idx="12">
                  <c:v>16.419060319653461</c:v>
                </c:pt>
                <c:pt idx="13">
                  <c:v>16.419060319653461</c:v>
                </c:pt>
                <c:pt idx="14">
                  <c:v>16.419060319653461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(del!$G$214,del!$L$214,del!$Q$214,del!$V$214,del!$AA$214,del!$AF$214,del!$AK$214,del!$AP$214,del!$AU$214,del!$AZ$214,del!$BE$214,del!$BJ$214,del!$BS$214,del!$BX$214,del!$CC$214)</c:f>
              <c:numCache>
                <c:formatCode>General</c:formatCode>
                <c:ptCount val="15"/>
                <c:pt idx="0">
                  <c:v>0</c:v>
                </c:pt>
                <c:pt idx="1">
                  <c:v>#N/A</c:v>
                </c:pt>
                <c:pt idx="2">
                  <c:v>#N/A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90912"/>
        <c:axId val="157617536"/>
      </c:lineChart>
      <c:catAx>
        <c:axId val="1579909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7617536"/>
        <c:crossesAt val="-200"/>
        <c:auto val="1"/>
        <c:lblAlgn val="ctr"/>
        <c:lblOffset val="100"/>
        <c:noMultiLvlLbl val="0"/>
      </c:catAx>
      <c:valAx>
        <c:axId val="15761753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990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(del!$I$167,del!$N$167,del!$S$167,del!$X$167,del!$AC$167,del!$AH$167,del!$AM$167,del!$AR$167,del!$AW$167,del!$BB$167,del!$BG$167,del!$BL$167,del!$BU$167,del!$BZ$167,del!$CE$167)</c:f>
                <c:numCache>
                  <c:formatCode>General</c:formatCode>
                  <c:ptCount val="15"/>
                  <c:pt idx="0">
                    <c:v>60.207367589915286</c:v>
                  </c:pt>
                  <c:pt idx="1">
                    <c:v>20.613760261223128</c:v>
                  </c:pt>
                  <c:pt idx="2">
                    <c:v>41.044789098096018</c:v>
                  </c:pt>
                  <c:pt idx="3">
                    <c:v>30.412614358308325</c:v>
                  </c:pt>
                  <c:pt idx="4">
                    <c:v>46.826922940838024</c:v>
                  </c:pt>
                  <c:pt idx="5">
                    <c:v>52.617406930664892</c:v>
                  </c:pt>
                  <c:pt idx="6">
                    <c:v>41.044789098096018</c:v>
                  </c:pt>
                  <c:pt idx="7">
                    <c:v>38.326584926225578</c:v>
                  </c:pt>
                  <c:pt idx="8">
                    <c:v>20.972935228698482</c:v>
                  </c:pt>
                  <c:pt idx="9">
                    <c:v>93.187105199214486</c:v>
                  </c:pt>
                  <c:pt idx="10">
                    <c:v>81.632821292095386</c:v>
                  </c:pt>
                  <c:pt idx="11">
                    <c:v>27.233565615012328</c:v>
                  </c:pt>
                  <c:pt idx="12">
                    <c:v>23.809357658432994</c:v>
                  </c:pt>
                  <c:pt idx="13">
                    <c:v>41.168756377749801</c:v>
                  </c:pt>
                  <c:pt idx="14">
                    <c:v>72.172897351479392</c:v>
                  </c:pt>
                </c:numCache>
              </c:numRef>
            </c:plus>
            <c:minus>
              <c:numRef>
                <c:f>(del!$I$167,del!$N$167,del!$S$167,del!$X$167,del!$AC$167,del!$AH$167,del!$AM$167,del!$AR$167,del!$AW$167,del!$BB$167,del!$BG$167,del!$BL$167,del!$BU$167,del!$BZ$167,del!$CE$167)</c:f>
                <c:numCache>
                  <c:formatCode>General</c:formatCode>
                  <c:ptCount val="15"/>
                  <c:pt idx="0">
                    <c:v>60.207367589915286</c:v>
                  </c:pt>
                  <c:pt idx="1">
                    <c:v>20.613760261223128</c:v>
                  </c:pt>
                  <c:pt idx="2">
                    <c:v>41.044789098096018</c:v>
                  </c:pt>
                  <c:pt idx="3">
                    <c:v>30.412614358308325</c:v>
                  </c:pt>
                  <c:pt idx="4">
                    <c:v>46.826922940838024</c:v>
                  </c:pt>
                  <c:pt idx="5">
                    <c:v>52.617406930664892</c:v>
                  </c:pt>
                  <c:pt idx="6">
                    <c:v>41.044789098096018</c:v>
                  </c:pt>
                  <c:pt idx="7">
                    <c:v>38.326584926225578</c:v>
                  </c:pt>
                  <c:pt idx="8">
                    <c:v>20.972935228698482</c:v>
                  </c:pt>
                  <c:pt idx="9">
                    <c:v>93.187105199214486</c:v>
                  </c:pt>
                  <c:pt idx="10">
                    <c:v>81.632821292095386</c:v>
                  </c:pt>
                  <c:pt idx="11">
                    <c:v>27.233565615012328</c:v>
                  </c:pt>
                  <c:pt idx="12">
                    <c:v>23.809357658432994</c:v>
                  </c:pt>
                  <c:pt idx="13">
                    <c:v>41.168756377749801</c:v>
                  </c:pt>
                  <c:pt idx="14">
                    <c:v>72.172897351479392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(del!$H$167,del!$M$167,del!$R$167,del!$W$167,del!$AB$167,del!$AG$167,del!$AL$167,del!$AQ$167,del!$AV$167,del!$BA$167,del!$BF$167,del!$BK$167,del!$BT$167,del!$BY$167,del!$CD$167)</c:f>
              <c:numCache>
                <c:formatCode>0</c:formatCode>
                <c:ptCount val="15"/>
                <c:pt idx="0">
                  <c:v>9.3666905217071985</c:v>
                </c:pt>
                <c:pt idx="1">
                  <c:v>-7.0309094782928128</c:v>
                </c:pt>
                <c:pt idx="2">
                  <c:v>2.4990905217071884</c:v>
                </c:pt>
                <c:pt idx="3">
                  <c:v>12.969090521707187</c:v>
                </c:pt>
                <c:pt idx="4">
                  <c:v>8.3190905217071816</c:v>
                </c:pt>
                <c:pt idx="5">
                  <c:v>17.049090521707171</c:v>
                </c:pt>
                <c:pt idx="6">
                  <c:v>-6.2309094782928014</c:v>
                </c:pt>
                <c:pt idx="7">
                  <c:v>8.9690905217071872</c:v>
                </c:pt>
                <c:pt idx="8">
                  <c:v>-3.3209094782928048</c:v>
                </c:pt>
                <c:pt idx="9">
                  <c:v>53.385290521707248</c:v>
                </c:pt>
                <c:pt idx="10">
                  <c:v>5.409090521707185</c:v>
                </c:pt>
                <c:pt idx="11">
                  <c:v>-25.727909478292815</c:v>
                </c:pt>
                <c:pt idx="12">
                  <c:v>14.139090521707175</c:v>
                </c:pt>
                <c:pt idx="13">
                  <c:v>-21.114359478292812</c:v>
                </c:pt>
                <c:pt idx="14">
                  <c:v>51.969090521707187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(del!$BN$167,del!$BN$167,del!$BN$167,del!$BN$167,del!$BN$167,del!$BN$167,del!$BN$167,del!$BN$167,del!$BN$167,del!$BN$167,del!$BN$167,del!$BN$167,del!$BN$167,del!$BN$167,del!$BN$167)</c:f>
              <c:numCache>
                <c:formatCode>0</c:formatCode>
                <c:ptCount val="15"/>
                <c:pt idx="0">
                  <c:v>-8.6644612003758326</c:v>
                </c:pt>
                <c:pt idx="1">
                  <c:v>-8.6644612003758326</c:v>
                </c:pt>
                <c:pt idx="2">
                  <c:v>-8.6644612003758326</c:v>
                </c:pt>
                <c:pt idx="3">
                  <c:v>-8.6644612003758326</c:v>
                </c:pt>
                <c:pt idx="4">
                  <c:v>-8.6644612003758326</c:v>
                </c:pt>
                <c:pt idx="5">
                  <c:v>-8.6644612003758326</c:v>
                </c:pt>
                <c:pt idx="6">
                  <c:v>-8.6644612003758326</c:v>
                </c:pt>
                <c:pt idx="7">
                  <c:v>-8.6644612003758326</c:v>
                </c:pt>
                <c:pt idx="8">
                  <c:v>-8.6644612003758326</c:v>
                </c:pt>
                <c:pt idx="9">
                  <c:v>-8.6644612003758326</c:v>
                </c:pt>
                <c:pt idx="10">
                  <c:v>-8.6644612003758326</c:v>
                </c:pt>
                <c:pt idx="11">
                  <c:v>-8.6644612003758326</c:v>
                </c:pt>
                <c:pt idx="12">
                  <c:v>-8.6644612003758326</c:v>
                </c:pt>
                <c:pt idx="13">
                  <c:v>-8.6644612003758326</c:v>
                </c:pt>
                <c:pt idx="14">
                  <c:v>-8.6644612003758326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(del!$BO$167,del!$BO$167,del!$BO$167,del!$BO$167,del!$BO$167,del!$BO$167,del!$BO$167,del!$BO$167,del!$BO$167,del!$BO$167,del!$BO$167,del!$BO$167,del!$BO$167,del!$BO$167,del!$BO$167)</c:f>
              <c:numCache>
                <c:formatCode>0</c:formatCode>
                <c:ptCount val="15"/>
                <c:pt idx="0">
                  <c:v>8.6644612003758326</c:v>
                </c:pt>
                <c:pt idx="1">
                  <c:v>8.6644612003758326</c:v>
                </c:pt>
                <c:pt idx="2">
                  <c:v>8.6644612003758326</c:v>
                </c:pt>
                <c:pt idx="3">
                  <c:v>8.6644612003758326</c:v>
                </c:pt>
                <c:pt idx="4">
                  <c:v>8.6644612003758326</c:v>
                </c:pt>
                <c:pt idx="5">
                  <c:v>8.6644612003758326</c:v>
                </c:pt>
                <c:pt idx="6">
                  <c:v>8.6644612003758326</c:v>
                </c:pt>
                <c:pt idx="7">
                  <c:v>8.6644612003758326</c:v>
                </c:pt>
                <c:pt idx="8">
                  <c:v>8.6644612003758326</c:v>
                </c:pt>
                <c:pt idx="9">
                  <c:v>8.6644612003758326</c:v>
                </c:pt>
                <c:pt idx="10">
                  <c:v>8.6644612003758326</c:v>
                </c:pt>
                <c:pt idx="11">
                  <c:v>8.6644612003758326</c:v>
                </c:pt>
                <c:pt idx="12">
                  <c:v>8.6644612003758326</c:v>
                </c:pt>
                <c:pt idx="13">
                  <c:v>8.6644612003758326</c:v>
                </c:pt>
                <c:pt idx="14">
                  <c:v>8.6644612003758326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(del!$G$167,del!$L$167,del!$Q$167,del!$V$167,del!$AA$167,del!$AF$167,del!$AK$167,del!$AP$167,del!$AU$167,del!$AZ$167,del!$BE$167,del!$BJ$167,del!$BS$167,del!$BX$167,del!$CC$167)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91936"/>
        <c:axId val="157619840"/>
      </c:lineChart>
      <c:catAx>
        <c:axId val="1579919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7619840"/>
        <c:crossesAt val="-200"/>
        <c:auto val="1"/>
        <c:lblAlgn val="ctr"/>
        <c:lblOffset val="100"/>
        <c:noMultiLvlLbl val="0"/>
      </c:catAx>
      <c:valAx>
        <c:axId val="15761984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991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(del!$I$175,del!$N$175,del!$S$175,del!$X$175,del!$AC$175,del!$AH$175,del!$AM$175,del!$AR$175,del!$AW$175,del!$BB$175,del!$BG$175,del!$BL$175,del!$BU$175,del!$BZ$175,del!$CE$175)</c:f>
                <c:numCache>
                  <c:formatCode>General</c:formatCode>
                  <c:ptCount val="15"/>
                  <c:pt idx="0">
                    <c:v>59.937179527918779</c:v>
                  </c:pt>
                  <c:pt idx="1">
                    <c:v>14.746711150692766</c:v>
                  </c:pt>
                  <c:pt idx="2">
                    <c:v>40.64742414670291</c:v>
                  </c:pt>
                  <c:pt idx="3">
                    <c:v>29.874160904734484</c:v>
                  </c:pt>
                  <c:pt idx="4">
                    <c:v>66.873689817161775</c:v>
                  </c:pt>
                  <c:pt idx="5">
                    <c:v>52.308028922546548</c:v>
                  </c:pt>
                  <c:pt idx="6">
                    <c:v>40.64742414670291</c:v>
                  </c:pt>
                  <c:pt idx="7">
                    <c:v>37.900732047837366</c:v>
                  </c:pt>
                  <c:pt idx="8">
                    <c:v>20.184211398069689</c:v>
                  </c:pt>
                  <c:pt idx="9">
                    <c:v>136.69756731532172</c:v>
                  </c:pt>
                  <c:pt idx="10">
                    <c:v>81.433751539284785</c:v>
                  </c:pt>
                  <c:pt idx="11">
                    <c:v>34.228113207741472</c:v>
                  </c:pt>
                  <c:pt idx="12">
                    <c:v>23.117609949170056</c:v>
                  </c:pt>
                  <c:pt idx="13">
                    <c:v>71.183084221922414</c:v>
                  </c:pt>
                  <c:pt idx="14">
                    <c:v>79.952895443266883</c:v>
                  </c:pt>
                </c:numCache>
              </c:numRef>
            </c:plus>
            <c:minus>
              <c:numRef>
                <c:f>(del!$I$175,del!$N$175,del!$S$175,del!$X$175,del!$AC$175,del!$AH$175,del!$AM$175,del!$AR$175,del!$AW$175,del!$BB$175,del!$BG$175,del!$BL$175,del!$BU$175,del!$BZ$175,del!$CE$175)</c:f>
                <c:numCache>
                  <c:formatCode>General</c:formatCode>
                  <c:ptCount val="15"/>
                  <c:pt idx="0">
                    <c:v>59.937179527918779</c:v>
                  </c:pt>
                  <c:pt idx="1">
                    <c:v>14.746711150692766</c:v>
                  </c:pt>
                  <c:pt idx="2">
                    <c:v>40.64742414670291</c:v>
                  </c:pt>
                  <c:pt idx="3">
                    <c:v>29.874160904734484</c:v>
                  </c:pt>
                  <c:pt idx="4">
                    <c:v>66.873689817161775</c:v>
                  </c:pt>
                  <c:pt idx="5">
                    <c:v>52.308028922546548</c:v>
                  </c:pt>
                  <c:pt idx="6">
                    <c:v>40.64742414670291</c:v>
                  </c:pt>
                  <c:pt idx="7">
                    <c:v>37.900732047837366</c:v>
                  </c:pt>
                  <c:pt idx="8">
                    <c:v>20.184211398069689</c:v>
                  </c:pt>
                  <c:pt idx="9">
                    <c:v>136.69756731532172</c:v>
                  </c:pt>
                  <c:pt idx="10">
                    <c:v>81.433751539284785</c:v>
                  </c:pt>
                  <c:pt idx="11">
                    <c:v>34.228113207741472</c:v>
                  </c:pt>
                  <c:pt idx="12">
                    <c:v>23.117609949170056</c:v>
                  </c:pt>
                  <c:pt idx="13">
                    <c:v>71.183084221922414</c:v>
                  </c:pt>
                  <c:pt idx="14">
                    <c:v>79.952895443266883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(del!$H$175,del!$M$175,del!$R$175,del!$W$175,del!$AB$175,del!$AG$175,del!$AL$175,del!$AQ$175,del!$AV$175,del!$BA$175,del!$BF$175,del!$BK$175,del!$BT$175,del!$BY$175,del!$CD$175)</c:f>
              <c:numCache>
                <c:formatCode>0</c:formatCode>
                <c:ptCount val="15"/>
                <c:pt idx="0">
                  <c:v>3.3064167004092866</c:v>
                </c:pt>
                <c:pt idx="1">
                  <c:v>-4.5949332995907213</c:v>
                </c:pt>
                <c:pt idx="2">
                  <c:v>-6.8349332995907304</c:v>
                </c:pt>
                <c:pt idx="3">
                  <c:v>0.40506670040927872</c:v>
                </c:pt>
                <c:pt idx="4">
                  <c:v>30.995066700409282</c:v>
                </c:pt>
                <c:pt idx="5">
                  <c:v>16.445066700409271</c:v>
                </c:pt>
                <c:pt idx="6">
                  <c:v>4.8050667004092844</c:v>
                </c:pt>
                <c:pt idx="7">
                  <c:v>-1.5949332995907213</c:v>
                </c:pt>
                <c:pt idx="8">
                  <c:v>7.7150667004092668</c:v>
                </c:pt>
                <c:pt idx="9">
                  <c:v>130.29396670040927</c:v>
                </c:pt>
                <c:pt idx="10">
                  <c:v>4.8050667004092844</c:v>
                </c:pt>
                <c:pt idx="11">
                  <c:v>-26.622933299590727</c:v>
                </c:pt>
                <c:pt idx="12">
                  <c:v>1.8950667004092878</c:v>
                </c:pt>
                <c:pt idx="13">
                  <c:v>-11.354300799590717</c:v>
                </c:pt>
                <c:pt idx="14">
                  <c:v>22.405066700409279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(del!$BN$175,del!$BN$175,del!$BN$175,del!$BN$175,del!$BN$175,del!$BN$175,del!$BN$175,del!$BN$175,del!$BN$175,del!$BN$175,del!$BN$175,del!$BN$175,del!$BN$175,del!$BN$175,del!$BN$175)</c:f>
              <c:numCache>
                <c:formatCode>0</c:formatCode>
                <c:ptCount val="15"/>
                <c:pt idx="0">
                  <c:v>-8.457807649623728</c:v>
                </c:pt>
                <c:pt idx="1">
                  <c:v>-8.457807649623728</c:v>
                </c:pt>
                <c:pt idx="2">
                  <c:v>-8.457807649623728</c:v>
                </c:pt>
                <c:pt idx="3">
                  <c:v>-8.457807649623728</c:v>
                </c:pt>
                <c:pt idx="4">
                  <c:v>-8.457807649623728</c:v>
                </c:pt>
                <c:pt idx="5">
                  <c:v>-8.457807649623728</c:v>
                </c:pt>
                <c:pt idx="6">
                  <c:v>-8.457807649623728</c:v>
                </c:pt>
                <c:pt idx="7">
                  <c:v>-8.457807649623728</c:v>
                </c:pt>
                <c:pt idx="8">
                  <c:v>-8.457807649623728</c:v>
                </c:pt>
                <c:pt idx="9">
                  <c:v>-8.457807649623728</c:v>
                </c:pt>
                <c:pt idx="10">
                  <c:v>-8.457807649623728</c:v>
                </c:pt>
                <c:pt idx="11">
                  <c:v>-8.457807649623728</c:v>
                </c:pt>
                <c:pt idx="12">
                  <c:v>-8.457807649623728</c:v>
                </c:pt>
                <c:pt idx="13">
                  <c:v>-8.457807649623728</c:v>
                </c:pt>
                <c:pt idx="14">
                  <c:v>-8.457807649623728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(del!$BO$175,del!$BO$175,del!$BO$175,del!$BO$175,del!$BO$175,del!$BO$175,del!$BO$175,del!$BO$175,del!$BO$175,del!$BO$175,del!$BO$175,del!$BO$175,del!$BO$175,del!$BO$175,del!$BO$175)</c:f>
              <c:numCache>
                <c:formatCode>0</c:formatCode>
                <c:ptCount val="15"/>
                <c:pt idx="0">
                  <c:v>8.457807649623728</c:v>
                </c:pt>
                <c:pt idx="1">
                  <c:v>8.457807649623728</c:v>
                </c:pt>
                <c:pt idx="2">
                  <c:v>8.457807649623728</c:v>
                </c:pt>
                <c:pt idx="3">
                  <c:v>8.457807649623728</c:v>
                </c:pt>
                <c:pt idx="4">
                  <c:v>8.457807649623728</c:v>
                </c:pt>
                <c:pt idx="5">
                  <c:v>8.457807649623728</c:v>
                </c:pt>
                <c:pt idx="6">
                  <c:v>8.457807649623728</c:v>
                </c:pt>
                <c:pt idx="7">
                  <c:v>8.457807649623728</c:v>
                </c:pt>
                <c:pt idx="8">
                  <c:v>8.457807649623728</c:v>
                </c:pt>
                <c:pt idx="9">
                  <c:v>8.457807649623728</c:v>
                </c:pt>
                <c:pt idx="10">
                  <c:v>8.457807649623728</c:v>
                </c:pt>
                <c:pt idx="11">
                  <c:v>8.457807649623728</c:v>
                </c:pt>
                <c:pt idx="12">
                  <c:v>8.457807649623728</c:v>
                </c:pt>
                <c:pt idx="13">
                  <c:v>8.457807649623728</c:v>
                </c:pt>
                <c:pt idx="14">
                  <c:v>8.457807649623728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(del!$G$175,del!$L$175,del!$Q$175,del!$V$175,del!$AA$175,del!$AF$175,del!$AK$175,del!$AP$175,del!$AU$175,del!$AZ$175,del!$BE$175,del!$BJ$175,del!$BS$175,del!$BX$175,del!$CC$175)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92960"/>
        <c:axId val="157777920"/>
      </c:lineChart>
      <c:catAx>
        <c:axId val="1579929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7777920"/>
        <c:crossesAt val="-200"/>
        <c:auto val="1"/>
        <c:lblAlgn val="ctr"/>
        <c:lblOffset val="100"/>
        <c:noMultiLvlLbl val="0"/>
      </c:catAx>
      <c:valAx>
        <c:axId val="1577779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992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(del!$I$185,del!$N$185,del!$S$185,del!$X$185,del!$AC$185,del!$AH$185,del!$AM$185,del!$AR$185,del!$AW$185,del!$BB$185,del!$BG$185,del!$BL$185,del!$BU$185,del!$BZ$185,del!$CE$185)</c:f>
                <c:numCache>
                  <c:formatCode>General</c:formatCode>
                  <c:ptCount val="15"/>
                  <c:pt idx="0">
                    <c:v>59.485596151234404</c:v>
                  </c:pt>
                  <c:pt idx="1">
                    <c:v>39.224178123547127</c:v>
                  </c:pt>
                  <c:pt idx="2">
                    <c:v>81.101951576196697</c:v>
                  </c:pt>
                  <c:pt idx="3">
                    <c:v>59.485596151234404</c:v>
                  </c:pt>
                  <c:pt idx="4">
                    <c:v>54.731346132429024</c:v>
                  </c:pt>
                  <c:pt idx="5">
                    <c:v>51.405604261284132</c:v>
                  </c:pt>
                  <c:pt idx="6">
                    <c:v>39.97854111229865</c:v>
                  </c:pt>
                  <c:pt idx="7">
                    <c:v>47.355423654189316</c:v>
                  </c:pt>
                  <c:pt idx="8">
                    <c:v>81.101951576196697</c:v>
                  </c:pt>
                  <c:pt idx="9">
                    <c:v>94.042415226439033</c:v>
                  </c:pt>
                  <c:pt idx="10">
                    <c:v>81.101951576196697</c:v>
                  </c:pt>
                  <c:pt idx="11">
                    <c:v>31.775858234393088</c:v>
                  </c:pt>
                  <c:pt idx="12">
                    <c:v>21.920185890355793</c:v>
                  </c:pt>
                  <c:pt idx="13">
                    <c:v>37.622635577549417</c:v>
                  </c:pt>
                  <c:pt idx="14">
                    <c:v>71.571894969099091</c:v>
                  </c:pt>
                </c:numCache>
              </c:numRef>
            </c:plus>
            <c:minus>
              <c:numRef>
                <c:f>(del!$I$185,del!$N$185,del!$S$185,del!$X$185,del!$AC$185,del!$AH$185,del!$AM$185,del!$AR$185,del!$AW$185,del!$BB$185,del!$BG$185,del!$BL$185,del!$BU$185,del!$BZ$185,del!$CE$185)</c:f>
                <c:numCache>
                  <c:formatCode>General</c:formatCode>
                  <c:ptCount val="15"/>
                  <c:pt idx="0">
                    <c:v>59.485596151234404</c:v>
                  </c:pt>
                  <c:pt idx="1">
                    <c:v>39.224178123547127</c:v>
                  </c:pt>
                  <c:pt idx="2">
                    <c:v>81.101951576196697</c:v>
                  </c:pt>
                  <c:pt idx="3">
                    <c:v>59.485596151234404</c:v>
                  </c:pt>
                  <c:pt idx="4">
                    <c:v>54.731346132429024</c:v>
                  </c:pt>
                  <c:pt idx="5">
                    <c:v>51.405604261284132</c:v>
                  </c:pt>
                  <c:pt idx="6">
                    <c:v>39.97854111229865</c:v>
                  </c:pt>
                  <c:pt idx="7">
                    <c:v>47.355423654189316</c:v>
                  </c:pt>
                  <c:pt idx="8">
                    <c:v>81.101951576196697</c:v>
                  </c:pt>
                  <c:pt idx="9">
                    <c:v>94.042415226439033</c:v>
                  </c:pt>
                  <c:pt idx="10">
                    <c:v>81.101951576196697</c:v>
                  </c:pt>
                  <c:pt idx="11">
                    <c:v>31.775858234393088</c:v>
                  </c:pt>
                  <c:pt idx="12">
                    <c:v>21.920185890355793</c:v>
                  </c:pt>
                  <c:pt idx="13">
                    <c:v>37.622635577549417</c:v>
                  </c:pt>
                  <c:pt idx="14">
                    <c:v>71.571894969099091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(del!$H$185,del!$M$185,del!$R$185,del!$W$185,del!$AB$185,del!$AG$185,del!$AL$185,del!$AQ$185,del!$AV$185,del!$BA$185,del!$BF$185,del!$BK$185,del!$BT$185,del!$BY$185,del!$CD$185)</c:f>
              <c:numCache>
                <c:formatCode>0</c:formatCode>
                <c:ptCount val="15"/>
                <c:pt idx="0">
                  <c:v>-0.35949106753895421</c:v>
                </c:pt>
                <c:pt idx="1">
                  <c:v>-23.932991067538921</c:v>
                </c:pt>
                <c:pt idx="2">
                  <c:v>-2.8329910675388987</c:v>
                </c:pt>
                <c:pt idx="3">
                  <c:v>-2.9329910675389215</c:v>
                </c:pt>
                <c:pt idx="4">
                  <c:v>-2.8329910675388987</c:v>
                </c:pt>
                <c:pt idx="5">
                  <c:v>6.0670089324610785</c:v>
                </c:pt>
                <c:pt idx="6">
                  <c:v>-2.8329910675388987</c:v>
                </c:pt>
                <c:pt idx="7">
                  <c:v>-2.9329910675389215</c:v>
                </c:pt>
                <c:pt idx="8">
                  <c:v>-26.112991067538928</c:v>
                </c:pt>
                <c:pt idx="9">
                  <c:v>69.208908932460986</c:v>
                </c:pt>
                <c:pt idx="10">
                  <c:v>7.7008932461126278E-2</c:v>
                </c:pt>
                <c:pt idx="11">
                  <c:v>-38.334991067538908</c:v>
                </c:pt>
                <c:pt idx="12">
                  <c:v>5.8970089324610626</c:v>
                </c:pt>
                <c:pt idx="13">
                  <c:v>-4.9329910675389215</c:v>
                </c:pt>
                <c:pt idx="14">
                  <c:v>34.067008932461079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(del!$BN$185,del!$BN$185,del!$BN$185,del!$BN$185,del!$BN$185,del!$BN$185,del!$BN$185,del!$BN$185,del!$BN$185,del!$BN$185,del!$BN$185,del!$BN$185,del!$BN$185,del!$BN$185,del!$BN$185)</c:f>
              <c:numCache>
                <c:formatCode>0</c:formatCode>
                <c:ptCount val="15"/>
                <c:pt idx="0">
                  <c:v>-12.706842665754815</c:v>
                </c:pt>
                <c:pt idx="1">
                  <c:v>-12.706842665754815</c:v>
                </c:pt>
                <c:pt idx="2">
                  <c:v>-12.706842665754815</c:v>
                </c:pt>
                <c:pt idx="3">
                  <c:v>-12.706842665754815</c:v>
                </c:pt>
                <c:pt idx="4">
                  <c:v>-12.706842665754815</c:v>
                </c:pt>
                <c:pt idx="5">
                  <c:v>-12.706842665754815</c:v>
                </c:pt>
                <c:pt idx="6">
                  <c:v>-12.706842665754815</c:v>
                </c:pt>
                <c:pt idx="7">
                  <c:v>-12.706842665754815</c:v>
                </c:pt>
                <c:pt idx="8">
                  <c:v>-12.706842665754815</c:v>
                </c:pt>
                <c:pt idx="9">
                  <c:v>-12.706842665754815</c:v>
                </c:pt>
                <c:pt idx="10">
                  <c:v>-12.706842665754815</c:v>
                </c:pt>
                <c:pt idx="11">
                  <c:v>-12.706842665754815</c:v>
                </c:pt>
                <c:pt idx="12">
                  <c:v>-12.706842665754815</c:v>
                </c:pt>
                <c:pt idx="13">
                  <c:v>-12.706842665754815</c:v>
                </c:pt>
                <c:pt idx="14">
                  <c:v>-12.706842665754815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(del!$BO$185,del!$BO$185,del!$BO$185,del!$BO$185,del!$BO$185,del!$BO$185,del!$BO$185,del!$BO$185,del!$BO$185,del!$BO$185,del!$BO$185,del!$BO$185,del!$BO$185,del!$BO$185,del!$BO$185)</c:f>
              <c:numCache>
                <c:formatCode>0</c:formatCode>
                <c:ptCount val="15"/>
                <c:pt idx="0">
                  <c:v>12.706842665754815</c:v>
                </c:pt>
                <c:pt idx="1">
                  <c:v>12.706842665754815</c:v>
                </c:pt>
                <c:pt idx="2">
                  <c:v>12.706842665754815</c:v>
                </c:pt>
                <c:pt idx="3">
                  <c:v>12.706842665754815</c:v>
                </c:pt>
                <c:pt idx="4">
                  <c:v>12.706842665754815</c:v>
                </c:pt>
                <c:pt idx="5">
                  <c:v>12.706842665754815</c:v>
                </c:pt>
                <c:pt idx="6">
                  <c:v>12.706842665754815</c:v>
                </c:pt>
                <c:pt idx="7">
                  <c:v>12.706842665754815</c:v>
                </c:pt>
                <c:pt idx="8">
                  <c:v>12.706842665754815</c:v>
                </c:pt>
                <c:pt idx="9">
                  <c:v>12.706842665754815</c:v>
                </c:pt>
                <c:pt idx="10">
                  <c:v>12.706842665754815</c:v>
                </c:pt>
                <c:pt idx="11">
                  <c:v>12.706842665754815</c:v>
                </c:pt>
                <c:pt idx="12">
                  <c:v>12.706842665754815</c:v>
                </c:pt>
                <c:pt idx="13">
                  <c:v>12.706842665754815</c:v>
                </c:pt>
                <c:pt idx="14">
                  <c:v>12.706842665754815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(del!$G$185,del!$L$185,del!$Q$185,del!$V$185,del!$AA$185,del!$AF$185,del!$AK$185,del!$AP$185,del!$AU$185,del!$AZ$185,del!$BE$185,del!$BJ$185,del!$BS$185,del!$BX$185,del!$CC$185)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17696"/>
        <c:axId val="157780224"/>
      </c:lineChart>
      <c:catAx>
        <c:axId val="1579176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7780224"/>
        <c:crossesAt val="-200"/>
        <c:auto val="1"/>
        <c:lblAlgn val="ctr"/>
        <c:lblOffset val="100"/>
        <c:noMultiLvlLbl val="0"/>
      </c:catAx>
      <c:valAx>
        <c:axId val="15778022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917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(del!$I$193,del!$N$193,del!$S$193,del!$X$193,del!$AC$193,del!$AH$193,del!$AM$193,del!$AR$193,del!$AW$193,del!$BB$193,del!$BG$193,del!$BL$193,del!$BU$193,del!$BZ$193,del!$CE$193)</c:f>
                <c:numCache>
                  <c:formatCode>General</c:formatCode>
                  <c:ptCount val="15"/>
                  <c:pt idx="0">
                    <c:v>59.456730189273976</c:v>
                  </c:pt>
                  <c:pt idx="1">
                    <c:v>39.180387501913806</c:v>
                  </c:pt>
                  <c:pt idx="2">
                    <c:v>81.080781722922012</c:v>
                  </c:pt>
                  <c:pt idx="3">
                    <c:v>59.456730189273976</c:v>
                  </c:pt>
                  <c:pt idx="4">
                    <c:v>78.155918936444763</c:v>
                  </c:pt>
                  <c:pt idx="5">
                    <c:v>51.372198364486252</c:v>
                  </c:pt>
                  <c:pt idx="6">
                    <c:v>39.935577682063446</c:v>
                  </c:pt>
                  <c:pt idx="7">
                    <c:v>47.319158538589036</c:v>
                  </c:pt>
                  <c:pt idx="8">
                    <c:v>81.080781722922012</c:v>
                  </c:pt>
                  <c:pt idx="9">
                    <c:v>136.10824243724244</c:v>
                  </c:pt>
                  <c:pt idx="10">
                    <c:v>81.080781722922012</c:v>
                  </c:pt>
                  <c:pt idx="11">
                    <c:v>31.331090297017692</c:v>
                  </c:pt>
                  <c:pt idx="12">
                    <c:v>21.841729894862357</c:v>
                  </c:pt>
                  <c:pt idx="13">
                    <c:v>35.083409959458862</c:v>
                  </c:pt>
                  <c:pt idx="14">
                    <c:v>71.547905383736591</c:v>
                  </c:pt>
                </c:numCache>
              </c:numRef>
            </c:plus>
            <c:minus>
              <c:numRef>
                <c:f>(del!$I$193,del!$N$193,del!$S$193,del!$X$193,del!$AC$193,del!$AH$193,del!$AM$193,del!$AR$193,del!$AW$193,del!$BB$193,del!$BG$193,del!$BL$193,del!$BU$193,del!$BZ$193,del!$CE$193)</c:f>
                <c:numCache>
                  <c:formatCode>General</c:formatCode>
                  <c:ptCount val="15"/>
                  <c:pt idx="0">
                    <c:v>59.456730189273976</c:v>
                  </c:pt>
                  <c:pt idx="1">
                    <c:v>39.180387501913806</c:v>
                  </c:pt>
                  <c:pt idx="2">
                    <c:v>81.080781722922012</c:v>
                  </c:pt>
                  <c:pt idx="3">
                    <c:v>59.456730189273976</c:v>
                  </c:pt>
                  <c:pt idx="4">
                    <c:v>78.155918936444763</c:v>
                  </c:pt>
                  <c:pt idx="5">
                    <c:v>51.372198364486252</c:v>
                  </c:pt>
                  <c:pt idx="6">
                    <c:v>39.935577682063446</c:v>
                  </c:pt>
                  <c:pt idx="7">
                    <c:v>47.319158538589036</c:v>
                  </c:pt>
                  <c:pt idx="8">
                    <c:v>81.080781722922012</c:v>
                  </c:pt>
                  <c:pt idx="9">
                    <c:v>136.10824243724244</c:v>
                  </c:pt>
                  <c:pt idx="10">
                    <c:v>81.080781722922012</c:v>
                  </c:pt>
                  <c:pt idx="11">
                    <c:v>31.331090297017692</c:v>
                  </c:pt>
                  <c:pt idx="12">
                    <c:v>21.841729894862357</c:v>
                  </c:pt>
                  <c:pt idx="13">
                    <c:v>35.083409959458862</c:v>
                  </c:pt>
                  <c:pt idx="14">
                    <c:v>71.547905383736591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(del!$H$193,del!$M$193,del!$R$193,del!$W$193,del!$AB$193,del!$AG$193,del!$AL$193,del!$AQ$193,del!$AV$193,del!$BA$193,del!$BF$193,del!$BK$193,del!$BT$193,del!$BY$193,del!$CD$193)</c:f>
              <c:numCache>
                <c:formatCode>0</c:formatCode>
                <c:ptCount val="15"/>
                <c:pt idx="0">
                  <c:v>-0.90898144997311192</c:v>
                </c:pt>
                <c:pt idx="1">
                  <c:v>-20.338493949973099</c:v>
                </c:pt>
                <c:pt idx="2">
                  <c:v>-2.2584939499731149</c:v>
                </c:pt>
                <c:pt idx="3">
                  <c:v>-8.338493949973099</c:v>
                </c:pt>
                <c:pt idx="4">
                  <c:v>35.571506050026926</c:v>
                </c:pt>
                <c:pt idx="5">
                  <c:v>3.661506050026901</c:v>
                </c:pt>
                <c:pt idx="6">
                  <c:v>3.5615060500269351</c:v>
                </c:pt>
                <c:pt idx="7">
                  <c:v>-8.338493949973099</c:v>
                </c:pt>
                <c:pt idx="8">
                  <c:v>-8.0784939499731081</c:v>
                </c:pt>
                <c:pt idx="9">
                  <c:v>124.8066560500269</c:v>
                </c:pt>
                <c:pt idx="10">
                  <c:v>-8.0784939499731081</c:v>
                </c:pt>
                <c:pt idx="11">
                  <c:v>-39.797493949973102</c:v>
                </c:pt>
                <c:pt idx="12">
                  <c:v>0.65150605002691009</c:v>
                </c:pt>
                <c:pt idx="13">
                  <c:v>-3.5884939499731274</c:v>
                </c:pt>
                <c:pt idx="14">
                  <c:v>37.661506050026901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(del!$BN$193,del!$BN$193,del!$BN$193,del!$BN$193,del!$BN$193,del!$BN$193,del!$BN$193,del!$BN$193,del!$BN$193,del!$BN$193,del!$BN$193,del!$BN$193,del!$BN$193,del!$BN$193,del!$BN$193)</c:f>
              <c:numCache>
                <c:formatCode>0</c:formatCode>
                <c:ptCount val="15"/>
                <c:pt idx="0">
                  <c:v>-12.841231841216644</c:v>
                </c:pt>
                <c:pt idx="1">
                  <c:v>-12.841231841216644</c:v>
                </c:pt>
                <c:pt idx="2">
                  <c:v>-12.841231841216644</c:v>
                </c:pt>
                <c:pt idx="3">
                  <c:v>-12.841231841216644</c:v>
                </c:pt>
                <c:pt idx="4">
                  <c:v>-12.841231841216644</c:v>
                </c:pt>
                <c:pt idx="5">
                  <c:v>-12.841231841216644</c:v>
                </c:pt>
                <c:pt idx="6">
                  <c:v>-12.841231841216644</c:v>
                </c:pt>
                <c:pt idx="7">
                  <c:v>-12.841231841216644</c:v>
                </c:pt>
                <c:pt idx="8">
                  <c:v>-12.841231841216644</c:v>
                </c:pt>
                <c:pt idx="9">
                  <c:v>-12.841231841216644</c:v>
                </c:pt>
                <c:pt idx="10">
                  <c:v>-12.841231841216644</c:v>
                </c:pt>
                <c:pt idx="11">
                  <c:v>-12.841231841216644</c:v>
                </c:pt>
                <c:pt idx="12">
                  <c:v>-12.841231841216644</c:v>
                </c:pt>
                <c:pt idx="13">
                  <c:v>-12.841231841216644</c:v>
                </c:pt>
                <c:pt idx="14">
                  <c:v>-12.841231841216644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(del!$BO$193,del!$BO$193,del!$BO$193,del!$BO$193,del!$BO$193,del!$BO$193,del!$BO$193,del!$BO$193,del!$BO$193,del!$BO$193,del!$BO$193,del!$BO$193,del!$BO$193,del!$BO$193,del!$BO$193)</c:f>
              <c:numCache>
                <c:formatCode>0</c:formatCode>
                <c:ptCount val="15"/>
                <c:pt idx="0">
                  <c:v>12.841231841216644</c:v>
                </c:pt>
                <c:pt idx="1">
                  <c:v>12.841231841216644</c:v>
                </c:pt>
                <c:pt idx="2">
                  <c:v>12.841231841216644</c:v>
                </c:pt>
                <c:pt idx="3">
                  <c:v>12.841231841216644</c:v>
                </c:pt>
                <c:pt idx="4">
                  <c:v>12.841231841216644</c:v>
                </c:pt>
                <c:pt idx="5">
                  <c:v>12.841231841216644</c:v>
                </c:pt>
                <c:pt idx="6">
                  <c:v>12.841231841216644</c:v>
                </c:pt>
                <c:pt idx="7">
                  <c:v>12.841231841216644</c:v>
                </c:pt>
                <c:pt idx="8">
                  <c:v>12.841231841216644</c:v>
                </c:pt>
                <c:pt idx="9">
                  <c:v>12.841231841216644</c:v>
                </c:pt>
                <c:pt idx="10">
                  <c:v>12.841231841216644</c:v>
                </c:pt>
                <c:pt idx="11">
                  <c:v>12.841231841216644</c:v>
                </c:pt>
                <c:pt idx="12">
                  <c:v>12.841231841216644</c:v>
                </c:pt>
                <c:pt idx="13">
                  <c:v>12.841231841216644</c:v>
                </c:pt>
                <c:pt idx="14">
                  <c:v>12.841231841216644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(del!$G$193,del!$L$193,del!$Q$193,del!$V$193,del!$AA$193,del!$AF$193,del!$AK$193,del!$AP$193,del!$AU$193,del!$AZ$193,del!$BE$193,del!$BJ$193,del!$BS$193,del!$BX$193,del!$CC$193)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19232"/>
        <c:axId val="157782528"/>
      </c:lineChart>
      <c:catAx>
        <c:axId val="1579192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7782528"/>
        <c:crossesAt val="-200"/>
        <c:auto val="1"/>
        <c:lblAlgn val="ctr"/>
        <c:lblOffset val="100"/>
        <c:noMultiLvlLbl val="0"/>
      </c:catAx>
      <c:valAx>
        <c:axId val="1577825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919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(del!$I$201,del!$N$201,del!$S$201,del!$X$201,del!$AC$201,del!$AH$201,del!$AM$201,del!$AR$201,del!$AW$201,del!$BB$201,del!$BG$201,del!$BL$201,del!$BU$201,del!$BZ$201,del!$CE$201)</c:f>
                <c:numCache>
                  <c:formatCode>General</c:formatCode>
                  <c:ptCount val="15"/>
                  <c:pt idx="0">
                    <c:v>59.719879113750224</c:v>
                  </c:pt>
                  <c:pt idx="1">
                    <c:v>29.435759907991851</c:v>
                  </c:pt>
                  <c:pt idx="2">
                    <c:v>81.273946387270627</c:v>
                  </c:pt>
                  <c:pt idx="3">
                    <c:v>59.719879113750224</c:v>
                  </c:pt>
                  <c:pt idx="4">
                    <c:v>57.911173026981082</c:v>
                  </c:pt>
                  <c:pt idx="5">
                    <c:v>51.676532017550677</c:v>
                  </c:pt>
                  <c:pt idx="6">
                    <c:v>40.326313510671177</c:v>
                  </c:pt>
                  <c:pt idx="7">
                    <c:v>47.649385739597321</c:v>
                  </c:pt>
                  <c:pt idx="8">
                    <c:v>81.273946387270627</c:v>
                  </c:pt>
                  <c:pt idx="9">
                    <c:v>146.06552081111835</c:v>
                  </c:pt>
                  <c:pt idx="10">
                    <c:v>81.273946387270627</c:v>
                  </c:pt>
                  <c:pt idx="11">
                    <c:v>33.846154956818069</c:v>
                  </c:pt>
                  <c:pt idx="12">
                    <c:v>22.548223020028445</c:v>
                  </c:pt>
                  <c:pt idx="13">
                    <c:v>36.414642586386506</c:v>
                  </c:pt>
                  <c:pt idx="14">
                    <c:v>71.766732971209862</c:v>
                  </c:pt>
                </c:numCache>
              </c:numRef>
            </c:plus>
            <c:minus>
              <c:numRef>
                <c:f>(del!$I$201,del!$N$201,del!$S$201,del!$X$201,del!$AC$201,del!$AH$201,del!$AM$201,del!$AR$201,del!$AW$201,del!$BB$201,del!$BG$201,del!$BL$201,del!$BU$201,del!$BZ$201,del!$CE$201)</c:f>
                <c:numCache>
                  <c:formatCode>General</c:formatCode>
                  <c:ptCount val="15"/>
                  <c:pt idx="0">
                    <c:v>59.719879113750224</c:v>
                  </c:pt>
                  <c:pt idx="1">
                    <c:v>29.435759907991851</c:v>
                  </c:pt>
                  <c:pt idx="2">
                    <c:v>81.273946387270627</c:v>
                  </c:pt>
                  <c:pt idx="3">
                    <c:v>59.719879113750224</c:v>
                  </c:pt>
                  <c:pt idx="4">
                    <c:v>57.911173026981082</c:v>
                  </c:pt>
                  <c:pt idx="5">
                    <c:v>51.676532017550677</c:v>
                  </c:pt>
                  <c:pt idx="6">
                    <c:v>40.326313510671177</c:v>
                  </c:pt>
                  <c:pt idx="7">
                    <c:v>47.649385739597321</c:v>
                  </c:pt>
                  <c:pt idx="8">
                    <c:v>81.273946387270627</c:v>
                  </c:pt>
                  <c:pt idx="9">
                    <c:v>146.06552081111835</c:v>
                  </c:pt>
                  <c:pt idx="10">
                    <c:v>81.273946387270627</c:v>
                  </c:pt>
                  <c:pt idx="11">
                    <c:v>33.846154956818069</c:v>
                  </c:pt>
                  <c:pt idx="12">
                    <c:v>22.548223020028445</c:v>
                  </c:pt>
                  <c:pt idx="13">
                    <c:v>36.414642586386506</c:v>
                  </c:pt>
                  <c:pt idx="14">
                    <c:v>71.766732971209862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(del!$H$201,del!$M$201,del!$R$201,del!$W$201,del!$AB$201,del!$AG$201,del!$AL$201,del!$AQ$201,del!$AV$201,del!$BA$201,del!$BF$201,del!$BK$201,del!$BT$201,del!$BY$201,del!$CD$201)</c:f>
              <c:numCache>
                <c:formatCode>0</c:formatCode>
                <c:ptCount val="15"/>
                <c:pt idx="0">
                  <c:v>7.9549868999013142</c:v>
                </c:pt>
                <c:pt idx="1">
                  <c:v>-11.14493810009867</c:v>
                </c:pt>
                <c:pt idx="2">
                  <c:v>-15.084938100098668</c:v>
                </c:pt>
                <c:pt idx="3">
                  <c:v>-5.1449381000986705</c:v>
                </c:pt>
                <c:pt idx="4">
                  <c:v>2.3750618999013113</c:v>
                </c:pt>
                <c:pt idx="5">
                  <c:v>13.85506189990133</c:v>
                </c:pt>
                <c:pt idx="6">
                  <c:v>-3.4449381000986818</c:v>
                </c:pt>
                <c:pt idx="7">
                  <c:v>0.85506189990132953</c:v>
                </c:pt>
                <c:pt idx="8">
                  <c:v>2.3750618999013113</c:v>
                </c:pt>
                <c:pt idx="9">
                  <c:v>-11.374688100098695</c:v>
                </c:pt>
                <c:pt idx="10">
                  <c:v>-3.4449381000986818</c:v>
                </c:pt>
                <c:pt idx="11">
                  <c:v>-29.343938100098683</c:v>
                </c:pt>
                <c:pt idx="12">
                  <c:v>14.015061899901326</c:v>
                </c:pt>
                <c:pt idx="13">
                  <c:v>0.85506189990132953</c:v>
                </c:pt>
                <c:pt idx="14">
                  <c:v>45.85506189990133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(del!$BN$201,del!$BN$201,del!$BN$201,del!$BN$201,del!$BN$201,del!$BN$201,del!$BN$201,del!$BN$201,del!$BN$201,del!$BN$201,del!$BN$201,del!$BN$201,del!$BN$201,del!$BN$201,del!$BN$201)</c:f>
              <c:numCache>
                <c:formatCode>0</c:formatCode>
                <c:ptCount val="15"/>
                <c:pt idx="0">
                  <c:v>-11.555779447491178</c:v>
                </c:pt>
                <c:pt idx="1">
                  <c:v>-11.555779447491178</c:v>
                </c:pt>
                <c:pt idx="2">
                  <c:v>-11.555779447491178</c:v>
                </c:pt>
                <c:pt idx="3">
                  <c:v>-11.555779447491178</c:v>
                </c:pt>
                <c:pt idx="4">
                  <c:v>-11.555779447491178</c:v>
                </c:pt>
                <c:pt idx="5">
                  <c:v>-11.555779447491178</c:v>
                </c:pt>
                <c:pt idx="6">
                  <c:v>-11.555779447491178</c:v>
                </c:pt>
                <c:pt idx="7">
                  <c:v>-11.555779447491178</c:v>
                </c:pt>
                <c:pt idx="8">
                  <c:v>-11.555779447491178</c:v>
                </c:pt>
                <c:pt idx="9">
                  <c:v>-11.555779447491178</c:v>
                </c:pt>
                <c:pt idx="10">
                  <c:v>-11.555779447491178</c:v>
                </c:pt>
                <c:pt idx="11">
                  <c:v>-11.555779447491178</c:v>
                </c:pt>
                <c:pt idx="12">
                  <c:v>-11.555779447491178</c:v>
                </c:pt>
                <c:pt idx="13">
                  <c:v>-11.555779447491178</c:v>
                </c:pt>
                <c:pt idx="14">
                  <c:v>-11.555779447491178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(del!$BO$201,del!$BO$201,del!$BO$201,del!$BO$201,del!$BO$201,del!$BO$201,del!$BO$201,del!$BO$201,del!$BO$201,del!$BO$201,del!$BO$201,del!$BO$201,del!$BO$201,del!$BO$201,del!$BO$201)</c:f>
              <c:numCache>
                <c:formatCode>0</c:formatCode>
                <c:ptCount val="15"/>
                <c:pt idx="0">
                  <c:v>11.555779447491178</c:v>
                </c:pt>
                <c:pt idx="1">
                  <c:v>11.555779447491178</c:v>
                </c:pt>
                <c:pt idx="2">
                  <c:v>11.555779447491178</c:v>
                </c:pt>
                <c:pt idx="3">
                  <c:v>11.555779447491178</c:v>
                </c:pt>
                <c:pt idx="4">
                  <c:v>11.555779447491178</c:v>
                </c:pt>
                <c:pt idx="5">
                  <c:v>11.555779447491178</c:v>
                </c:pt>
                <c:pt idx="6">
                  <c:v>11.555779447491178</c:v>
                </c:pt>
                <c:pt idx="7">
                  <c:v>11.555779447491178</c:v>
                </c:pt>
                <c:pt idx="8">
                  <c:v>11.555779447491178</c:v>
                </c:pt>
                <c:pt idx="9">
                  <c:v>11.555779447491178</c:v>
                </c:pt>
                <c:pt idx="10">
                  <c:v>11.555779447491178</c:v>
                </c:pt>
                <c:pt idx="11">
                  <c:v>11.555779447491178</c:v>
                </c:pt>
                <c:pt idx="12">
                  <c:v>11.555779447491178</c:v>
                </c:pt>
                <c:pt idx="13">
                  <c:v>11.555779447491178</c:v>
                </c:pt>
                <c:pt idx="14">
                  <c:v>11.555779447491178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(del!$G$201,del!$L$201,del!$Q$201,del!$V$201,del!$AA$201,del!$AF$201,del!$AK$201,del!$AP$201,del!$AU$201,del!$AZ$201,del!$BE$201,del!$BJ$201,del!$BS$201,del!$BX$201,del!$CC$201)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20256"/>
        <c:axId val="157784256"/>
      </c:lineChart>
      <c:catAx>
        <c:axId val="157920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7784256"/>
        <c:crossesAt val="-200"/>
        <c:auto val="1"/>
        <c:lblAlgn val="ctr"/>
        <c:lblOffset val="100"/>
        <c:noMultiLvlLbl val="0"/>
      </c:catAx>
      <c:valAx>
        <c:axId val="157784256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792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Ratio error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5</a:t>
            </a:r>
            <a:r>
              <a:rPr lang="en-US"/>
              <a:t> % I</a:t>
            </a:r>
            <a:r>
              <a:rPr lang="cs-CZ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5%In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(eps!$I$175,eps!$N$175,eps!$S$175,eps!$X$175,eps!$AC$175,eps!$AH$175,eps!$AM$175,eps!$AR$175,eps!$AW$175,eps!$BB$175,eps!$BG$175,eps!$BL$175,eps!$BU$175,eps!$BZ$175,eps!$CE$175)</c:f>
                <c:numCache>
                  <c:formatCode>General</c:formatCode>
                  <c:ptCount val="15"/>
                  <c:pt idx="0">
                    <c:v>17.263720878530176</c:v>
                  </c:pt>
                  <c:pt idx="1">
                    <c:v>7.6181400992498576</c:v>
                  </c:pt>
                  <c:pt idx="2">
                    <c:v>38.118710085360952</c:v>
                  </c:pt>
                  <c:pt idx="3">
                    <c:v>30.150224851098518</c:v>
                  </c:pt>
                  <c:pt idx="4">
                    <c:v>80.056455445965128</c:v>
                  </c:pt>
                  <c:pt idx="5">
                    <c:v>22.204415294526417</c:v>
                  </c:pt>
                  <c:pt idx="6">
                    <c:v>54.6826851807023</c:v>
                  </c:pt>
                  <c:pt idx="7">
                    <c:v>14.319080227856768</c:v>
                  </c:pt>
                  <c:pt idx="8">
                    <c:v>60.075253295943732</c:v>
                  </c:pt>
                  <c:pt idx="9">
                    <c:v>103.57887041031401</c:v>
                  </c:pt>
                  <c:pt idx="10">
                    <c:v>38.916269844009953</c:v>
                  </c:pt>
                  <c:pt idx="11">
                    <c:v>74.061029283772442</c:v>
                  </c:pt>
                  <c:pt idx="12">
                    <c:v>24.584467831779449</c:v>
                  </c:pt>
                  <c:pt idx="13">
                    <c:v>44.108772278370346</c:v>
                  </c:pt>
                  <c:pt idx="14">
                    <c:v>48.094033502834826</c:v>
                  </c:pt>
                </c:numCache>
              </c:numRef>
            </c:plus>
            <c:minus>
              <c:numRef>
                <c:f>(eps!$I$175,eps!$N$175,eps!$S$175,eps!$X$175,eps!$AC$175,eps!$AH$175,eps!$AM$175,eps!$AR$175,eps!$AW$175,eps!$BB$175,eps!$BG$175,eps!$BL$175,eps!$BU$175,eps!$BZ$175,eps!$CE$175)</c:f>
                <c:numCache>
                  <c:formatCode>General</c:formatCode>
                  <c:ptCount val="15"/>
                  <c:pt idx="0">
                    <c:v>17.263720878530176</c:v>
                  </c:pt>
                  <c:pt idx="1">
                    <c:v>7.6181400992498576</c:v>
                  </c:pt>
                  <c:pt idx="2">
                    <c:v>38.118710085360952</c:v>
                  </c:pt>
                  <c:pt idx="3">
                    <c:v>30.150224851098518</c:v>
                  </c:pt>
                  <c:pt idx="4">
                    <c:v>80.056455445965128</c:v>
                  </c:pt>
                  <c:pt idx="5">
                    <c:v>22.204415294526417</c:v>
                  </c:pt>
                  <c:pt idx="6">
                    <c:v>54.6826851807023</c:v>
                  </c:pt>
                  <c:pt idx="7">
                    <c:v>14.319080227856768</c:v>
                  </c:pt>
                  <c:pt idx="8">
                    <c:v>60.075253295943732</c:v>
                  </c:pt>
                  <c:pt idx="9">
                    <c:v>103.57887041031401</c:v>
                  </c:pt>
                  <c:pt idx="10">
                    <c:v>38.916269844009953</c:v>
                  </c:pt>
                  <c:pt idx="11">
                    <c:v>74.061029283772442</c:v>
                  </c:pt>
                  <c:pt idx="12">
                    <c:v>24.584467831779449</c:v>
                  </c:pt>
                  <c:pt idx="13">
                    <c:v>44.108772278370346</c:v>
                  </c:pt>
                  <c:pt idx="14">
                    <c:v>48.094033502834826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(eps!$E$160,eps!$J$160,eps!$O$160,eps!$T$160,eps!$Y$160,eps!$AD$160,eps!$AI$160,eps!$AN$160,eps!$AS$160,eps!$AX$160,eps!$BC$160,eps!$BH$160,eps!$BQ$160,eps!$BV$160,eps!$CA$160)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(eps!$H$175,eps!$M$175,eps!$R$175,eps!$W$175,eps!$AB$175,eps!$AG$175,eps!$AL$175,eps!$AQ$175,eps!$AV$175,eps!$BA$175,eps!$BF$175,eps!$BK$175,eps!$BT$175,eps!$BY$175,eps!$CD$175)</c:f>
              <c:numCache>
                <c:formatCode>0</c:formatCode>
                <c:ptCount val="15"/>
                <c:pt idx="0">
                  <c:v>0.84504536665189578</c:v>
                </c:pt>
                <c:pt idx="1">
                  <c:v>-1.954954633348104</c:v>
                </c:pt>
                <c:pt idx="2">
                  <c:v>7.0450453666518964</c:v>
                </c:pt>
                <c:pt idx="3">
                  <c:v>19.045045366651895</c:v>
                </c:pt>
                <c:pt idx="4">
                  <c:v>-2.954954633348104</c:v>
                </c:pt>
                <c:pt idx="5">
                  <c:v>4.5045366651895957E-2</c:v>
                </c:pt>
                <c:pt idx="6">
                  <c:v>11.045045366651896</c:v>
                </c:pt>
                <c:pt idx="7">
                  <c:v>4.0450453666518964</c:v>
                </c:pt>
                <c:pt idx="8">
                  <c:v>-49.954954633348102</c:v>
                </c:pt>
                <c:pt idx="9">
                  <c:v>129.37837869998521</c:v>
                </c:pt>
                <c:pt idx="10">
                  <c:v>11.045045366651896</c:v>
                </c:pt>
                <c:pt idx="11">
                  <c:v>4.145045366651896</c:v>
                </c:pt>
                <c:pt idx="12">
                  <c:v>4.5045366651895957E-2</c:v>
                </c:pt>
                <c:pt idx="13">
                  <c:v>-14.241047133348102</c:v>
                </c:pt>
                <c:pt idx="14">
                  <c:v>4.5045366651895957E-2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(eps!$BN$175,eps!$BN$175,eps!$BN$175,eps!$BN$175,eps!$BN$175,eps!$BN$175,eps!$BN$175,eps!$BN$175,eps!$BN$175,eps!$BN$175,eps!$BN$175,eps!$BN$175,eps!$BN$175,eps!$BN$175,eps!$BN$175)</c:f>
              <c:numCache>
                <c:formatCode>0</c:formatCode>
                <c:ptCount val="15"/>
                <c:pt idx="0">
                  <c:v>-5.1926815257823549</c:v>
                </c:pt>
                <c:pt idx="1">
                  <c:v>-5.1926815257823549</c:v>
                </c:pt>
                <c:pt idx="2">
                  <c:v>-5.1926815257823549</c:v>
                </c:pt>
                <c:pt idx="3">
                  <c:v>-5.1926815257823549</c:v>
                </c:pt>
                <c:pt idx="4">
                  <c:v>-5.1926815257823549</c:v>
                </c:pt>
                <c:pt idx="5">
                  <c:v>-5.1926815257823549</c:v>
                </c:pt>
                <c:pt idx="6">
                  <c:v>-5.1926815257823549</c:v>
                </c:pt>
                <c:pt idx="7">
                  <c:v>-5.1926815257823549</c:v>
                </c:pt>
                <c:pt idx="8">
                  <c:v>-5.1926815257823549</c:v>
                </c:pt>
                <c:pt idx="9">
                  <c:v>-5.1926815257823549</c:v>
                </c:pt>
                <c:pt idx="10">
                  <c:v>-5.1926815257823549</c:v>
                </c:pt>
                <c:pt idx="11">
                  <c:v>-5.1926815257823549</c:v>
                </c:pt>
                <c:pt idx="12">
                  <c:v>-5.1926815257823549</c:v>
                </c:pt>
                <c:pt idx="13">
                  <c:v>-5.1926815257823549</c:v>
                </c:pt>
                <c:pt idx="14">
                  <c:v>-5.1926815257823549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val>
            <c:numRef>
              <c:f>(eps!$BO$175,eps!$BO$175,eps!$BO$175,eps!$BO$175,eps!$BO$175,eps!$BO$175,eps!$BO$175,eps!$BO$175,eps!$BO$175,eps!$BO$175,eps!$BO$175,eps!$BO$175,eps!$BO$175,eps!$BO$175,eps!$BO$175)</c:f>
              <c:numCache>
                <c:formatCode>0</c:formatCode>
                <c:ptCount val="15"/>
                <c:pt idx="0">
                  <c:v>5.1926815257823549</c:v>
                </c:pt>
                <c:pt idx="1">
                  <c:v>5.1926815257823549</c:v>
                </c:pt>
                <c:pt idx="2">
                  <c:v>5.1926815257823549</c:v>
                </c:pt>
                <c:pt idx="3">
                  <c:v>5.1926815257823549</c:v>
                </c:pt>
                <c:pt idx="4">
                  <c:v>5.1926815257823549</c:v>
                </c:pt>
                <c:pt idx="5">
                  <c:v>5.1926815257823549</c:v>
                </c:pt>
                <c:pt idx="6">
                  <c:v>5.1926815257823549</c:v>
                </c:pt>
                <c:pt idx="7">
                  <c:v>5.1926815257823549</c:v>
                </c:pt>
                <c:pt idx="8">
                  <c:v>5.1926815257823549</c:v>
                </c:pt>
                <c:pt idx="9">
                  <c:v>5.1926815257823549</c:v>
                </c:pt>
                <c:pt idx="10">
                  <c:v>5.1926815257823549</c:v>
                </c:pt>
                <c:pt idx="11">
                  <c:v>5.1926815257823549</c:v>
                </c:pt>
                <c:pt idx="12">
                  <c:v>5.1926815257823549</c:v>
                </c:pt>
                <c:pt idx="13">
                  <c:v>5.1926815257823549</c:v>
                </c:pt>
                <c:pt idx="14">
                  <c:v>5.1926815257823549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(eps!$G$175,eps!$L$175,eps!$Q$175,eps!$V$175,eps!$AA$175,eps!$AF$175,eps!$AK$175,eps!$AP$175,eps!$AU$175,eps!$AZ$175,eps!$BE$175,eps!$BJ$175,eps!$BS$175,eps!$BX$175,eps!$CC$175)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64128"/>
        <c:axId val="146471680"/>
      </c:lineChart>
      <c:catAx>
        <c:axId val="1468641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46471680"/>
        <c:crossesAt val="-200"/>
        <c:auto val="1"/>
        <c:lblAlgn val="ctr"/>
        <c:lblOffset val="100"/>
        <c:noMultiLvlLbl val="0"/>
      </c:catAx>
      <c:valAx>
        <c:axId val="14647168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400" baseline="0"/>
                  <a:t>Ratio</a:t>
                </a:r>
                <a:r>
                  <a:rPr lang="en-US" sz="1400" baseline="0"/>
                  <a:t> error deviation from reference value (ppm)</a:t>
                </a:r>
                <a:endParaRPr lang="cs-CZ" sz="14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46864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(del!$I$209,del!$N$209,del!$S$209,del!$X$209,del!$AC$209,del!$AH$209,del!$AM$209,del!$AR$209,del!$AW$209,del!$BB$209,del!$BG$209,del!$BL$209,del!$BU$209,del!$BZ$209,del!$CE$209)</c:f>
                <c:numCache>
                  <c:formatCode>General</c:formatCode>
                  <c:ptCount val="15"/>
                  <c:pt idx="0">
                    <c:v>60.013567944767615</c:v>
                  </c:pt>
                  <c:pt idx="1">
                    <c:v>30.027126693395747</c:v>
                  </c:pt>
                  <c:pt idx="2">
                    <c:v>81.489991639840284</c:v>
                  </c:pt>
                  <c:pt idx="3">
                    <c:v>60.013567944767615</c:v>
                  </c:pt>
                  <c:pt idx="4">
                    <c:v>52.395541198285557</c:v>
                  </c:pt>
                  <c:pt idx="5">
                    <c:v>52.01565473452429</c:v>
                  </c:pt>
                  <c:pt idx="6">
                    <c:v>40.759979605751028</c:v>
                  </c:pt>
                  <c:pt idx="7">
                    <c:v>48.016958852693278</c:v>
                  </c:pt>
                  <c:pt idx="8">
                    <c:v>81.489991639840284</c:v>
                  </c:pt>
                  <c:pt idx="9">
                    <c:v>139.21198850386372</c:v>
                  </c:pt>
                  <c:pt idx="10">
                    <c:v>81.489991639840284</c:v>
                  </c:pt>
                  <c:pt idx="11">
                    <c:v>34.361702249179089</c:v>
                  </c:pt>
                  <c:pt idx="12">
                    <c:v>23.314946653621995</c:v>
                  </c:pt>
                  <c:pt idx="13">
                    <c:v>71.307625848347428</c:v>
                  </c:pt>
                  <c:pt idx="14">
                    <c:v>72.011307011199563</c:v>
                  </c:pt>
                </c:numCache>
              </c:numRef>
            </c:plus>
            <c:minus>
              <c:numRef>
                <c:f>(del!$I$209,del!$N$209,del!$S$209,del!$X$209,del!$AC$209,del!$AH$209,del!$AM$209,del!$AR$209,del!$AW$209,del!$BB$209,del!$BG$209,del!$BL$209,del!$BU$209,del!$BZ$209,del!$CE$209)</c:f>
                <c:numCache>
                  <c:formatCode>General</c:formatCode>
                  <c:ptCount val="15"/>
                  <c:pt idx="0">
                    <c:v>60.013567944767615</c:v>
                  </c:pt>
                  <c:pt idx="1">
                    <c:v>30.027126693395747</c:v>
                  </c:pt>
                  <c:pt idx="2">
                    <c:v>81.489991639840284</c:v>
                  </c:pt>
                  <c:pt idx="3">
                    <c:v>60.013567944767615</c:v>
                  </c:pt>
                  <c:pt idx="4">
                    <c:v>52.395541198285557</c:v>
                  </c:pt>
                  <c:pt idx="5">
                    <c:v>52.01565473452429</c:v>
                  </c:pt>
                  <c:pt idx="6">
                    <c:v>40.759979605751028</c:v>
                  </c:pt>
                  <c:pt idx="7">
                    <c:v>48.016958852693278</c:v>
                  </c:pt>
                  <c:pt idx="8">
                    <c:v>81.489991639840284</c:v>
                  </c:pt>
                  <c:pt idx="9">
                    <c:v>139.21198850386372</c:v>
                  </c:pt>
                  <c:pt idx="10">
                    <c:v>81.489991639840284</c:v>
                  </c:pt>
                  <c:pt idx="11">
                    <c:v>34.361702249179089</c:v>
                  </c:pt>
                  <c:pt idx="12">
                    <c:v>23.314946653621995</c:v>
                  </c:pt>
                  <c:pt idx="13">
                    <c:v>71.307625848347428</c:v>
                  </c:pt>
                  <c:pt idx="14">
                    <c:v>72.011307011199563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(del!$H$209,del!$M$209,del!$R$209,del!$W$209,del!$AB$209,del!$AG$209,del!$AL$209,del!$AQ$209,del!$AV$209,del!$BA$209,del!$BF$209,del!$BK$209,del!$BT$209,del!$BY$209,del!$CD$209)</c:f>
              <c:numCache>
                <c:formatCode>0</c:formatCode>
                <c:ptCount val="15"/>
                <c:pt idx="0">
                  <c:v>8.4328192458107765</c:v>
                </c:pt>
                <c:pt idx="1">
                  <c:v>-9.4193057541892244</c:v>
                </c:pt>
                <c:pt idx="2">
                  <c:v>-15.829305754189221</c:v>
                </c:pt>
                <c:pt idx="3">
                  <c:v>-2.4193057541892244</c:v>
                </c:pt>
                <c:pt idx="4">
                  <c:v>1.6306942458107869</c:v>
                </c:pt>
                <c:pt idx="5">
                  <c:v>10.580694245810776</c:v>
                </c:pt>
                <c:pt idx="6">
                  <c:v>16.18069424581077</c:v>
                </c:pt>
                <c:pt idx="7">
                  <c:v>-1.4193057541892244</c:v>
                </c:pt>
                <c:pt idx="8">
                  <c:v>-7.0993057541892313</c:v>
                </c:pt>
                <c:pt idx="9">
                  <c:v>98.620994245810778</c:v>
                </c:pt>
                <c:pt idx="10">
                  <c:v>1.6306942458107869</c:v>
                </c:pt>
                <c:pt idx="11">
                  <c:v>-30.088305754189236</c:v>
                </c:pt>
                <c:pt idx="12">
                  <c:v>7.4506942458107517</c:v>
                </c:pt>
                <c:pt idx="13">
                  <c:v>-13.169305754189224</c:v>
                </c:pt>
                <c:pt idx="14">
                  <c:v>39.580694245810776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(del!$BN$209,del!$BN$209,del!$BN$209,del!$BN$209,del!$BN$209,del!$BN$209,del!$BN$209,del!$BN$209,del!$BN$209,del!$BN$209,del!$BN$209,del!$BN$209,del!$BN$209,del!$BN$209,del!$BN$209)</c:f>
              <c:numCache>
                <c:formatCode>0</c:formatCode>
                <c:ptCount val="15"/>
                <c:pt idx="0">
                  <c:v>-11.931959710741594</c:v>
                </c:pt>
                <c:pt idx="1">
                  <c:v>-11.931959710741594</c:v>
                </c:pt>
                <c:pt idx="2">
                  <c:v>-11.931959710741594</c:v>
                </c:pt>
                <c:pt idx="3">
                  <c:v>-11.931959710741594</c:v>
                </c:pt>
                <c:pt idx="4">
                  <c:v>-11.931959710741594</c:v>
                </c:pt>
                <c:pt idx="5">
                  <c:v>-11.931959710741594</c:v>
                </c:pt>
                <c:pt idx="6">
                  <c:v>-11.931959710741594</c:v>
                </c:pt>
                <c:pt idx="7">
                  <c:v>-11.931959710741594</c:v>
                </c:pt>
                <c:pt idx="8">
                  <c:v>-11.931959710741594</c:v>
                </c:pt>
                <c:pt idx="9">
                  <c:v>-11.931959710741594</c:v>
                </c:pt>
                <c:pt idx="10">
                  <c:v>-11.931959710741594</c:v>
                </c:pt>
                <c:pt idx="11">
                  <c:v>-11.931959710741594</c:v>
                </c:pt>
                <c:pt idx="12">
                  <c:v>-11.931959710741594</c:v>
                </c:pt>
                <c:pt idx="13">
                  <c:v>-11.931959710741594</c:v>
                </c:pt>
                <c:pt idx="14">
                  <c:v>-11.931959710741594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(del!$BO$209,del!$BO$209,del!$BO$209,del!$BO$209,del!$BO$209,del!$BO$209,del!$BO$209,del!$BO$209,del!$BO$209,del!$BO$209,del!$BO$209,del!$BO$209,del!$BO$209,del!$BO$209,del!$BO$209)</c:f>
              <c:numCache>
                <c:formatCode>0</c:formatCode>
                <c:ptCount val="15"/>
                <c:pt idx="0">
                  <c:v>11.931959710741594</c:v>
                </c:pt>
                <c:pt idx="1">
                  <c:v>11.931959710741594</c:v>
                </c:pt>
                <c:pt idx="2">
                  <c:v>11.931959710741594</c:v>
                </c:pt>
                <c:pt idx="3">
                  <c:v>11.931959710741594</c:v>
                </c:pt>
                <c:pt idx="4">
                  <c:v>11.931959710741594</c:v>
                </c:pt>
                <c:pt idx="5">
                  <c:v>11.931959710741594</c:v>
                </c:pt>
                <c:pt idx="6">
                  <c:v>11.931959710741594</c:v>
                </c:pt>
                <c:pt idx="7">
                  <c:v>11.931959710741594</c:v>
                </c:pt>
                <c:pt idx="8">
                  <c:v>11.931959710741594</c:v>
                </c:pt>
                <c:pt idx="9">
                  <c:v>11.931959710741594</c:v>
                </c:pt>
                <c:pt idx="10">
                  <c:v>11.931959710741594</c:v>
                </c:pt>
                <c:pt idx="11">
                  <c:v>11.931959710741594</c:v>
                </c:pt>
                <c:pt idx="12">
                  <c:v>11.931959710741594</c:v>
                </c:pt>
                <c:pt idx="13">
                  <c:v>11.931959710741594</c:v>
                </c:pt>
                <c:pt idx="14">
                  <c:v>11.931959710741594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(del!$G$209,del!$L$209,del!$Q$209,del!$V$209,del!$AA$209,del!$AF$209,del!$AK$209,del!$AP$209,del!$AU$209,del!$AZ$209,del!$BE$209,del!$BJ$209,del!$BS$209,del!$BX$209,del!$CC$209)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91328"/>
        <c:axId val="158278784"/>
      </c:lineChart>
      <c:catAx>
        <c:axId val="15869132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8278784"/>
        <c:crossesAt val="-200"/>
        <c:auto val="1"/>
        <c:lblAlgn val="ctr"/>
        <c:lblOffset val="100"/>
        <c:noMultiLvlLbl val="0"/>
      </c:catAx>
      <c:valAx>
        <c:axId val="15827878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8691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20 %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(del!$I$217,del!$N$217,del!$S$217,del!$X$217,del!$AC$217,del!$AH$217,del!$AM$217,del!$AR$217,del!$AW$217,del!$BB$217,del!$BG$217,del!$BL$217,del!$BU$217,del!$BZ$217,del!$CE$217)</c:f>
                <c:numCache>
                  <c:formatCode>General</c:formatCode>
                  <c:ptCount val="15"/>
                  <c:pt idx="0">
                    <c:v>59.633246997459018</c:v>
                  </c:pt>
                  <c:pt idx="1">
                    <c:v>29.259599236147359</c:v>
                  </c:pt>
                  <c:pt idx="2">
                    <c:v>81.210310598223643</c:v>
                  </c:pt>
                  <c:pt idx="3">
                    <c:v>59.633246997459018</c:v>
                  </c:pt>
                  <c:pt idx="4">
                    <c:v>54.891786703112111</c:v>
                  </c:pt>
                  <c:pt idx="5">
                    <c:v>51.576391376868884</c:v>
                  </c:pt>
                  <c:pt idx="6">
                    <c:v>40.197907252243311</c:v>
                  </c:pt>
                  <c:pt idx="7">
                    <c:v>47.54076300881124</c:v>
                  </c:pt>
                  <c:pt idx="8">
                    <c:v>81.210310598223643</c:v>
                  </c:pt>
                  <c:pt idx="9">
                    <c:v>137.51837871559425</c:v>
                  </c:pt>
                  <c:pt idx="10">
                    <c:v>81.210310598223643</c:v>
                  </c:pt>
                  <c:pt idx="11">
                    <c:v>33.693061473543111</c:v>
                  </c:pt>
                  <c:pt idx="12">
                    <c:v>22.317763047849471</c:v>
                  </c:pt>
                  <c:pt idx="13">
                    <c:v>71.093176327806745</c:v>
                  </c:pt>
                  <c:pt idx="14">
                    <c:v>79.725304310864544</c:v>
                  </c:pt>
                </c:numCache>
              </c:numRef>
            </c:plus>
            <c:minus>
              <c:numRef>
                <c:f>(del!$I$217,del!$N$217,del!$S$217,del!$X$217,del!$AC$217,del!$AH$217,del!$AM$217,del!$AR$217,del!$AW$217,del!$BB$217,del!$BG$217,del!$BL$217,del!$BU$217,del!$BZ$217,del!$CE$217)</c:f>
                <c:numCache>
                  <c:formatCode>General</c:formatCode>
                  <c:ptCount val="15"/>
                  <c:pt idx="0">
                    <c:v>59.633246997459018</c:v>
                  </c:pt>
                  <c:pt idx="1">
                    <c:v>29.259599236147359</c:v>
                  </c:pt>
                  <c:pt idx="2">
                    <c:v>81.210310598223643</c:v>
                  </c:pt>
                  <c:pt idx="3">
                    <c:v>59.633246997459018</c:v>
                  </c:pt>
                  <c:pt idx="4">
                    <c:v>54.891786703112111</c:v>
                  </c:pt>
                  <c:pt idx="5">
                    <c:v>51.576391376868884</c:v>
                  </c:pt>
                  <c:pt idx="6">
                    <c:v>40.197907252243311</c:v>
                  </c:pt>
                  <c:pt idx="7">
                    <c:v>47.54076300881124</c:v>
                  </c:pt>
                  <c:pt idx="8">
                    <c:v>81.210310598223643</c:v>
                  </c:pt>
                  <c:pt idx="9">
                    <c:v>137.51837871559425</c:v>
                  </c:pt>
                  <c:pt idx="10">
                    <c:v>81.210310598223643</c:v>
                  </c:pt>
                  <c:pt idx="11">
                    <c:v>33.693061473543111</c:v>
                  </c:pt>
                  <c:pt idx="12">
                    <c:v>22.317763047849471</c:v>
                  </c:pt>
                  <c:pt idx="13">
                    <c:v>71.093176327806745</c:v>
                  </c:pt>
                  <c:pt idx="14">
                    <c:v>79.725304310864544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(del!$H$217,del!$M$217,del!$R$217,del!$W$217,del!$AB$217,del!$AG$217,del!$AL$217,del!$AQ$217,del!$AV$217,del!$BA$217,del!$BF$217,del!$BK$217,del!$BT$217,del!$BY$217,del!$CD$217)</c:f>
              <c:numCache>
                <c:formatCode>0</c:formatCode>
                <c:ptCount val="15"/>
                <c:pt idx="0">
                  <c:v>-0.45359183085770383</c:v>
                </c:pt>
                <c:pt idx="1">
                  <c:v>-8.7218168308576907</c:v>
                </c:pt>
                <c:pt idx="2">
                  <c:v>-9.321816830857685</c:v>
                </c:pt>
                <c:pt idx="3">
                  <c:v>0.27818316914230934</c:v>
                </c:pt>
                <c:pt idx="4">
                  <c:v>25.598183169142303</c:v>
                </c:pt>
                <c:pt idx="5">
                  <c:v>14.278183169142309</c:v>
                </c:pt>
                <c:pt idx="6">
                  <c:v>19.778183169142309</c:v>
                </c:pt>
                <c:pt idx="7">
                  <c:v>-2.7218168308576907</c:v>
                </c:pt>
                <c:pt idx="8">
                  <c:v>-0.59181683085769521</c:v>
                </c:pt>
                <c:pt idx="9">
                  <c:v>124.95528316914233</c:v>
                </c:pt>
                <c:pt idx="10">
                  <c:v>-0.59181683085769521</c:v>
                </c:pt>
                <c:pt idx="11">
                  <c:v>-31.437816830857685</c:v>
                </c:pt>
                <c:pt idx="12">
                  <c:v>2.3181831691423014</c:v>
                </c:pt>
                <c:pt idx="13">
                  <c:v>-10.221816830857676</c:v>
                </c:pt>
                <c:pt idx="14">
                  <c:v>30.278183169142309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(del!$BN$217,del!$BN$217,del!$BN$217,del!$BN$217,del!$BN$217,del!$BN$217,del!$BN$217,del!$BN$217,del!$BN$217,del!$BN$217,del!$BN$217,del!$BN$217,del!$BN$217,del!$BN$217,del!$BN$217)</c:f>
              <c:numCache>
                <c:formatCode>0</c:formatCode>
                <c:ptCount val="15"/>
                <c:pt idx="0">
                  <c:v>-11.994826073772176</c:v>
                </c:pt>
                <c:pt idx="1">
                  <c:v>-11.994826073772176</c:v>
                </c:pt>
                <c:pt idx="2">
                  <c:v>-11.994826073772176</c:v>
                </c:pt>
                <c:pt idx="3">
                  <c:v>-11.994826073772176</c:v>
                </c:pt>
                <c:pt idx="4">
                  <c:v>-11.994826073772176</c:v>
                </c:pt>
                <c:pt idx="5">
                  <c:v>-11.994826073772176</c:v>
                </c:pt>
                <c:pt idx="6">
                  <c:v>-11.994826073772176</c:v>
                </c:pt>
                <c:pt idx="7">
                  <c:v>-11.994826073772176</c:v>
                </c:pt>
                <c:pt idx="8">
                  <c:v>-11.994826073772176</c:v>
                </c:pt>
                <c:pt idx="9">
                  <c:v>-11.994826073772176</c:v>
                </c:pt>
                <c:pt idx="10">
                  <c:v>-11.994826073772176</c:v>
                </c:pt>
                <c:pt idx="11">
                  <c:v>-11.994826073772176</c:v>
                </c:pt>
                <c:pt idx="12">
                  <c:v>-11.994826073772176</c:v>
                </c:pt>
                <c:pt idx="13">
                  <c:v>-11.994826073772176</c:v>
                </c:pt>
                <c:pt idx="14">
                  <c:v>-11.994826073772176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(del!$BO$217,del!$BO$217,del!$BO$217,del!$BO$217,del!$BO$217,del!$BO$217,del!$BO$217,del!$BO$217,del!$BO$217,del!$BO$217,del!$BO$217,del!$BO$217,del!$BO$217,del!$BO$217,del!$BO$217)</c:f>
              <c:numCache>
                <c:formatCode>0</c:formatCode>
                <c:ptCount val="15"/>
                <c:pt idx="0">
                  <c:v>11.994826073772176</c:v>
                </c:pt>
                <c:pt idx="1">
                  <c:v>11.994826073772176</c:v>
                </c:pt>
                <c:pt idx="2">
                  <c:v>11.994826073772176</c:v>
                </c:pt>
                <c:pt idx="3">
                  <c:v>11.994826073772176</c:v>
                </c:pt>
                <c:pt idx="4">
                  <c:v>11.994826073772176</c:v>
                </c:pt>
                <c:pt idx="5">
                  <c:v>11.994826073772176</c:v>
                </c:pt>
                <c:pt idx="6">
                  <c:v>11.994826073772176</c:v>
                </c:pt>
                <c:pt idx="7">
                  <c:v>11.994826073772176</c:v>
                </c:pt>
                <c:pt idx="8">
                  <c:v>11.994826073772176</c:v>
                </c:pt>
                <c:pt idx="9">
                  <c:v>11.994826073772176</c:v>
                </c:pt>
                <c:pt idx="10">
                  <c:v>11.994826073772176</c:v>
                </c:pt>
                <c:pt idx="11">
                  <c:v>11.994826073772176</c:v>
                </c:pt>
                <c:pt idx="12">
                  <c:v>11.994826073772176</c:v>
                </c:pt>
                <c:pt idx="13">
                  <c:v>11.994826073772176</c:v>
                </c:pt>
                <c:pt idx="14">
                  <c:v>11.994826073772176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15875">
              <a:solidFill>
                <a:schemeClr val="tx1"/>
              </a:solidFill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(del!$G$217,del!$L$217,del!$Q$217,del!$V$217,del!$AA$217,del!$AF$217,del!$AK$217,del!$AP$217,del!$AU$217,del!$AZ$217,del!$BE$217,del!$BJ$217,del!$BS$217,del!$BX$217,del!$CC$217)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92352"/>
        <c:axId val="158281088"/>
      </c:lineChart>
      <c:catAx>
        <c:axId val="1586923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8281088"/>
        <c:crossesAt val="-200"/>
        <c:auto val="1"/>
        <c:lblAlgn val="ctr"/>
        <c:lblOffset val="100"/>
        <c:noMultiLvlLbl val="0"/>
      </c:catAx>
      <c:valAx>
        <c:axId val="15828108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869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10 %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(del!$I$168,del!$N$168,del!$S$168,del!$X$168,del!$AC$168,del!$AH$168,del!$AM$168,del!$AR$168,del!$AW$168,del!$BB$168,del!$BG$168,del!$BL$168,del!$BU$168,del!$BZ$168,del!$CE$168)</c:f>
                <c:numCache>
                  <c:formatCode>General</c:formatCode>
                  <c:ptCount val="15"/>
                  <c:pt idx="0">
                    <c:v>70.10432142805017</c:v>
                  </c:pt>
                  <c:pt idx="1">
                    <c:v>20.362118821168259</c:v>
                  </c:pt>
                  <c:pt idx="2">
                    <c:v>58.325430841849553</c:v>
                  </c:pt>
                  <c:pt idx="3">
                    <c:v>30.242616997994315</c:v>
                  </c:pt>
                  <c:pt idx="4">
                    <c:v>84.476552858691946</c:v>
                  </c:pt>
                  <c:pt idx="5">
                    <c:v>52.519332468029091</c:v>
                  </c:pt>
                  <c:pt idx="6">
                    <c:v>40.91898682625677</c:v>
                  </c:pt>
                  <c:pt idx="7">
                    <c:v>38.191830054180102</c:v>
                  </c:pt>
                  <c:pt idx="8">
                    <c:v>23.591826611930134</c:v>
                  </c:pt>
                  <c:pt idx="9">
                    <c:v>93.128799863436555</c:v>
                  </c:pt>
                  <c:pt idx="10">
                    <c:v>81.569640693626795</c:v>
                  </c:pt>
                  <c:pt idx="11">
                    <c:v>27.043591974576429</c:v>
                  </c:pt>
                  <c:pt idx="12">
                    <c:v>23.591826611930134</c:v>
                  </c:pt>
                  <c:pt idx="13">
                    <c:v>62.507567721602385</c:v>
                  </c:pt>
                  <c:pt idx="14">
                    <c:v>72.101427745138139</c:v>
                  </c:pt>
                </c:numCache>
              </c:numRef>
            </c:plus>
            <c:minus>
              <c:numRef>
                <c:f>(del!$I$168,del!$N$168,del!$S$168,del!$X$168,del!$AC$168,del!$AH$168,del!$AM$168,del!$AR$168,del!$AW$168,del!$BB$168,del!$BG$168,del!$BL$168,del!$BU$168,del!$BZ$168,del!$CE$168)</c:f>
                <c:numCache>
                  <c:formatCode>General</c:formatCode>
                  <c:ptCount val="15"/>
                  <c:pt idx="0">
                    <c:v>70.10432142805017</c:v>
                  </c:pt>
                  <c:pt idx="1">
                    <c:v>20.362118821168259</c:v>
                  </c:pt>
                  <c:pt idx="2">
                    <c:v>58.325430841849553</c:v>
                  </c:pt>
                  <c:pt idx="3">
                    <c:v>30.242616997994315</c:v>
                  </c:pt>
                  <c:pt idx="4">
                    <c:v>84.476552858691946</c:v>
                  </c:pt>
                  <c:pt idx="5">
                    <c:v>52.519332468029091</c:v>
                  </c:pt>
                  <c:pt idx="6">
                    <c:v>40.91898682625677</c:v>
                  </c:pt>
                  <c:pt idx="7">
                    <c:v>38.191830054180102</c:v>
                  </c:pt>
                  <c:pt idx="8">
                    <c:v>23.591826611930134</c:v>
                  </c:pt>
                  <c:pt idx="9">
                    <c:v>93.128799863436555</c:v>
                  </c:pt>
                  <c:pt idx="10">
                    <c:v>81.569640693626795</c:v>
                  </c:pt>
                  <c:pt idx="11">
                    <c:v>27.043591974576429</c:v>
                  </c:pt>
                  <c:pt idx="12">
                    <c:v>23.591826611930134</c:v>
                  </c:pt>
                  <c:pt idx="13">
                    <c:v>62.507567721602385</c:v>
                  </c:pt>
                  <c:pt idx="14">
                    <c:v>72.101427745138139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(del!$H$168,del!$M$168,del!$R$168,del!$W$168,del!$AB$168,del!$AG$168,del!$AL$168,del!$AQ$168,del!$AV$168,del!$BA$168,del!$BF$168,del!$BK$168,del!$BT$168,del!$BY$168,del!$CD$168)</c:f>
              <c:numCache>
                <c:formatCode>0</c:formatCode>
                <c:ptCount val="15"/>
                <c:pt idx="0">
                  <c:v>4.4919059627093247</c:v>
                </c:pt>
                <c:pt idx="1">
                  <c:v>-8.3717940372906696</c:v>
                </c:pt>
                <c:pt idx="2">
                  <c:v>-0.56179403729066735</c:v>
                </c:pt>
                <c:pt idx="3">
                  <c:v>17.62820596270933</c:v>
                </c:pt>
                <c:pt idx="4">
                  <c:v>22.718205962709305</c:v>
                </c:pt>
                <c:pt idx="5">
                  <c:v>11.078205962709319</c:v>
                </c:pt>
                <c:pt idx="6">
                  <c:v>25.62820596270933</c:v>
                </c:pt>
                <c:pt idx="7">
                  <c:v>5.6282059627093304</c:v>
                </c:pt>
                <c:pt idx="8">
                  <c:v>-9.2917940372906855</c:v>
                </c:pt>
                <c:pt idx="9">
                  <c:v>49.378655962709331</c:v>
                </c:pt>
                <c:pt idx="10">
                  <c:v>-9.2917940372906855</c:v>
                </c:pt>
                <c:pt idx="11">
                  <c:v>-24.423794037290691</c:v>
                </c:pt>
                <c:pt idx="12">
                  <c:v>11.078205962709319</c:v>
                </c:pt>
                <c:pt idx="13">
                  <c:v>-33.809594037290708</c:v>
                </c:pt>
                <c:pt idx="14">
                  <c:v>47.62820596270933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(del!$BN$168,del!$BN$168,del!$BN$168,del!$BN$168,del!$BN$168,del!$BN$168,del!$BN$168,del!$BN$168,del!$BN$168,del!$BN$168,del!$BN$168,del!$BN$168,del!$BN$168,del!$BN$168,del!$BN$168)</c:f>
              <c:numCache>
                <c:formatCode>0</c:formatCode>
                <c:ptCount val="15"/>
                <c:pt idx="0">
                  <c:v>-9.2403526508800127</c:v>
                </c:pt>
                <c:pt idx="1">
                  <c:v>-9.2403526508800127</c:v>
                </c:pt>
                <c:pt idx="2">
                  <c:v>-9.2403526508800127</c:v>
                </c:pt>
                <c:pt idx="3">
                  <c:v>-9.2403526508800127</c:v>
                </c:pt>
                <c:pt idx="4">
                  <c:v>-9.2403526508800127</c:v>
                </c:pt>
                <c:pt idx="5">
                  <c:v>-9.2403526508800127</c:v>
                </c:pt>
                <c:pt idx="6">
                  <c:v>-9.2403526508800127</c:v>
                </c:pt>
                <c:pt idx="7">
                  <c:v>-9.2403526508800127</c:v>
                </c:pt>
                <c:pt idx="8">
                  <c:v>-9.2403526508800127</c:v>
                </c:pt>
                <c:pt idx="9">
                  <c:v>-9.2403526508800127</c:v>
                </c:pt>
                <c:pt idx="10">
                  <c:v>-9.2403526508800127</c:v>
                </c:pt>
                <c:pt idx="11">
                  <c:v>-9.2403526508800127</c:v>
                </c:pt>
                <c:pt idx="12">
                  <c:v>-9.2403526508800127</c:v>
                </c:pt>
                <c:pt idx="13">
                  <c:v>-9.2403526508800127</c:v>
                </c:pt>
                <c:pt idx="14">
                  <c:v>-9.2403526508800127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(del!$BO$168,del!$BO$168,del!$BO$168,del!$BO$168,del!$BO$168,del!$BO$168,del!$BO$168,del!$BO$168,del!$BO$168,del!$BO$168,del!$BO$168,del!$BO$168,del!$BO$168,del!$BO$168,del!$BO$168)</c:f>
              <c:numCache>
                <c:formatCode>0</c:formatCode>
                <c:ptCount val="15"/>
                <c:pt idx="0">
                  <c:v>9.2403526508800127</c:v>
                </c:pt>
                <c:pt idx="1">
                  <c:v>9.2403526508800127</c:v>
                </c:pt>
                <c:pt idx="2">
                  <c:v>9.2403526508800127</c:v>
                </c:pt>
                <c:pt idx="3">
                  <c:v>9.2403526508800127</c:v>
                </c:pt>
                <c:pt idx="4">
                  <c:v>9.2403526508800127</c:v>
                </c:pt>
                <c:pt idx="5">
                  <c:v>9.2403526508800127</c:v>
                </c:pt>
                <c:pt idx="6">
                  <c:v>9.2403526508800127</c:v>
                </c:pt>
                <c:pt idx="7">
                  <c:v>9.2403526508800127</c:v>
                </c:pt>
                <c:pt idx="8">
                  <c:v>9.2403526508800127</c:v>
                </c:pt>
                <c:pt idx="9">
                  <c:v>9.2403526508800127</c:v>
                </c:pt>
                <c:pt idx="10">
                  <c:v>9.2403526508800127</c:v>
                </c:pt>
                <c:pt idx="11">
                  <c:v>9.2403526508800127</c:v>
                </c:pt>
                <c:pt idx="12">
                  <c:v>9.2403526508800127</c:v>
                </c:pt>
                <c:pt idx="13">
                  <c:v>9.2403526508800127</c:v>
                </c:pt>
                <c:pt idx="14">
                  <c:v>9.2403526508800127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(del!$G$168,del!$L$168,del!$Q$168,del!$V$168,del!$AA$168,del!$AF$168,del!$AK$168,del!$AP$168,del!$AU$168,del!$AZ$168,del!$BE$168,del!$BJ$168,del!$BS$168,del!$BX$168,del!$CC$168)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93376"/>
        <c:axId val="158283392"/>
      </c:lineChart>
      <c:catAx>
        <c:axId val="1586933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8283392"/>
        <c:crossesAt val="-200"/>
        <c:auto val="1"/>
        <c:lblAlgn val="ctr"/>
        <c:lblOffset val="100"/>
        <c:noMultiLvlLbl val="0"/>
      </c:catAx>
      <c:valAx>
        <c:axId val="1582833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869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(del!$I$176,del!$N$176,del!$S$176,del!$X$176,del!$AC$176,del!$AH$176,del!$AM$176,del!$AR$176,del!$AW$176,del!$BB$176,del!$BG$176,del!$BL$176,del!$BU$176,del!$BZ$176,del!$CE$176)</c:f>
                <c:numCache>
                  <c:formatCode>General</c:formatCode>
                  <c:ptCount val="15"/>
                  <c:pt idx="0">
                    <c:v>69.911017110705075</c:v>
                  </c:pt>
                  <c:pt idx="1">
                    <c:v>14.579105372185809</c:v>
                  </c:pt>
                  <c:pt idx="2">
                    <c:v>58.092945470627477</c:v>
                  </c:pt>
                  <c:pt idx="3">
                    <c:v>29.791782649806258</c:v>
                  </c:pt>
                  <c:pt idx="4">
                    <c:v>58.092945470627477</c:v>
                  </c:pt>
                  <c:pt idx="5">
                    <c:v>52.26102480293796</c:v>
                  </c:pt>
                  <c:pt idx="6">
                    <c:v>40.586918008802996</c:v>
                  </c:pt>
                  <c:pt idx="7">
                    <c:v>37.835833722191154</c:v>
                  </c:pt>
                  <c:pt idx="8">
                    <c:v>23.011056330670637</c:v>
                  </c:pt>
                  <c:pt idx="9">
                    <c:v>138.44903253462439</c:v>
                  </c:pt>
                  <c:pt idx="10">
                    <c:v>81.403566957801658</c:v>
                  </c:pt>
                  <c:pt idx="11">
                    <c:v>34.156237460430226</c:v>
                  </c:pt>
                  <c:pt idx="12">
                    <c:v>23.011056330670637</c:v>
                  </c:pt>
                  <c:pt idx="13">
                    <c:v>72.846851588589359</c:v>
                  </c:pt>
                  <c:pt idx="14">
                    <c:v>83.925862006018718</c:v>
                  </c:pt>
                </c:numCache>
              </c:numRef>
            </c:plus>
            <c:minus>
              <c:numRef>
                <c:f>(del!$I$176,del!$N$176,del!$S$176,del!$X$176,del!$AC$176,del!$AH$176,del!$AM$176,del!$AR$176,del!$AW$176,del!$BB$176,del!$BG$176,del!$BL$176,del!$BU$176,del!$BZ$176,del!$CE$176)</c:f>
                <c:numCache>
                  <c:formatCode>General</c:formatCode>
                  <c:ptCount val="15"/>
                  <c:pt idx="0">
                    <c:v>69.911017110705075</c:v>
                  </c:pt>
                  <c:pt idx="1">
                    <c:v>14.579105372185809</c:v>
                  </c:pt>
                  <c:pt idx="2">
                    <c:v>58.092945470627477</c:v>
                  </c:pt>
                  <c:pt idx="3">
                    <c:v>29.791782649806258</c:v>
                  </c:pt>
                  <c:pt idx="4">
                    <c:v>58.092945470627477</c:v>
                  </c:pt>
                  <c:pt idx="5">
                    <c:v>52.26102480293796</c:v>
                  </c:pt>
                  <c:pt idx="6">
                    <c:v>40.586918008802996</c:v>
                  </c:pt>
                  <c:pt idx="7">
                    <c:v>37.835833722191154</c:v>
                  </c:pt>
                  <c:pt idx="8">
                    <c:v>23.011056330670637</c:v>
                  </c:pt>
                  <c:pt idx="9">
                    <c:v>138.44903253462439</c:v>
                  </c:pt>
                  <c:pt idx="10">
                    <c:v>81.403566957801658</c:v>
                  </c:pt>
                  <c:pt idx="11">
                    <c:v>34.156237460430226</c:v>
                  </c:pt>
                  <c:pt idx="12">
                    <c:v>23.011056330670637</c:v>
                  </c:pt>
                  <c:pt idx="13">
                    <c:v>72.846851588589359</c:v>
                  </c:pt>
                  <c:pt idx="14">
                    <c:v>83.925862006018718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(del!$H$176,del!$M$176,del!$R$176,del!$W$176,del!$AB$176,del!$AG$176,del!$AL$176,del!$AQ$176,del!$AV$176,del!$BA$176,del!$BF$176,del!$BK$176,del!$BT$176,del!$BY$176,del!$CD$176)</c:f>
              <c:numCache>
                <c:formatCode>0</c:formatCode>
                <c:ptCount val="15"/>
                <c:pt idx="0">
                  <c:v>1.6594368961657011</c:v>
                </c:pt>
                <c:pt idx="1">
                  <c:v>-4.9798131038343172</c:v>
                </c:pt>
                <c:pt idx="2">
                  <c:v>-10.489813103834308</c:v>
                </c:pt>
                <c:pt idx="3">
                  <c:v>5.0201868961656828</c:v>
                </c:pt>
                <c:pt idx="4">
                  <c:v>4.0601868961656749</c:v>
                </c:pt>
                <c:pt idx="5">
                  <c:v>15.70018689616569</c:v>
                </c:pt>
                <c:pt idx="6">
                  <c:v>21.520186896165683</c:v>
                </c:pt>
                <c:pt idx="7">
                  <c:v>-2.9798131038343172</c:v>
                </c:pt>
                <c:pt idx="8">
                  <c:v>9.8801868961656965</c:v>
                </c:pt>
                <c:pt idx="9">
                  <c:v>130.17958689616569</c:v>
                </c:pt>
                <c:pt idx="10">
                  <c:v>-4.6698131038343291</c:v>
                </c:pt>
                <c:pt idx="11">
                  <c:v>-22.711813103834331</c:v>
                </c:pt>
                <c:pt idx="12">
                  <c:v>-1.7598131038343183</c:v>
                </c:pt>
                <c:pt idx="13">
                  <c:v>-15.263525603834324</c:v>
                </c:pt>
                <c:pt idx="14">
                  <c:v>18.020186896165683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(del!$BN$176,del!$BN$176,del!$BN$176,del!$BN$176,del!$BN$176,del!$BN$176,del!$BN$176,del!$BN$176,del!$BN$176,del!$BN$176,del!$BN$176,del!$BN$176,del!$BN$176,del!$BN$176,del!$BN$176)</c:f>
              <c:numCache>
                <c:formatCode>0</c:formatCode>
                <c:ptCount val="15"/>
                <c:pt idx="0">
                  <c:v>-8.7435511405093802</c:v>
                </c:pt>
                <c:pt idx="1">
                  <c:v>-8.7435511405093802</c:v>
                </c:pt>
                <c:pt idx="2">
                  <c:v>-8.7435511405093802</c:v>
                </c:pt>
                <c:pt idx="3">
                  <c:v>-8.7435511405093802</c:v>
                </c:pt>
                <c:pt idx="4">
                  <c:v>-8.7435511405093802</c:v>
                </c:pt>
                <c:pt idx="5">
                  <c:v>-8.7435511405093802</c:v>
                </c:pt>
                <c:pt idx="6">
                  <c:v>-8.7435511405093802</c:v>
                </c:pt>
                <c:pt idx="7">
                  <c:v>-8.7435511405093802</c:v>
                </c:pt>
                <c:pt idx="8">
                  <c:v>-8.7435511405093802</c:v>
                </c:pt>
                <c:pt idx="9">
                  <c:v>-8.7435511405093802</c:v>
                </c:pt>
                <c:pt idx="10">
                  <c:v>-8.7435511405093802</c:v>
                </c:pt>
                <c:pt idx="11">
                  <c:v>-8.7435511405093802</c:v>
                </c:pt>
                <c:pt idx="12">
                  <c:v>-8.7435511405093802</c:v>
                </c:pt>
                <c:pt idx="13">
                  <c:v>-8.7435511405093802</c:v>
                </c:pt>
                <c:pt idx="14">
                  <c:v>-8.7435511405093802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(del!$BO$176,del!$BO$176,del!$BO$176,del!$BO$176,del!$BO$176,del!$BO$176,del!$BO$176,del!$BO$176,del!$BO$176,del!$BO$176,del!$BO$176,del!$BO$176,del!$BO$176,del!$BO$176,del!$BO$176)</c:f>
              <c:numCache>
                <c:formatCode>0</c:formatCode>
                <c:ptCount val="15"/>
                <c:pt idx="0">
                  <c:v>8.7435511405093802</c:v>
                </c:pt>
                <c:pt idx="1">
                  <c:v>8.7435511405093802</c:v>
                </c:pt>
                <c:pt idx="2">
                  <c:v>8.7435511405093802</c:v>
                </c:pt>
                <c:pt idx="3">
                  <c:v>8.7435511405093802</c:v>
                </c:pt>
                <c:pt idx="4">
                  <c:v>8.7435511405093802</c:v>
                </c:pt>
                <c:pt idx="5">
                  <c:v>8.7435511405093802</c:v>
                </c:pt>
                <c:pt idx="6">
                  <c:v>8.7435511405093802</c:v>
                </c:pt>
                <c:pt idx="7">
                  <c:v>8.7435511405093802</c:v>
                </c:pt>
                <c:pt idx="8">
                  <c:v>8.7435511405093802</c:v>
                </c:pt>
                <c:pt idx="9">
                  <c:v>8.7435511405093802</c:v>
                </c:pt>
                <c:pt idx="10">
                  <c:v>8.7435511405093802</c:v>
                </c:pt>
                <c:pt idx="11">
                  <c:v>8.7435511405093802</c:v>
                </c:pt>
                <c:pt idx="12">
                  <c:v>8.7435511405093802</c:v>
                </c:pt>
                <c:pt idx="13">
                  <c:v>8.7435511405093802</c:v>
                </c:pt>
                <c:pt idx="14">
                  <c:v>8.7435511405093802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(del!$G$176,del!$L$176,del!$Q$176,del!$V$176,del!$AA$176,del!$AF$176,del!$AK$176,del!$AP$176,del!$AU$176,del!$AZ$176,del!$BE$176,del!$BJ$176,del!$BS$176,del!$BX$176,del!$CC$176)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94400"/>
        <c:axId val="158285120"/>
      </c:lineChart>
      <c:catAx>
        <c:axId val="1586944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8285120"/>
        <c:crossesAt val="-200"/>
        <c:auto val="1"/>
        <c:lblAlgn val="ctr"/>
        <c:lblOffset val="100"/>
        <c:noMultiLvlLbl val="0"/>
      </c:catAx>
      <c:valAx>
        <c:axId val="15828512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869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4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(del!$I$186,del!$N$186,del!$S$186,del!$X$186,del!$AC$186,del!$AH$186,del!$AM$186,del!$AR$186,del!$AW$186,del!$BB$186,del!$BG$186,del!$BL$186,del!$BU$186,del!$BZ$186,del!$CE$186)</c:f>
                <c:numCache>
                  <c:formatCode>General</c:formatCode>
                  <c:ptCount val="15"/>
                  <c:pt idx="0">
                    <c:v>69.371011480921041</c:v>
                  </c:pt>
                  <c:pt idx="1">
                    <c:v>38.88878030854243</c:v>
                  </c:pt>
                  <c:pt idx="2">
                    <c:v>116.02283065796179</c:v>
                  </c:pt>
                  <c:pt idx="3">
                    <c:v>59.264974764915557</c:v>
                  </c:pt>
                  <c:pt idx="4">
                    <c:v>118.94205872560839</c:v>
                  </c:pt>
                  <c:pt idx="5">
                    <c:v>51.1501440260541</c:v>
                  </c:pt>
                  <c:pt idx="6">
                    <c:v>39.64952501463388</c:v>
                  </c:pt>
                  <c:pt idx="7">
                    <c:v>47.077990971217936</c:v>
                  </c:pt>
                  <c:pt idx="8">
                    <c:v>92.648106477607399</c:v>
                  </c:pt>
                  <c:pt idx="9">
                    <c:v>93.924583062613834</c:v>
                  </c:pt>
                  <c:pt idx="10">
                    <c:v>80.940272015147556</c:v>
                  </c:pt>
                  <c:pt idx="11">
                    <c:v>32.185463832511751</c:v>
                  </c:pt>
                  <c:pt idx="12">
                    <c:v>21.314212016541401</c:v>
                  </c:pt>
                  <c:pt idx="13">
                    <c:v>61.894805656205207</c:v>
                  </c:pt>
                  <c:pt idx="14">
                    <c:v>71.388635187164624</c:v>
                  </c:pt>
                </c:numCache>
              </c:numRef>
            </c:plus>
            <c:minus>
              <c:numRef>
                <c:f>(del!$I$186,del!$N$186,del!$S$186,del!$X$186,del!$AC$186,del!$AH$186,del!$AM$186,del!$AR$186,del!$AW$186,del!$BB$186,del!$BG$186,del!$BL$186,del!$BU$186,del!$BZ$186,del!$CE$186)</c:f>
                <c:numCache>
                  <c:formatCode>General</c:formatCode>
                  <c:ptCount val="15"/>
                  <c:pt idx="0">
                    <c:v>69.371011480921041</c:v>
                  </c:pt>
                  <c:pt idx="1">
                    <c:v>38.88878030854243</c:v>
                  </c:pt>
                  <c:pt idx="2">
                    <c:v>116.02283065796179</c:v>
                  </c:pt>
                  <c:pt idx="3">
                    <c:v>59.264974764915557</c:v>
                  </c:pt>
                  <c:pt idx="4">
                    <c:v>118.94205872560839</c:v>
                  </c:pt>
                  <c:pt idx="5">
                    <c:v>51.1501440260541</c:v>
                  </c:pt>
                  <c:pt idx="6">
                    <c:v>39.64952501463388</c:v>
                  </c:pt>
                  <c:pt idx="7">
                    <c:v>47.077990971217936</c:v>
                  </c:pt>
                  <c:pt idx="8">
                    <c:v>92.648106477607399</c:v>
                  </c:pt>
                  <c:pt idx="9">
                    <c:v>93.924583062613834</c:v>
                  </c:pt>
                  <c:pt idx="10">
                    <c:v>80.940272015147556</c:v>
                  </c:pt>
                  <c:pt idx="11">
                    <c:v>32.185463832511751</c:v>
                  </c:pt>
                  <c:pt idx="12">
                    <c:v>21.314212016541401</c:v>
                  </c:pt>
                  <c:pt idx="13">
                    <c:v>61.894805656205207</c:v>
                  </c:pt>
                  <c:pt idx="14">
                    <c:v>71.388635187164624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(del!$H$186,del!$M$186,del!$R$186,del!$W$186,del!$AB$186,del!$AG$186,del!$AL$186,del!$AQ$186,del!$AV$186,del!$BA$186,del!$BF$186,del!$BK$186,del!$BT$186,del!$BY$186,del!$CD$186)</c:f>
              <c:numCache>
                <c:formatCode>0</c:formatCode>
                <c:ptCount val="15"/>
                <c:pt idx="0">
                  <c:v>-3.8920509222924693</c:v>
                </c:pt>
                <c:pt idx="1">
                  <c:v>-27.200350922292444</c:v>
                </c:pt>
                <c:pt idx="2">
                  <c:v>-7.1803509222924617</c:v>
                </c:pt>
                <c:pt idx="3">
                  <c:v>3.7996490777075564</c:v>
                </c:pt>
                <c:pt idx="4">
                  <c:v>27.739649077707554</c:v>
                </c:pt>
                <c:pt idx="5">
                  <c:v>-1.2003509222924436</c:v>
                </c:pt>
                <c:pt idx="6">
                  <c:v>16.099649077707568</c:v>
                </c:pt>
                <c:pt idx="7">
                  <c:v>-8.2003509222924436</c:v>
                </c:pt>
                <c:pt idx="8">
                  <c:v>-27.550350922292466</c:v>
                </c:pt>
                <c:pt idx="9">
                  <c:v>71.729149077707518</c:v>
                </c:pt>
                <c:pt idx="10">
                  <c:v>-13.000350922292455</c:v>
                </c:pt>
                <c:pt idx="11">
                  <c:v>-37.153350922292418</c:v>
                </c:pt>
                <c:pt idx="12">
                  <c:v>4.4596490777075815</c:v>
                </c:pt>
                <c:pt idx="13">
                  <c:v>-23.950350922292444</c:v>
                </c:pt>
                <c:pt idx="14">
                  <c:v>23.799649077707556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(del!$BN$186,del!$BN$186,del!$BN$186,del!$BN$186,del!$BN$186,del!$BN$186,del!$BN$186,del!$BN$186,del!$BN$186,del!$BN$186,del!$BN$186,del!$BN$186,del!$BN$186,del!$BN$186,del!$BN$186)</c:f>
              <c:numCache>
                <c:formatCode>0</c:formatCode>
                <c:ptCount val="15"/>
                <c:pt idx="0">
                  <c:v>-13.699006026494121</c:v>
                </c:pt>
                <c:pt idx="1">
                  <c:v>-13.699006026494121</c:v>
                </c:pt>
                <c:pt idx="2">
                  <c:v>-13.699006026494121</c:v>
                </c:pt>
                <c:pt idx="3">
                  <c:v>-13.699006026494121</c:v>
                </c:pt>
                <c:pt idx="4">
                  <c:v>-13.699006026494121</c:v>
                </c:pt>
                <c:pt idx="5">
                  <c:v>-13.699006026494121</c:v>
                </c:pt>
                <c:pt idx="6">
                  <c:v>-13.699006026494121</c:v>
                </c:pt>
                <c:pt idx="7">
                  <c:v>-13.699006026494121</c:v>
                </c:pt>
                <c:pt idx="8">
                  <c:v>-13.699006026494121</c:v>
                </c:pt>
                <c:pt idx="9">
                  <c:v>-13.699006026494121</c:v>
                </c:pt>
                <c:pt idx="10">
                  <c:v>-13.699006026494121</c:v>
                </c:pt>
                <c:pt idx="11">
                  <c:v>-13.699006026494121</c:v>
                </c:pt>
                <c:pt idx="12">
                  <c:v>-13.699006026494121</c:v>
                </c:pt>
                <c:pt idx="13">
                  <c:v>-13.699006026494121</c:v>
                </c:pt>
                <c:pt idx="14">
                  <c:v>-13.699006026494121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(del!$BO$186,del!$BO$186,del!$BO$186,del!$BO$186,del!$BO$186,del!$BO$186,del!$BO$186,del!$BO$186,del!$BO$186,del!$BO$186,del!$BO$186,del!$BO$186,del!$BO$186,del!$BO$186,del!$BO$186)</c:f>
              <c:numCache>
                <c:formatCode>0</c:formatCode>
                <c:ptCount val="15"/>
                <c:pt idx="0">
                  <c:v>13.699006026494121</c:v>
                </c:pt>
                <c:pt idx="1">
                  <c:v>13.699006026494121</c:v>
                </c:pt>
                <c:pt idx="2">
                  <c:v>13.699006026494121</c:v>
                </c:pt>
                <c:pt idx="3">
                  <c:v>13.699006026494121</c:v>
                </c:pt>
                <c:pt idx="4">
                  <c:v>13.699006026494121</c:v>
                </c:pt>
                <c:pt idx="5">
                  <c:v>13.699006026494121</c:v>
                </c:pt>
                <c:pt idx="6">
                  <c:v>13.699006026494121</c:v>
                </c:pt>
                <c:pt idx="7">
                  <c:v>13.699006026494121</c:v>
                </c:pt>
                <c:pt idx="8">
                  <c:v>13.699006026494121</c:v>
                </c:pt>
                <c:pt idx="9">
                  <c:v>13.699006026494121</c:v>
                </c:pt>
                <c:pt idx="10">
                  <c:v>13.699006026494121</c:v>
                </c:pt>
                <c:pt idx="11">
                  <c:v>13.699006026494121</c:v>
                </c:pt>
                <c:pt idx="12">
                  <c:v>13.699006026494121</c:v>
                </c:pt>
                <c:pt idx="13">
                  <c:v>13.699006026494121</c:v>
                </c:pt>
                <c:pt idx="14">
                  <c:v>13.699006026494121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(del!$G$186,del!$L$186,del!$Q$186,del!$V$186,del!$AA$186,del!$AF$186,del!$AK$186,del!$AP$186,del!$AU$186,del!$AZ$186,del!$BE$186,del!$BJ$186,del!$BS$186,del!$BX$186,del!$CC$186)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82144"/>
        <c:axId val="158811840"/>
      </c:lineChart>
      <c:catAx>
        <c:axId val="1589821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8811840"/>
        <c:crossesAt val="-200"/>
        <c:auto val="1"/>
        <c:lblAlgn val="ctr"/>
        <c:lblOffset val="100"/>
        <c:noMultiLvlLbl val="0"/>
      </c:catAx>
      <c:valAx>
        <c:axId val="158811840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8982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5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(del!$I$194,del!$N$194,del!$S$194,del!$X$194,del!$AC$194,del!$AH$194,del!$AM$194,del!$AR$194,del!$AW$194,del!$BB$194,del!$BG$194,del!$BL$194,del!$BU$194,del!$BZ$194,del!$CE$194)</c:f>
                <c:numCache>
                  <c:formatCode>General</c:formatCode>
                  <c:ptCount val="15"/>
                  <c:pt idx="0">
                    <c:v>69.466740277256534</c:v>
                  </c:pt>
                  <c:pt idx="1">
                    <c:v>39.05928832874217</c:v>
                  </c:pt>
                  <c:pt idx="2">
                    <c:v>116.08009305969657</c:v>
                  </c:pt>
                  <c:pt idx="3">
                    <c:v>59.37699895370104</c:v>
                  </c:pt>
                  <c:pt idx="4">
                    <c:v>72.237043853882994</c:v>
                  </c:pt>
                  <c:pt idx="5">
                    <c:v>51.279898642136708</c:v>
                  </c:pt>
                  <c:pt idx="6">
                    <c:v>39.816775418758041</c:v>
                  </c:pt>
                  <c:pt idx="7">
                    <c:v>47.218936929454635</c:v>
                  </c:pt>
                  <c:pt idx="8">
                    <c:v>92.719805892526622</c:v>
                  </c:pt>
                  <c:pt idx="9">
                    <c:v>136.08976057727924</c:v>
                  </c:pt>
                  <c:pt idx="10">
                    <c:v>81.022332753061463</c:v>
                  </c:pt>
                  <c:pt idx="11">
                    <c:v>31.481930996242678</c:v>
                  </c:pt>
                  <c:pt idx="12">
                    <c:v>21.623746316210209</c:v>
                  </c:pt>
                  <c:pt idx="13">
                    <c:v>39.864758801868454</c:v>
                  </c:pt>
                  <c:pt idx="14">
                    <c:v>71.48166201724618</c:v>
                  </c:pt>
                </c:numCache>
              </c:numRef>
            </c:plus>
            <c:minus>
              <c:numRef>
                <c:f>(del!$I$194,del!$N$194,del!$S$194,del!$X$194,del!$AC$194,del!$AH$194,del!$AM$194,del!$AR$194,del!$AW$194,del!$BB$194,del!$BG$194,del!$BL$194,del!$BU$194,del!$BZ$194,del!$CE$194)</c:f>
                <c:numCache>
                  <c:formatCode>General</c:formatCode>
                  <c:ptCount val="15"/>
                  <c:pt idx="0">
                    <c:v>69.466740277256534</c:v>
                  </c:pt>
                  <c:pt idx="1">
                    <c:v>39.05928832874217</c:v>
                  </c:pt>
                  <c:pt idx="2">
                    <c:v>116.08009305969657</c:v>
                  </c:pt>
                  <c:pt idx="3">
                    <c:v>59.37699895370104</c:v>
                  </c:pt>
                  <c:pt idx="4">
                    <c:v>72.237043853882994</c:v>
                  </c:pt>
                  <c:pt idx="5">
                    <c:v>51.279898642136708</c:v>
                  </c:pt>
                  <c:pt idx="6">
                    <c:v>39.816775418758041</c:v>
                  </c:pt>
                  <c:pt idx="7">
                    <c:v>47.218936929454635</c:v>
                  </c:pt>
                  <c:pt idx="8">
                    <c:v>92.719805892526622</c:v>
                  </c:pt>
                  <c:pt idx="9">
                    <c:v>136.08976057727924</c:v>
                  </c:pt>
                  <c:pt idx="10">
                    <c:v>81.022332753061463</c:v>
                  </c:pt>
                  <c:pt idx="11">
                    <c:v>31.481930996242678</c:v>
                  </c:pt>
                  <c:pt idx="12">
                    <c:v>21.623746316210209</c:v>
                  </c:pt>
                  <c:pt idx="13">
                    <c:v>39.864758801868454</c:v>
                  </c:pt>
                  <c:pt idx="14">
                    <c:v>71.48166201724618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(del!$H$194,del!$M$194,del!$R$194,del!$W$194,del!$AB$194,del!$AG$194,del!$AL$194,del!$AQ$194,del!$AV$194,del!$BA$194,del!$BF$194,del!$BK$194,del!$BT$194,del!$BY$194,del!$CD$194)</c:f>
              <c:numCache>
                <c:formatCode>0</c:formatCode>
                <c:ptCount val="15"/>
                <c:pt idx="0">
                  <c:v>-4.7956151446568356</c:v>
                </c:pt>
                <c:pt idx="1">
                  <c:v>-25.153540144656802</c:v>
                </c:pt>
                <c:pt idx="2">
                  <c:v>-6.8835401446568198</c:v>
                </c:pt>
                <c:pt idx="3">
                  <c:v>-5.1535401446568017</c:v>
                </c:pt>
                <c:pt idx="4">
                  <c:v>54.226459855343194</c:v>
                </c:pt>
                <c:pt idx="5">
                  <c:v>-4.1535401446568017</c:v>
                </c:pt>
                <c:pt idx="6">
                  <c:v>1.8464598553431983</c:v>
                </c:pt>
                <c:pt idx="7">
                  <c:v>-13.153540144656802</c:v>
                </c:pt>
                <c:pt idx="8">
                  <c:v>-9.793540144656788</c:v>
                </c:pt>
                <c:pt idx="9">
                  <c:v>100.93195985534317</c:v>
                </c:pt>
                <c:pt idx="10">
                  <c:v>-21.433540144656774</c:v>
                </c:pt>
                <c:pt idx="11">
                  <c:v>-38.893540144656811</c:v>
                </c:pt>
                <c:pt idx="12">
                  <c:v>-1.0635401446568267</c:v>
                </c:pt>
                <c:pt idx="13">
                  <c:v>15.429793188676513</c:v>
                </c:pt>
                <c:pt idx="14">
                  <c:v>31.846459855343198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(del!$BN$194,del!$BN$194,del!$BN$194,del!$BN$194,del!$BN$194,del!$BN$194,del!$BN$194,del!$BN$194,del!$BN$194,del!$BN$194,del!$BN$194,del!$BN$194,del!$BN$194,del!$BN$194,del!$BN$194)</c:f>
              <c:numCache>
                <c:formatCode>0</c:formatCode>
                <c:ptCount val="15"/>
                <c:pt idx="0">
                  <c:v>-13.204998873615455</c:v>
                </c:pt>
                <c:pt idx="1">
                  <c:v>-13.204998873615455</c:v>
                </c:pt>
                <c:pt idx="2">
                  <c:v>-13.204998873615455</c:v>
                </c:pt>
                <c:pt idx="3">
                  <c:v>-13.204998873615455</c:v>
                </c:pt>
                <c:pt idx="4">
                  <c:v>-13.204998873615455</c:v>
                </c:pt>
                <c:pt idx="5">
                  <c:v>-13.204998873615455</c:v>
                </c:pt>
                <c:pt idx="6">
                  <c:v>-13.204998873615455</c:v>
                </c:pt>
                <c:pt idx="7">
                  <c:v>-13.204998873615455</c:v>
                </c:pt>
                <c:pt idx="8">
                  <c:v>-13.204998873615455</c:v>
                </c:pt>
                <c:pt idx="9">
                  <c:v>-13.204998873615455</c:v>
                </c:pt>
                <c:pt idx="10">
                  <c:v>-13.204998873615455</c:v>
                </c:pt>
                <c:pt idx="11">
                  <c:v>-13.204998873615455</c:v>
                </c:pt>
                <c:pt idx="12">
                  <c:v>-13.204998873615455</c:v>
                </c:pt>
                <c:pt idx="13">
                  <c:v>-13.204998873615455</c:v>
                </c:pt>
                <c:pt idx="14">
                  <c:v>-13.204998873615455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(del!$BO$194,del!$BO$194,del!$BO$194,del!$BO$194,del!$BO$194,del!$BO$194,del!$BO$194,del!$BO$194,del!$BO$194,del!$BO$194,del!$BO$194,del!$BO$194,del!$BO$194,del!$BO$194,del!$BO$194)</c:f>
              <c:numCache>
                <c:formatCode>0</c:formatCode>
                <c:ptCount val="15"/>
                <c:pt idx="0">
                  <c:v>13.204998873615455</c:v>
                </c:pt>
                <c:pt idx="1">
                  <c:v>13.204998873615455</c:v>
                </c:pt>
                <c:pt idx="2">
                  <c:v>13.204998873615455</c:v>
                </c:pt>
                <c:pt idx="3">
                  <c:v>13.204998873615455</c:v>
                </c:pt>
                <c:pt idx="4">
                  <c:v>13.204998873615455</c:v>
                </c:pt>
                <c:pt idx="5">
                  <c:v>13.204998873615455</c:v>
                </c:pt>
                <c:pt idx="6">
                  <c:v>13.204998873615455</c:v>
                </c:pt>
                <c:pt idx="7">
                  <c:v>13.204998873615455</c:v>
                </c:pt>
                <c:pt idx="8">
                  <c:v>13.204998873615455</c:v>
                </c:pt>
                <c:pt idx="9">
                  <c:v>13.204998873615455</c:v>
                </c:pt>
                <c:pt idx="10">
                  <c:v>13.204998873615455</c:v>
                </c:pt>
                <c:pt idx="11">
                  <c:v>13.204998873615455</c:v>
                </c:pt>
                <c:pt idx="12">
                  <c:v>13.204998873615455</c:v>
                </c:pt>
                <c:pt idx="13">
                  <c:v>13.204998873615455</c:v>
                </c:pt>
                <c:pt idx="14">
                  <c:v>13.204998873615455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(del!$G$194,del!$L$194,del!$Q$194,del!$V$194,del!$AA$194,del!$AF$194,del!$AK$194,del!$AP$194,del!$AU$194,del!$AZ$194,del!$BE$194,del!$BJ$194,del!$BS$194,del!$BX$194,del!$CC$194)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83168"/>
        <c:axId val="158814144"/>
      </c:lineChart>
      <c:catAx>
        <c:axId val="1589831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8814144"/>
        <c:crossesAt val="-200"/>
        <c:auto val="1"/>
        <c:lblAlgn val="ctr"/>
        <c:lblOffset val="100"/>
        <c:noMultiLvlLbl val="0"/>
      </c:catAx>
      <c:valAx>
        <c:axId val="15881414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8983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6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(del!$I$202,del!$N$202,del!$S$202,del!$X$202,del!$AC$202,del!$AH$202,del!$AM$202,del!$AR$202,del!$AW$202,del!$BB$202,del!$BG$202,del!$BL$202,del!$BU$202,del!$BZ$202,del!$CE$202)</c:f>
                <c:numCache>
                  <c:formatCode>General</c:formatCode>
                  <c:ptCount val="15"/>
                  <c:pt idx="0">
                    <c:v>69.704002923432355</c:v>
                  </c:pt>
                  <c:pt idx="1">
                    <c:v>29.302696523526066</c:v>
                  </c:pt>
                  <c:pt idx="2">
                    <c:v>116.22223549540711</c:v>
                  </c:pt>
                  <c:pt idx="3">
                    <c:v>59.654404896452256</c:v>
                  </c:pt>
                  <c:pt idx="4">
                    <c:v>87.062839510033584</c:v>
                  </c:pt>
                  <c:pt idx="5">
                    <c:v>51.600852934325289</c:v>
                  </c:pt>
                  <c:pt idx="6">
                    <c:v>40.229288131283987</c:v>
                  </c:pt>
                  <c:pt idx="7">
                    <c:v>47.56729993966303</c:v>
                  </c:pt>
                  <c:pt idx="8">
                    <c:v>92.89769869889065</c:v>
                  </c:pt>
                  <c:pt idx="9">
                    <c:v>152.09979177326298</c:v>
                  </c:pt>
                  <c:pt idx="10">
                    <c:v>81.225848247647548</c:v>
                  </c:pt>
                  <c:pt idx="11">
                    <c:v>34.322797431879977</c:v>
                  </c:pt>
                  <c:pt idx="12">
                    <c:v>22.374235708731298</c:v>
                  </c:pt>
                  <c:pt idx="13">
                    <c:v>37.164287834109416</c:v>
                  </c:pt>
                  <c:pt idx="14">
                    <c:v>71.712258530532054</c:v>
                  </c:pt>
                </c:numCache>
              </c:numRef>
            </c:plus>
            <c:minus>
              <c:numRef>
                <c:f>(del!$I$202,del!$N$202,del!$S$202,del!$X$202,del!$AC$202,del!$AH$202,del!$AM$202,del!$AR$202,del!$AW$202,del!$BB$202,del!$BG$202,del!$BL$202,del!$BU$202,del!$BZ$202,del!$CE$202)</c:f>
                <c:numCache>
                  <c:formatCode>General</c:formatCode>
                  <c:ptCount val="15"/>
                  <c:pt idx="0">
                    <c:v>69.704002923432355</c:v>
                  </c:pt>
                  <c:pt idx="1">
                    <c:v>29.302696523526066</c:v>
                  </c:pt>
                  <c:pt idx="2">
                    <c:v>116.22223549540711</c:v>
                  </c:pt>
                  <c:pt idx="3">
                    <c:v>59.654404896452256</c:v>
                  </c:pt>
                  <c:pt idx="4">
                    <c:v>87.062839510033584</c:v>
                  </c:pt>
                  <c:pt idx="5">
                    <c:v>51.600852934325289</c:v>
                  </c:pt>
                  <c:pt idx="6">
                    <c:v>40.229288131283987</c:v>
                  </c:pt>
                  <c:pt idx="7">
                    <c:v>47.56729993966303</c:v>
                  </c:pt>
                  <c:pt idx="8">
                    <c:v>92.89769869889065</c:v>
                  </c:pt>
                  <c:pt idx="9">
                    <c:v>152.09979177326298</c:v>
                  </c:pt>
                  <c:pt idx="10">
                    <c:v>81.225848247647548</c:v>
                  </c:pt>
                  <c:pt idx="11">
                    <c:v>34.322797431879977</c:v>
                  </c:pt>
                  <c:pt idx="12">
                    <c:v>22.374235708731298</c:v>
                  </c:pt>
                  <c:pt idx="13">
                    <c:v>37.164287834109416</c:v>
                  </c:pt>
                  <c:pt idx="14">
                    <c:v>71.712258530532054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(del!$H$202,del!$M$202,del!$R$202,del!$W$202,del!$AB$202,del!$AG$202,del!$AL$202,del!$AQ$202,del!$AV$202,del!$BA$202,del!$BF$202,del!$BK$202,del!$BT$202,del!$BY$202,del!$CD$202)</c:f>
              <c:numCache>
                <c:formatCode>0</c:formatCode>
                <c:ptCount val="15"/>
                <c:pt idx="0">
                  <c:v>6.6286948472148879</c:v>
                </c:pt>
                <c:pt idx="1">
                  <c:v>-12.485692652785076</c:v>
                </c:pt>
                <c:pt idx="2">
                  <c:v>-16.145692652785073</c:v>
                </c:pt>
                <c:pt idx="3">
                  <c:v>1.514307347214924</c:v>
                </c:pt>
                <c:pt idx="4">
                  <c:v>47.874307347214938</c:v>
                </c:pt>
                <c:pt idx="5">
                  <c:v>10.514307347214924</c:v>
                </c:pt>
                <c:pt idx="6">
                  <c:v>1.3143073472149354</c:v>
                </c:pt>
                <c:pt idx="7">
                  <c:v>-2.485692652785076</c:v>
                </c:pt>
                <c:pt idx="8">
                  <c:v>-4.5056926527850578</c:v>
                </c:pt>
                <c:pt idx="9">
                  <c:v>-41.53059265278506</c:v>
                </c:pt>
                <c:pt idx="10">
                  <c:v>-13.235692652785076</c:v>
                </c:pt>
                <c:pt idx="11">
                  <c:v>-25.457692652785084</c:v>
                </c:pt>
                <c:pt idx="12">
                  <c:v>4.224307347214932</c:v>
                </c:pt>
                <c:pt idx="13">
                  <c:v>19.014307347214952</c:v>
                </c:pt>
                <c:pt idx="14">
                  <c:v>38.514307347214924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(del!$BN$202,del!$BN$202,del!$BN$202,del!$BN$202,del!$BN$202,del!$BN$202,del!$BN$202,del!$BN$202,del!$BN$202,del!$BN$202,del!$BN$202,del!$BN$202,del!$BN$202,del!$BN$202,del!$BN$202)</c:f>
              <c:numCache>
                <c:formatCode>0</c:formatCode>
                <c:ptCount val="15"/>
                <c:pt idx="0">
                  <c:v>-11.889153731453446</c:v>
                </c:pt>
                <c:pt idx="1">
                  <c:v>-11.889153731453446</c:v>
                </c:pt>
                <c:pt idx="2">
                  <c:v>-11.889153731453446</c:v>
                </c:pt>
                <c:pt idx="3">
                  <c:v>-11.889153731453446</c:v>
                </c:pt>
                <c:pt idx="4">
                  <c:v>-11.889153731453446</c:v>
                </c:pt>
                <c:pt idx="5">
                  <c:v>-11.889153731453446</c:v>
                </c:pt>
                <c:pt idx="6">
                  <c:v>-11.889153731453446</c:v>
                </c:pt>
                <c:pt idx="7">
                  <c:v>-11.889153731453446</c:v>
                </c:pt>
                <c:pt idx="8">
                  <c:v>-11.889153731453446</c:v>
                </c:pt>
                <c:pt idx="9">
                  <c:v>-11.889153731453446</c:v>
                </c:pt>
                <c:pt idx="10">
                  <c:v>-11.889153731453446</c:v>
                </c:pt>
                <c:pt idx="11">
                  <c:v>-11.889153731453446</c:v>
                </c:pt>
                <c:pt idx="12">
                  <c:v>-11.889153731453446</c:v>
                </c:pt>
                <c:pt idx="13">
                  <c:v>-11.889153731453446</c:v>
                </c:pt>
                <c:pt idx="14">
                  <c:v>-11.889153731453446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(del!$BO$202,del!$BO$202,del!$BO$202,del!$BO$202,del!$BO$202,del!$BO$202,del!$BO$202,del!$BO$202,del!$BO$202,del!$BO$202,del!$BO$202,del!$BO$202,del!$BO$202,del!$BO$202,del!$BO$202)</c:f>
              <c:numCache>
                <c:formatCode>0</c:formatCode>
                <c:ptCount val="15"/>
                <c:pt idx="0">
                  <c:v>11.889153731453446</c:v>
                </c:pt>
                <c:pt idx="1">
                  <c:v>11.889153731453446</c:v>
                </c:pt>
                <c:pt idx="2">
                  <c:v>11.889153731453446</c:v>
                </c:pt>
                <c:pt idx="3">
                  <c:v>11.889153731453446</c:v>
                </c:pt>
                <c:pt idx="4">
                  <c:v>11.889153731453446</c:v>
                </c:pt>
                <c:pt idx="5">
                  <c:v>11.889153731453446</c:v>
                </c:pt>
                <c:pt idx="6">
                  <c:v>11.889153731453446</c:v>
                </c:pt>
                <c:pt idx="7">
                  <c:v>11.889153731453446</c:v>
                </c:pt>
                <c:pt idx="8">
                  <c:v>11.889153731453446</c:v>
                </c:pt>
                <c:pt idx="9">
                  <c:v>11.889153731453446</c:v>
                </c:pt>
                <c:pt idx="10">
                  <c:v>11.889153731453446</c:v>
                </c:pt>
                <c:pt idx="11">
                  <c:v>11.889153731453446</c:v>
                </c:pt>
                <c:pt idx="12">
                  <c:v>11.889153731453446</c:v>
                </c:pt>
                <c:pt idx="13">
                  <c:v>11.889153731453446</c:v>
                </c:pt>
                <c:pt idx="14">
                  <c:v>11.889153731453446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(del!$G$202,del!$L$202,del!$Q$202,del!$V$202,del!$AA$202,del!$AF$202,del!$AK$202,del!$AP$202,del!$AU$202,del!$AZ$202,del!$BE$202,del!$BJ$202,del!$BS$202,del!$BX$202,del!$CC$202)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84192"/>
        <c:axId val="158815872"/>
      </c:lineChart>
      <c:catAx>
        <c:axId val="1589841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8815872"/>
        <c:crossesAt val="-300"/>
        <c:auto val="1"/>
        <c:lblAlgn val="ctr"/>
        <c:lblOffset val="100"/>
        <c:noMultiLvlLbl val="0"/>
      </c:catAx>
      <c:valAx>
        <c:axId val="15881587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8984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8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(del!$I$210,del!$N$210,del!$S$210,del!$X$210,del!$AC$210,del!$AH$210,del!$AM$210,del!$AR$210,del!$AW$210,del!$BB$210,del!$BG$210,del!$BL$210,del!$BU$210,del!$BZ$210,del!$CE$210)</c:f>
                <c:numCache>
                  <c:formatCode>General</c:formatCode>
                  <c:ptCount val="15"/>
                  <c:pt idx="0">
                    <c:v>69.983613114068859</c:v>
                  </c:pt>
                  <c:pt idx="1">
                    <c:v>29.961744016323053</c:v>
                  </c:pt>
                  <c:pt idx="2">
                    <c:v>116.39014607989661</c:v>
                  </c:pt>
                  <c:pt idx="3">
                    <c:v>59.980881158079619</c:v>
                  </c:pt>
                  <c:pt idx="4">
                    <c:v>52.358098747946052</c:v>
                  </c:pt>
                  <c:pt idx="5">
                    <c:v>51.977938632651359</c:v>
                  </c:pt>
                  <c:pt idx="6">
                    <c:v>40.711837400191982</c:v>
                  </c:pt>
                  <c:pt idx="7">
                    <c:v>47.976099304754555</c:v>
                  </c:pt>
                  <c:pt idx="8">
                    <c:v>93.107682306561955</c:v>
                  </c:pt>
                  <c:pt idx="9">
                    <c:v>142.47936511693243</c:v>
                  </c:pt>
                  <c:pt idx="10">
                    <c:v>81.46592235100313</c:v>
                  </c:pt>
                  <c:pt idx="11">
                    <c:v>34.304582033595317</c:v>
                  </c:pt>
                  <c:pt idx="12">
                    <c:v>23.230680241862707</c:v>
                  </c:pt>
                  <c:pt idx="13">
                    <c:v>71.306815916617225</c:v>
                  </c:pt>
                  <c:pt idx="14">
                    <c:v>71.984068407528</c:v>
                  </c:pt>
                </c:numCache>
              </c:numRef>
            </c:plus>
            <c:minus>
              <c:numRef>
                <c:f>(del!$I$210,del!$N$210,del!$S$210,del!$X$210,del!$AC$210,del!$AH$210,del!$AM$210,del!$AR$210,del!$AW$210,del!$BB$210,del!$BG$210,del!$BL$210,del!$BU$210,del!$BZ$210,del!$CE$210)</c:f>
                <c:numCache>
                  <c:formatCode>General</c:formatCode>
                  <c:ptCount val="15"/>
                  <c:pt idx="0">
                    <c:v>69.983613114068859</c:v>
                  </c:pt>
                  <c:pt idx="1">
                    <c:v>29.961744016323053</c:v>
                  </c:pt>
                  <c:pt idx="2">
                    <c:v>116.39014607989661</c:v>
                  </c:pt>
                  <c:pt idx="3">
                    <c:v>59.980881158079619</c:v>
                  </c:pt>
                  <c:pt idx="4">
                    <c:v>52.358098747946052</c:v>
                  </c:pt>
                  <c:pt idx="5">
                    <c:v>51.977938632651359</c:v>
                  </c:pt>
                  <c:pt idx="6">
                    <c:v>40.711837400191982</c:v>
                  </c:pt>
                  <c:pt idx="7">
                    <c:v>47.976099304754555</c:v>
                  </c:pt>
                  <c:pt idx="8">
                    <c:v>93.107682306561955</c:v>
                  </c:pt>
                  <c:pt idx="9">
                    <c:v>142.47936511693243</c:v>
                  </c:pt>
                  <c:pt idx="10">
                    <c:v>81.46592235100313</c:v>
                  </c:pt>
                  <c:pt idx="11">
                    <c:v>34.304582033595317</c:v>
                  </c:pt>
                  <c:pt idx="12">
                    <c:v>23.230680241862707</c:v>
                  </c:pt>
                  <c:pt idx="13">
                    <c:v>71.306815916617225</c:v>
                  </c:pt>
                  <c:pt idx="14">
                    <c:v>71.984068407528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(del!$H$210,del!$M$210,del!$R$210,del!$W$210,del!$AB$210,del!$AG$210,del!$AL$210,del!$AQ$210,del!$AV$210,del!$BA$210,del!$BF$210,del!$BK$210,del!$BT$210,del!$BY$210,del!$CD$210)</c:f>
              <c:numCache>
                <c:formatCode>0</c:formatCode>
                <c:ptCount val="15"/>
                <c:pt idx="0">
                  <c:v>11.676001230276199</c:v>
                </c:pt>
                <c:pt idx="1">
                  <c:v>-5.9486362697238064</c:v>
                </c:pt>
                <c:pt idx="2">
                  <c:v>-8.9886362697237985</c:v>
                </c:pt>
                <c:pt idx="3">
                  <c:v>5.0513637302761936</c:v>
                </c:pt>
                <c:pt idx="4">
                  <c:v>2.6513637302761879</c:v>
                </c:pt>
                <c:pt idx="5">
                  <c:v>14.051363730276194</c:v>
                </c:pt>
                <c:pt idx="6">
                  <c:v>2.6513637302761879</c:v>
                </c:pt>
                <c:pt idx="7">
                  <c:v>1.0513637302761936</c:v>
                </c:pt>
                <c:pt idx="8">
                  <c:v>-0.25863626972380871</c:v>
                </c:pt>
                <c:pt idx="9">
                  <c:v>74.067613730276207</c:v>
                </c:pt>
                <c:pt idx="10">
                  <c:v>-3.1686362697238053</c:v>
                </c:pt>
                <c:pt idx="11">
                  <c:v>-21.210636269723807</c:v>
                </c:pt>
                <c:pt idx="12">
                  <c:v>2.6513637302761879</c:v>
                </c:pt>
                <c:pt idx="13">
                  <c:v>-13.698636269723806</c:v>
                </c:pt>
                <c:pt idx="14">
                  <c:v>41.051363730276194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(del!$BN$210,del!$BN$210,del!$BN$210,del!$BN$210,del!$BN$210,del!$BN$210,del!$BN$210,del!$BN$210,del!$BN$210,del!$BN$210,del!$BN$210,del!$BN$210,del!$BN$210,del!$BN$210,del!$BN$210)</c:f>
              <c:numCache>
                <c:formatCode>0</c:formatCode>
                <c:ptCount val="15"/>
                <c:pt idx="0">
                  <c:v>-12.095201341868176</c:v>
                </c:pt>
                <c:pt idx="1">
                  <c:v>-12.095201341868176</c:v>
                </c:pt>
                <c:pt idx="2">
                  <c:v>-12.095201341868176</c:v>
                </c:pt>
                <c:pt idx="3">
                  <c:v>-12.095201341868176</c:v>
                </c:pt>
                <c:pt idx="4">
                  <c:v>-12.095201341868176</c:v>
                </c:pt>
                <c:pt idx="5">
                  <c:v>-12.095201341868176</c:v>
                </c:pt>
                <c:pt idx="6">
                  <c:v>-12.095201341868176</c:v>
                </c:pt>
                <c:pt idx="7">
                  <c:v>-12.095201341868176</c:v>
                </c:pt>
                <c:pt idx="8">
                  <c:v>-12.095201341868176</c:v>
                </c:pt>
                <c:pt idx="9">
                  <c:v>-12.095201341868176</c:v>
                </c:pt>
                <c:pt idx="10">
                  <c:v>-12.095201341868176</c:v>
                </c:pt>
                <c:pt idx="11">
                  <c:v>-12.095201341868176</c:v>
                </c:pt>
                <c:pt idx="12">
                  <c:v>-12.095201341868176</c:v>
                </c:pt>
                <c:pt idx="13">
                  <c:v>-12.095201341868176</c:v>
                </c:pt>
                <c:pt idx="14">
                  <c:v>-12.095201341868176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(del!$BO$210,del!$BO$210,del!$BO$210,del!$BO$210,del!$BO$210,del!$BO$210,del!$BO$210,del!$BO$210,del!$BO$210,del!$BO$210,del!$BO$210,del!$BO$210,del!$BO$210,del!$BO$210,del!$BO$210)</c:f>
              <c:numCache>
                <c:formatCode>0</c:formatCode>
                <c:ptCount val="15"/>
                <c:pt idx="0">
                  <c:v>12.095201341868176</c:v>
                </c:pt>
                <c:pt idx="1">
                  <c:v>12.095201341868176</c:v>
                </c:pt>
                <c:pt idx="2">
                  <c:v>12.095201341868176</c:v>
                </c:pt>
                <c:pt idx="3">
                  <c:v>12.095201341868176</c:v>
                </c:pt>
                <c:pt idx="4">
                  <c:v>12.095201341868176</c:v>
                </c:pt>
                <c:pt idx="5">
                  <c:v>12.095201341868176</c:v>
                </c:pt>
                <c:pt idx="6">
                  <c:v>12.095201341868176</c:v>
                </c:pt>
                <c:pt idx="7">
                  <c:v>12.095201341868176</c:v>
                </c:pt>
                <c:pt idx="8">
                  <c:v>12.095201341868176</c:v>
                </c:pt>
                <c:pt idx="9">
                  <c:v>12.095201341868176</c:v>
                </c:pt>
                <c:pt idx="10">
                  <c:v>12.095201341868176</c:v>
                </c:pt>
                <c:pt idx="11">
                  <c:v>12.095201341868176</c:v>
                </c:pt>
                <c:pt idx="12">
                  <c:v>12.095201341868176</c:v>
                </c:pt>
                <c:pt idx="13">
                  <c:v>12.095201341868176</c:v>
                </c:pt>
                <c:pt idx="14">
                  <c:v>12.095201341868176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(del!$G$210,del!$L$210,del!$Q$210,del!$V$210,del!$AA$210,del!$AF$210,del!$AK$210,del!$AP$210,del!$AU$210,del!$AZ$210,del!$BE$210,del!$BJ$210,del!$BS$210,del!$BX$210,del!$CC$210)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85216"/>
        <c:axId val="159449664"/>
      </c:lineChart>
      <c:catAx>
        <c:axId val="1589852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9449664"/>
        <c:crossesAt val="-200"/>
        <c:auto val="1"/>
        <c:lblAlgn val="ctr"/>
        <c:lblOffset val="100"/>
        <c:noMultiLvlLbl val="0"/>
      </c:catAx>
      <c:valAx>
        <c:axId val="159449664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898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</a:t>
            </a:r>
            <a:r>
              <a:rPr lang="en-US"/>
              <a:t>10</a:t>
            </a:r>
            <a:r>
              <a:rPr lang="cs-CZ"/>
              <a:t> kA/5 A, </a:t>
            </a:r>
            <a:r>
              <a:rPr lang="en-US"/>
              <a:t>10 %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15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10%In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(del!$I$218,del!$N$218,del!$S$218,del!$X$218,del!$AC$218,del!$AH$218,del!$AM$218,del!$AR$218,del!$AW$218,del!$BB$218,del!$BG$218,del!$BL$218,del!$BU$218,del!$BZ$218,del!$CE$218)</c:f>
                <c:numCache>
                  <c:formatCode>General</c:formatCode>
                  <c:ptCount val="15"/>
                  <c:pt idx="0">
                    <c:v>69.659980225021826</c:v>
                  </c:pt>
                  <c:pt idx="1">
                    <c:v>29.197822606325165</c:v>
                  </c:pt>
                  <c:pt idx="2">
                    <c:v>116.19583832887663</c:v>
                  </c:pt>
                  <c:pt idx="3">
                    <c:v>59.602960035139468</c:v>
                  </c:pt>
                  <c:pt idx="4">
                    <c:v>51.924726720036112</c:v>
                  </c:pt>
                  <c:pt idx="5">
                    <c:v>51.541370227715454</c:v>
                  </c:pt>
                  <c:pt idx="6">
                    <c:v>40.152963090542059</c:v>
                  </c:pt>
                  <c:pt idx="7">
                    <c:v>47.502766708376392</c:v>
                  </c:pt>
                  <c:pt idx="8">
                    <c:v>92.864671673088012</c:v>
                  </c:pt>
                  <c:pt idx="9">
                    <c:v>138.57225761575194</c:v>
                  </c:pt>
                  <c:pt idx="10">
                    <c:v>81.188073292512826</c:v>
                  </c:pt>
                  <c:pt idx="11">
                    <c:v>33.639427595463523</c:v>
                  </c:pt>
                  <c:pt idx="12">
                    <c:v>22.236709400233501</c:v>
                  </c:pt>
                  <c:pt idx="13">
                    <c:v>72.265427287614813</c:v>
                  </c:pt>
                  <c:pt idx="14">
                    <c:v>83.716861174738469</c:v>
                  </c:pt>
                </c:numCache>
              </c:numRef>
            </c:plus>
            <c:minus>
              <c:numRef>
                <c:f>(del!$I$218,del!$N$218,del!$S$218,del!$X$218,del!$AC$218,del!$AH$218,del!$AM$218,del!$AR$218,del!$AW$218,del!$BB$218,del!$BG$218,del!$BL$218,del!$BU$218,del!$BZ$218,del!$CE$218)</c:f>
                <c:numCache>
                  <c:formatCode>General</c:formatCode>
                  <c:ptCount val="15"/>
                  <c:pt idx="0">
                    <c:v>69.659980225021826</c:v>
                  </c:pt>
                  <c:pt idx="1">
                    <c:v>29.197822606325165</c:v>
                  </c:pt>
                  <c:pt idx="2">
                    <c:v>116.19583832887663</c:v>
                  </c:pt>
                  <c:pt idx="3">
                    <c:v>59.602960035139468</c:v>
                  </c:pt>
                  <c:pt idx="4">
                    <c:v>51.924726720036112</c:v>
                  </c:pt>
                  <c:pt idx="5">
                    <c:v>51.541370227715454</c:v>
                  </c:pt>
                  <c:pt idx="6">
                    <c:v>40.152963090542059</c:v>
                  </c:pt>
                  <c:pt idx="7">
                    <c:v>47.502766708376392</c:v>
                  </c:pt>
                  <c:pt idx="8">
                    <c:v>92.864671673088012</c:v>
                  </c:pt>
                  <c:pt idx="9">
                    <c:v>138.57225761575194</c:v>
                  </c:pt>
                  <c:pt idx="10">
                    <c:v>81.188073292512826</c:v>
                  </c:pt>
                  <c:pt idx="11">
                    <c:v>33.639427595463523</c:v>
                  </c:pt>
                  <c:pt idx="12">
                    <c:v>22.236709400233501</c:v>
                  </c:pt>
                  <c:pt idx="13">
                    <c:v>72.265427287614813</c:v>
                  </c:pt>
                  <c:pt idx="14">
                    <c:v>83.716861174738469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(del!$H$218,del!$M$218,del!$R$218,del!$W$218,del!$AB$218,del!$AG$218,del!$AL$218,del!$AQ$218,del!$AV$218,del!$BA$218,del!$BF$218,del!$BK$218,del!$BT$218,del!$BY$218,del!$CD$218)</c:f>
              <c:numCache>
                <c:formatCode>0</c:formatCode>
                <c:ptCount val="15"/>
                <c:pt idx="0">
                  <c:v>3.1370241787535065</c:v>
                </c:pt>
                <c:pt idx="1">
                  <c:v>-5.1170758212464875</c:v>
                </c:pt>
                <c:pt idx="2">
                  <c:v>-7.0770758212464955</c:v>
                </c:pt>
                <c:pt idx="3">
                  <c:v>8.8829241787535125</c:v>
                </c:pt>
                <c:pt idx="4">
                  <c:v>7.4729241787535159</c:v>
                </c:pt>
                <c:pt idx="5">
                  <c:v>15.882924178753512</c:v>
                </c:pt>
                <c:pt idx="6">
                  <c:v>10.382924178753512</c:v>
                </c:pt>
                <c:pt idx="7">
                  <c:v>-1.1170758212464875</c:v>
                </c:pt>
                <c:pt idx="8">
                  <c:v>7.4729241787535159</c:v>
                </c:pt>
                <c:pt idx="9">
                  <c:v>116.76767417875351</c:v>
                </c:pt>
                <c:pt idx="10">
                  <c:v>-1.2570758212464739</c:v>
                </c:pt>
                <c:pt idx="11">
                  <c:v>-22.209075821246486</c:v>
                </c:pt>
                <c:pt idx="12">
                  <c:v>-1.2570758212464739</c:v>
                </c:pt>
                <c:pt idx="13">
                  <c:v>-11.70040915457983</c:v>
                </c:pt>
                <c:pt idx="14">
                  <c:v>37.882924178753512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(del!$BN$218,del!$BN$218,del!$BN$218,del!$BN$218,del!$BN$218,del!$BN$218,del!$BN$218,del!$BN$218,del!$BN$218,del!$BN$218,del!$BN$218,del!$BN$218,del!$BN$218,del!$BN$218,del!$BN$218)</c:f>
              <c:numCache>
                <c:formatCode>0</c:formatCode>
                <c:ptCount val="15"/>
                <c:pt idx="0">
                  <c:v>-12.14442897173709</c:v>
                </c:pt>
                <c:pt idx="1">
                  <c:v>-12.14442897173709</c:v>
                </c:pt>
                <c:pt idx="2">
                  <c:v>-12.14442897173709</c:v>
                </c:pt>
                <c:pt idx="3">
                  <c:v>-12.14442897173709</c:v>
                </c:pt>
                <c:pt idx="4">
                  <c:v>-12.14442897173709</c:v>
                </c:pt>
                <c:pt idx="5">
                  <c:v>-12.14442897173709</c:v>
                </c:pt>
                <c:pt idx="6">
                  <c:v>-12.14442897173709</c:v>
                </c:pt>
                <c:pt idx="7">
                  <c:v>-12.14442897173709</c:v>
                </c:pt>
                <c:pt idx="8">
                  <c:v>-12.14442897173709</c:v>
                </c:pt>
                <c:pt idx="9">
                  <c:v>-12.14442897173709</c:v>
                </c:pt>
                <c:pt idx="10">
                  <c:v>-12.14442897173709</c:v>
                </c:pt>
                <c:pt idx="11">
                  <c:v>-12.14442897173709</c:v>
                </c:pt>
                <c:pt idx="12">
                  <c:v>-12.14442897173709</c:v>
                </c:pt>
                <c:pt idx="13">
                  <c:v>-12.14442897173709</c:v>
                </c:pt>
                <c:pt idx="14">
                  <c:v>-12.14442897173709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(del!$BO$218,del!$BO$218,del!$BO$218,del!$BO$218,del!$BO$218,del!$BO$218,del!$BO$218,del!$BO$218,del!$BO$218,del!$BO$218,del!$BO$218,del!$BO$218,del!$BO$218,del!$BO$218,del!$BO$218)</c:f>
              <c:numCache>
                <c:formatCode>0</c:formatCode>
                <c:ptCount val="15"/>
                <c:pt idx="0">
                  <c:v>12.14442897173709</c:v>
                </c:pt>
                <c:pt idx="1">
                  <c:v>12.14442897173709</c:v>
                </c:pt>
                <c:pt idx="2">
                  <c:v>12.14442897173709</c:v>
                </c:pt>
                <c:pt idx="3">
                  <c:v>12.14442897173709</c:v>
                </c:pt>
                <c:pt idx="4">
                  <c:v>12.14442897173709</c:v>
                </c:pt>
                <c:pt idx="5">
                  <c:v>12.14442897173709</c:v>
                </c:pt>
                <c:pt idx="6">
                  <c:v>12.14442897173709</c:v>
                </c:pt>
                <c:pt idx="7">
                  <c:v>12.14442897173709</c:v>
                </c:pt>
                <c:pt idx="8">
                  <c:v>12.14442897173709</c:v>
                </c:pt>
                <c:pt idx="9">
                  <c:v>12.14442897173709</c:v>
                </c:pt>
                <c:pt idx="10">
                  <c:v>12.14442897173709</c:v>
                </c:pt>
                <c:pt idx="11">
                  <c:v>12.14442897173709</c:v>
                </c:pt>
                <c:pt idx="12">
                  <c:v>12.14442897173709</c:v>
                </c:pt>
                <c:pt idx="13">
                  <c:v>12.14442897173709</c:v>
                </c:pt>
                <c:pt idx="14">
                  <c:v>12.14442897173709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(del!$G$218,del!$L$218,del!$Q$218,del!$V$218,del!$AA$218,del!$AF$218,del!$AK$218,del!$AP$218,del!$AU$218,del!$AZ$218,del!$BE$218,del!$BJ$218,del!$BS$218,del!$BX$218,del!$CC$218)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14624"/>
        <c:axId val="159451968"/>
      </c:lineChart>
      <c:catAx>
        <c:axId val="1595146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9451968"/>
        <c:crossesAt val="-200"/>
        <c:auto val="1"/>
        <c:lblAlgn val="ctr"/>
        <c:lblOffset val="100"/>
        <c:noMultiLvlLbl val="0"/>
      </c:catAx>
      <c:valAx>
        <c:axId val="15945196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9514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800" b="1" i="0" u="none" strike="noStrike" baseline="0">
                <a:effectLst/>
              </a:rPr>
              <a:t>Phase displacement deviation from reference value</a:t>
            </a:r>
            <a:endParaRPr lang="en-US" sz="1800" b="1" i="0" u="none" strike="noStrike" baseline="0">
              <a:effectLst/>
            </a:endParaRPr>
          </a:p>
          <a:p>
            <a:pPr>
              <a:defRPr/>
            </a:pPr>
            <a:r>
              <a:rPr lang="cs-CZ"/>
              <a:t>k</a:t>
            </a:r>
            <a:r>
              <a:rPr lang="cs-CZ" baseline="-25000"/>
              <a:t>I</a:t>
            </a:r>
            <a:r>
              <a:rPr lang="cs-CZ"/>
              <a:t> = 4 kA/5 A, </a:t>
            </a:r>
            <a:r>
              <a:rPr lang="en-US"/>
              <a:t>2 % I</a:t>
            </a:r>
            <a:r>
              <a:rPr lang="en-US" baseline="-25000"/>
              <a:t>N</a:t>
            </a:r>
            <a:r>
              <a:rPr lang="en-US"/>
              <a:t>,</a:t>
            </a:r>
            <a:r>
              <a:rPr lang="en-US" baseline="0"/>
              <a:t> 5 VA</a:t>
            </a:r>
            <a:endParaRPr lang="cs-CZ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2%In</c:v>
          </c:tx>
          <c:spPr>
            <a:ln>
              <a:noFill/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dPt>
            <c:idx val="9"/>
            <c:marker>
              <c:symbol val="none"/>
            </c:marker>
            <c:bubble3D val="0"/>
          </c:dPt>
          <c:errBars>
            <c:errDir val="y"/>
            <c:errBarType val="both"/>
            <c:errValType val="cust"/>
            <c:noEndCap val="0"/>
            <c:plus>
              <c:numRef>
                <c:f>(del!$I$170,del!$N$170,del!$S$170,del!$X$170,del!$AC$170,del!$AH$170,del!$AM$170,del!$AR$170,del!$AW$170,del!$BB$170,del!$BG$170,del!$BL$170,del!$BU$170,del!$BZ$170,del!$CE$170)</c:f>
                <c:numCache>
                  <c:formatCode>General</c:formatCode>
                  <c:ptCount val="15"/>
                  <c:pt idx="0">
                    <c:v>79.786299968676758</c:v>
                  </c:pt>
                  <c:pt idx="1">
                    <c:v>19.127301500516722</c:v>
                  </c:pt>
                  <c:pt idx="2">
                    <c:v>81.270191722990717</c:v>
                  </c:pt>
                  <c:pt idx="3">
                    <c:v>39.5708688645027</c:v>
                  </c:pt>
                  <c:pt idx="4">
                    <c:v>87.104211509499748</c:v>
                  </c:pt>
                  <c:pt idx="5">
                    <c:v>52.05303125363276</c:v>
                  </c:pt>
                  <c:pt idx="6">
                    <c:v>92.936473263685173</c:v>
                  </c:pt>
                  <c:pt idx="7">
                    <c:v>37.548018092725869</c:v>
                  </c:pt>
                  <c:pt idx="8">
                    <c:v>49.12366601437305</c:v>
                  </c:pt>
                  <c:pt idx="9">
                    <c:v>#N/A</c:v>
                  </c:pt>
                  <c:pt idx="10">
                    <c:v>151.20712966884753</c:v>
                  </c:pt>
                  <c:pt idx="11">
                    <c:v>35.017790716886601</c:v>
                  </c:pt>
                  <c:pt idx="12">
                    <c:v>28.507256316448085</c:v>
                  </c:pt>
                  <c:pt idx="13">
                    <c:v>91.324097580007773</c:v>
                  </c:pt>
                  <c:pt idx="14">
                    <c:v>75.775020044152214</c:v>
                  </c:pt>
                </c:numCache>
              </c:numRef>
            </c:plus>
            <c:minus>
              <c:numRef>
                <c:f>(del!$I$170,del!$N$170,del!$S$170,del!$X$170,del!$AC$170,del!$AH$170,del!$AM$170,del!$AR$170,del!$AW$170,del!$BB$170,del!$BG$170,del!$BL$170,del!$BU$170,del!$BZ$170,del!$CE$170)</c:f>
                <c:numCache>
                  <c:formatCode>General</c:formatCode>
                  <c:ptCount val="15"/>
                  <c:pt idx="0">
                    <c:v>79.786299968676758</c:v>
                  </c:pt>
                  <c:pt idx="1">
                    <c:v>19.127301500516722</c:v>
                  </c:pt>
                  <c:pt idx="2">
                    <c:v>81.270191722990717</c:v>
                  </c:pt>
                  <c:pt idx="3">
                    <c:v>39.5708688645027</c:v>
                  </c:pt>
                  <c:pt idx="4">
                    <c:v>87.104211509499748</c:v>
                  </c:pt>
                  <c:pt idx="5">
                    <c:v>52.05303125363276</c:v>
                  </c:pt>
                  <c:pt idx="6">
                    <c:v>92.936473263685173</c:v>
                  </c:pt>
                  <c:pt idx="7">
                    <c:v>37.548018092725869</c:v>
                  </c:pt>
                  <c:pt idx="8">
                    <c:v>49.12366601437305</c:v>
                  </c:pt>
                  <c:pt idx="9">
                    <c:v>#N/A</c:v>
                  </c:pt>
                  <c:pt idx="10">
                    <c:v>151.20712966884753</c:v>
                  </c:pt>
                  <c:pt idx="11">
                    <c:v>35.017790716886601</c:v>
                  </c:pt>
                  <c:pt idx="12">
                    <c:v>28.507256316448085</c:v>
                  </c:pt>
                  <c:pt idx="13">
                    <c:v>91.324097580007773</c:v>
                  </c:pt>
                  <c:pt idx="14">
                    <c:v>75.775020044152214</c:v>
                  </c:pt>
                </c:numCache>
              </c:numRef>
            </c:minus>
            <c:spPr>
              <a:ln w="9525" cap="flat" cmpd="tri">
                <a:prstDash val="solid"/>
                <a:round/>
                <a:headEnd type="none" w="med" len="med"/>
                <a:tailEnd w="med" len="med"/>
              </a:ln>
            </c:spPr>
          </c:errBars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(del!$H$170,del!$M$170,del!$R$170,del!$W$170,del!$AB$170,del!$AG$170,del!$AL$170,del!$AQ$170,del!$AV$170,del!$BA$170,del!$BF$170,del!$BK$170,del!$BT$170,del!$BY$170,del!$CD$170)</c:f>
              <c:numCache>
                <c:formatCode>0</c:formatCode>
                <c:ptCount val="15"/>
                <c:pt idx="0">
                  <c:v>-1.2892254671230603</c:v>
                </c:pt>
                <c:pt idx="1">
                  <c:v>-11.031700467123073</c:v>
                </c:pt>
                <c:pt idx="2">
                  <c:v>-6.3017004671230552</c:v>
                </c:pt>
                <c:pt idx="3">
                  <c:v>29.968299532876927</c:v>
                </c:pt>
                <c:pt idx="4">
                  <c:v>22.798299532876911</c:v>
                </c:pt>
                <c:pt idx="5">
                  <c:v>11.158299532876924</c:v>
                </c:pt>
                <c:pt idx="6">
                  <c:v>14.068299532876949</c:v>
                </c:pt>
                <c:pt idx="7">
                  <c:v>6.9682995328769266</c:v>
                </c:pt>
                <c:pt idx="8">
                  <c:v>19.888299532876943</c:v>
                </c:pt>
                <c:pt idx="9">
                  <c:v>#N/A</c:v>
                </c:pt>
                <c:pt idx="10">
                  <c:v>-90.69170046712307</c:v>
                </c:pt>
                <c:pt idx="11">
                  <c:v>-27.835700467123104</c:v>
                </c:pt>
                <c:pt idx="12">
                  <c:v>11.158299532876924</c:v>
                </c:pt>
                <c:pt idx="13">
                  <c:v>-41.802392133789795</c:v>
                </c:pt>
                <c:pt idx="14">
                  <c:v>35.968299532876927</c:v>
                </c:pt>
              </c:numCache>
            </c:numRef>
          </c:val>
          <c:smooth val="0"/>
        </c:ser>
        <c:ser>
          <c:idx val="1"/>
          <c:order val="1"/>
          <c:tx>
            <c:v>minus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(del!$BN$170,del!$BN$170,del!$BN$170,del!$BN$170,del!$BN$170,del!$BN$170,del!$BN$170,del!$BN$170,del!$BN$170,del!$BN$170,del!$BN$170,del!$BN$170,del!$BN$170,del!$BN$170,del!$BN$170)</c:f>
              <c:numCache>
                <c:formatCode>0</c:formatCode>
                <c:ptCount val="15"/>
                <c:pt idx="0">
                  <c:v>-11.582155987048816</c:v>
                </c:pt>
                <c:pt idx="1">
                  <c:v>-11.582155987048816</c:v>
                </c:pt>
                <c:pt idx="2">
                  <c:v>-11.582155987048816</c:v>
                </c:pt>
                <c:pt idx="3">
                  <c:v>-11.582155987048816</c:v>
                </c:pt>
                <c:pt idx="4">
                  <c:v>-11.582155987048816</c:v>
                </c:pt>
                <c:pt idx="5">
                  <c:v>-11.582155987048816</c:v>
                </c:pt>
                <c:pt idx="6">
                  <c:v>-11.582155987048816</c:v>
                </c:pt>
                <c:pt idx="7">
                  <c:v>-11.582155987048816</c:v>
                </c:pt>
                <c:pt idx="8">
                  <c:v>-11.582155987048816</c:v>
                </c:pt>
                <c:pt idx="9">
                  <c:v>-11.582155987048816</c:v>
                </c:pt>
                <c:pt idx="10">
                  <c:v>-11.582155987048816</c:v>
                </c:pt>
                <c:pt idx="11">
                  <c:v>-11.582155987048816</c:v>
                </c:pt>
                <c:pt idx="12">
                  <c:v>-11.582155987048816</c:v>
                </c:pt>
                <c:pt idx="13">
                  <c:v>-11.582155987048816</c:v>
                </c:pt>
                <c:pt idx="14">
                  <c:v>-11.582155987048816</c:v>
                </c:pt>
              </c:numCache>
            </c:numRef>
          </c:val>
          <c:smooth val="0"/>
        </c:ser>
        <c:ser>
          <c:idx val="3"/>
          <c:order val="2"/>
          <c:tx>
            <c:v>plus</c:v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prstDash val="dash"/>
              </a:ln>
            </c:spPr>
            <c:trendlineType val="linear"/>
            <c:dispRSqr val="0"/>
            <c:dispEq val="0"/>
          </c:trendline>
          <c:cat>
            <c:strRef>
              <c:f>(del!$E$162,del!$J$162,del!$O$162,del!$T$162,del!$Y$162,del!$AD$162,del!$AI$162,del!$AN$162,del!$AS$162,del!$AX$162,del!$BC$162,del!$BH$162,del!$BQ$162,del!$BV$162,del!$CA$162)</c:f>
              <c:strCache>
                <c:ptCount val="15"/>
                <c:pt idx="0">
                  <c:v>CMI</c:v>
                </c:pt>
                <c:pt idx="1">
                  <c:v>PTB</c:v>
                </c:pt>
                <c:pt idx="2">
                  <c:v>METAS</c:v>
                </c:pt>
                <c:pt idx="3">
                  <c:v>NPL</c:v>
                </c:pt>
                <c:pt idx="4">
                  <c:v>LCOE</c:v>
                </c:pt>
                <c:pt idx="5">
                  <c:v>MIKES</c:v>
                </c:pt>
                <c:pt idx="6">
                  <c:v>BEV</c:v>
                </c:pt>
                <c:pt idx="7">
                  <c:v>VSL</c:v>
                </c:pt>
                <c:pt idx="8">
                  <c:v>SP</c:v>
                </c:pt>
                <c:pt idx="9">
                  <c:v>DMDM</c:v>
                </c:pt>
                <c:pt idx="10">
                  <c:v>GUM</c:v>
                </c:pt>
                <c:pt idx="11">
                  <c:v>BIM</c:v>
                </c:pt>
                <c:pt idx="12">
                  <c:v>UME</c:v>
                </c:pt>
                <c:pt idx="13">
                  <c:v>LNE</c:v>
                </c:pt>
                <c:pt idx="14">
                  <c:v>INRIM</c:v>
                </c:pt>
              </c:strCache>
            </c:strRef>
          </c:cat>
          <c:val>
            <c:numRef>
              <c:f>(del!$BO$170,del!$BO$170,del!$BO$170,del!$BO$170,del!$BO$170,del!$BO$170,del!$BO$170,del!$BO$170,del!$BO$170,del!$BO$170,del!$BO$170,del!$BO$170,del!$BO$170,del!$BO$170,del!$BO$170)</c:f>
              <c:numCache>
                <c:formatCode>0</c:formatCode>
                <c:ptCount val="15"/>
                <c:pt idx="0">
                  <c:v>11.582155987048816</c:v>
                </c:pt>
                <c:pt idx="1">
                  <c:v>11.582155987048816</c:v>
                </c:pt>
                <c:pt idx="2">
                  <c:v>11.582155987048816</c:v>
                </c:pt>
                <c:pt idx="3">
                  <c:v>11.582155987048816</c:v>
                </c:pt>
                <c:pt idx="4">
                  <c:v>11.582155987048816</c:v>
                </c:pt>
                <c:pt idx="5">
                  <c:v>11.582155987048816</c:v>
                </c:pt>
                <c:pt idx="6">
                  <c:v>11.582155987048816</c:v>
                </c:pt>
                <c:pt idx="7">
                  <c:v>11.582155987048816</c:v>
                </c:pt>
                <c:pt idx="8">
                  <c:v>11.582155987048816</c:v>
                </c:pt>
                <c:pt idx="9">
                  <c:v>11.582155987048816</c:v>
                </c:pt>
                <c:pt idx="10">
                  <c:v>11.582155987048816</c:v>
                </c:pt>
                <c:pt idx="11">
                  <c:v>11.582155987048816</c:v>
                </c:pt>
                <c:pt idx="12">
                  <c:v>11.582155987048816</c:v>
                </c:pt>
                <c:pt idx="13">
                  <c:v>11.582155987048816</c:v>
                </c:pt>
                <c:pt idx="14">
                  <c:v>11.582155987048816</c:v>
                </c:pt>
              </c:numCache>
            </c:numRef>
          </c:val>
          <c:smooth val="0"/>
        </c:ser>
        <c:ser>
          <c:idx val="2"/>
          <c:order val="3"/>
          <c:tx>
            <c:v>novalue</c:v>
          </c:tx>
          <c:spPr>
            <a:ln w="28575">
              <a:noFill/>
            </a:ln>
          </c:spPr>
          <c:marker>
            <c:symbol val="x"/>
            <c:size val="7"/>
            <c:spPr>
              <a:ln w="15875">
                <a:solidFill>
                  <a:schemeClr val="tx1"/>
                </a:solidFill>
              </a:ln>
            </c:spPr>
          </c:marker>
          <c:val>
            <c:numRef>
              <c:f>(del!$G$170,del!$L$170,del!$Q$170,del!$V$170,del!$AA$170,del!$AF$170,del!$AK$170,del!$AP$170,del!$AU$170,del!$AZ$170,del!$BE$170,del!$BJ$170,del!$BS$170,del!$BX$170,del!$CC$170)</c:f>
              <c:numCache>
                <c:formatCode>General</c:formatCode>
                <c:ptCount val="1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15648"/>
        <c:axId val="159454272"/>
      </c:lineChart>
      <c:catAx>
        <c:axId val="1595156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Laboratory</a:t>
                </a:r>
                <a:endParaRPr lang="cs-CZ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200" b="1"/>
            </a:pPr>
            <a:endParaRPr lang="cs-CZ"/>
          </a:p>
        </c:txPr>
        <c:crossAx val="159454272"/>
        <c:crossesAt val="-300"/>
        <c:auto val="1"/>
        <c:lblAlgn val="ctr"/>
        <c:lblOffset val="100"/>
        <c:noMultiLvlLbl val="0"/>
      </c:catAx>
      <c:valAx>
        <c:axId val="15945427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shade val="95000"/>
                  <a:satMod val="105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200" baseline="0"/>
                  <a:t>Phase displacement</a:t>
                </a:r>
                <a:r>
                  <a:rPr lang="en-US" sz="1200" baseline="0"/>
                  <a:t> deviation from reference value (</a:t>
                </a:r>
                <a:r>
                  <a:rPr lang="el-GR" sz="1200" baseline="0">
                    <a:latin typeface="Times New Roman"/>
                    <a:cs typeface="Times New Roman"/>
                  </a:rPr>
                  <a:t>μ</a:t>
                </a:r>
                <a:r>
                  <a:rPr lang="cs-CZ" sz="1200" baseline="0"/>
                  <a:t>rad</a:t>
                </a:r>
                <a:r>
                  <a:rPr lang="en-US" sz="1200" baseline="0"/>
                  <a:t>)</a:t>
                </a:r>
                <a:endParaRPr lang="cs-CZ" sz="1200"/>
              </a:p>
            </c:rich>
          </c:tx>
          <c:overlay val="0"/>
        </c:title>
        <c:numFmt formatCode="0" sourceLinked="1"/>
        <c:majorTickMark val="out"/>
        <c:minorTickMark val="in"/>
        <c:tickLblPos val="nextTo"/>
        <c:crossAx val="15951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69.xml"/><Relationship Id="rId18" Type="http://schemas.openxmlformats.org/officeDocument/2006/relationships/chart" Target="../charts/chart74.xml"/><Relationship Id="rId26" Type="http://schemas.openxmlformats.org/officeDocument/2006/relationships/chart" Target="../charts/chart82.xml"/><Relationship Id="rId39" Type="http://schemas.openxmlformats.org/officeDocument/2006/relationships/chart" Target="../charts/chart95.xml"/><Relationship Id="rId21" Type="http://schemas.openxmlformats.org/officeDocument/2006/relationships/chart" Target="../charts/chart77.xml"/><Relationship Id="rId34" Type="http://schemas.openxmlformats.org/officeDocument/2006/relationships/chart" Target="../charts/chart90.xml"/><Relationship Id="rId42" Type="http://schemas.openxmlformats.org/officeDocument/2006/relationships/chart" Target="../charts/chart98.xml"/><Relationship Id="rId47" Type="http://schemas.openxmlformats.org/officeDocument/2006/relationships/chart" Target="../charts/chart103.xml"/><Relationship Id="rId50" Type="http://schemas.openxmlformats.org/officeDocument/2006/relationships/chart" Target="../charts/chart106.xml"/><Relationship Id="rId55" Type="http://schemas.openxmlformats.org/officeDocument/2006/relationships/chart" Target="../charts/chart111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6" Type="http://schemas.openxmlformats.org/officeDocument/2006/relationships/chart" Target="../charts/chart72.xml"/><Relationship Id="rId29" Type="http://schemas.openxmlformats.org/officeDocument/2006/relationships/chart" Target="../charts/chart85.xml"/><Relationship Id="rId11" Type="http://schemas.openxmlformats.org/officeDocument/2006/relationships/chart" Target="../charts/chart67.xml"/><Relationship Id="rId24" Type="http://schemas.openxmlformats.org/officeDocument/2006/relationships/chart" Target="../charts/chart80.xml"/><Relationship Id="rId32" Type="http://schemas.openxmlformats.org/officeDocument/2006/relationships/chart" Target="../charts/chart88.xml"/><Relationship Id="rId37" Type="http://schemas.openxmlformats.org/officeDocument/2006/relationships/chart" Target="../charts/chart93.xml"/><Relationship Id="rId40" Type="http://schemas.openxmlformats.org/officeDocument/2006/relationships/chart" Target="../charts/chart96.xml"/><Relationship Id="rId45" Type="http://schemas.openxmlformats.org/officeDocument/2006/relationships/chart" Target="../charts/chart101.xml"/><Relationship Id="rId53" Type="http://schemas.openxmlformats.org/officeDocument/2006/relationships/chart" Target="../charts/chart109.xml"/><Relationship Id="rId5" Type="http://schemas.openxmlformats.org/officeDocument/2006/relationships/chart" Target="../charts/chart61.xml"/><Relationship Id="rId10" Type="http://schemas.openxmlformats.org/officeDocument/2006/relationships/chart" Target="../charts/chart66.xml"/><Relationship Id="rId19" Type="http://schemas.openxmlformats.org/officeDocument/2006/relationships/chart" Target="../charts/chart75.xml"/><Relationship Id="rId31" Type="http://schemas.openxmlformats.org/officeDocument/2006/relationships/chart" Target="../charts/chart87.xml"/><Relationship Id="rId44" Type="http://schemas.openxmlformats.org/officeDocument/2006/relationships/chart" Target="../charts/chart100.xml"/><Relationship Id="rId52" Type="http://schemas.openxmlformats.org/officeDocument/2006/relationships/chart" Target="../charts/chart108.xml"/><Relationship Id="rId4" Type="http://schemas.openxmlformats.org/officeDocument/2006/relationships/chart" Target="../charts/chart60.xml"/><Relationship Id="rId9" Type="http://schemas.openxmlformats.org/officeDocument/2006/relationships/chart" Target="../charts/chart65.xml"/><Relationship Id="rId14" Type="http://schemas.openxmlformats.org/officeDocument/2006/relationships/chart" Target="../charts/chart70.xml"/><Relationship Id="rId22" Type="http://schemas.openxmlformats.org/officeDocument/2006/relationships/chart" Target="../charts/chart78.xml"/><Relationship Id="rId27" Type="http://schemas.openxmlformats.org/officeDocument/2006/relationships/chart" Target="../charts/chart83.xml"/><Relationship Id="rId30" Type="http://schemas.openxmlformats.org/officeDocument/2006/relationships/chart" Target="../charts/chart86.xml"/><Relationship Id="rId35" Type="http://schemas.openxmlformats.org/officeDocument/2006/relationships/chart" Target="../charts/chart91.xml"/><Relationship Id="rId43" Type="http://schemas.openxmlformats.org/officeDocument/2006/relationships/chart" Target="../charts/chart99.xml"/><Relationship Id="rId48" Type="http://schemas.openxmlformats.org/officeDocument/2006/relationships/chart" Target="../charts/chart104.xml"/><Relationship Id="rId56" Type="http://schemas.openxmlformats.org/officeDocument/2006/relationships/chart" Target="../charts/chart112.xml"/><Relationship Id="rId8" Type="http://schemas.openxmlformats.org/officeDocument/2006/relationships/chart" Target="../charts/chart64.xml"/><Relationship Id="rId51" Type="http://schemas.openxmlformats.org/officeDocument/2006/relationships/chart" Target="../charts/chart107.xml"/><Relationship Id="rId3" Type="http://schemas.openxmlformats.org/officeDocument/2006/relationships/chart" Target="../charts/chart59.xml"/><Relationship Id="rId12" Type="http://schemas.openxmlformats.org/officeDocument/2006/relationships/chart" Target="../charts/chart68.xml"/><Relationship Id="rId17" Type="http://schemas.openxmlformats.org/officeDocument/2006/relationships/chart" Target="../charts/chart73.xml"/><Relationship Id="rId25" Type="http://schemas.openxmlformats.org/officeDocument/2006/relationships/chart" Target="../charts/chart81.xml"/><Relationship Id="rId33" Type="http://schemas.openxmlformats.org/officeDocument/2006/relationships/chart" Target="../charts/chart89.xml"/><Relationship Id="rId38" Type="http://schemas.openxmlformats.org/officeDocument/2006/relationships/chart" Target="../charts/chart94.xml"/><Relationship Id="rId46" Type="http://schemas.openxmlformats.org/officeDocument/2006/relationships/chart" Target="../charts/chart102.xml"/><Relationship Id="rId20" Type="http://schemas.openxmlformats.org/officeDocument/2006/relationships/chart" Target="../charts/chart76.xml"/><Relationship Id="rId41" Type="http://schemas.openxmlformats.org/officeDocument/2006/relationships/chart" Target="../charts/chart97.xml"/><Relationship Id="rId54" Type="http://schemas.openxmlformats.org/officeDocument/2006/relationships/chart" Target="../charts/chart110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15" Type="http://schemas.openxmlformats.org/officeDocument/2006/relationships/chart" Target="../charts/chart71.xml"/><Relationship Id="rId23" Type="http://schemas.openxmlformats.org/officeDocument/2006/relationships/chart" Target="../charts/chart79.xml"/><Relationship Id="rId28" Type="http://schemas.openxmlformats.org/officeDocument/2006/relationships/chart" Target="../charts/chart84.xml"/><Relationship Id="rId36" Type="http://schemas.openxmlformats.org/officeDocument/2006/relationships/chart" Target="../charts/chart92.xml"/><Relationship Id="rId49" Type="http://schemas.openxmlformats.org/officeDocument/2006/relationships/chart" Target="../charts/chart10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252</xdr:row>
      <xdr:rowOff>189442</xdr:rowOff>
    </xdr:from>
    <xdr:to>
      <xdr:col>16</xdr:col>
      <xdr:colOff>312208</xdr:colOff>
      <xdr:row>281</xdr:row>
      <xdr:rowOff>2</xdr:rowOff>
    </xdr:to>
    <xdr:graphicFrame macro="">
      <xdr:nvGraphicFramePr>
        <xdr:cNvPr id="17" name="Graf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5292</xdr:colOff>
      <xdr:row>253</xdr:row>
      <xdr:rowOff>0</xdr:rowOff>
    </xdr:from>
    <xdr:to>
      <xdr:col>34</xdr:col>
      <xdr:colOff>142875</xdr:colOff>
      <xdr:row>281</xdr:row>
      <xdr:rowOff>1060</xdr:rowOff>
    </xdr:to>
    <xdr:graphicFrame macro="">
      <xdr:nvGraphicFramePr>
        <xdr:cNvPr id="18" name="Graf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0</xdr:colOff>
      <xdr:row>253</xdr:row>
      <xdr:rowOff>10584</xdr:rowOff>
    </xdr:from>
    <xdr:to>
      <xdr:col>52</xdr:col>
      <xdr:colOff>195793</xdr:colOff>
      <xdr:row>281</xdr:row>
      <xdr:rowOff>11644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54</xdr:col>
      <xdr:colOff>0</xdr:colOff>
      <xdr:row>253</xdr:row>
      <xdr:rowOff>10583</xdr:rowOff>
    </xdr:from>
    <xdr:to>
      <xdr:col>71</xdr:col>
      <xdr:colOff>0</xdr:colOff>
      <xdr:row>281</xdr:row>
      <xdr:rowOff>11643</xdr:rowOff>
    </xdr:to>
    <xdr:graphicFrame macro="">
      <xdr:nvGraphicFramePr>
        <xdr:cNvPr id="20" name="Graf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72</xdr:col>
      <xdr:colOff>15874</xdr:colOff>
      <xdr:row>253</xdr:row>
      <xdr:rowOff>0</xdr:rowOff>
    </xdr:from>
    <xdr:to>
      <xdr:col>85</xdr:col>
      <xdr:colOff>0</xdr:colOff>
      <xdr:row>281</xdr:row>
      <xdr:rowOff>1060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86</xdr:col>
      <xdr:colOff>0</xdr:colOff>
      <xdr:row>252</xdr:row>
      <xdr:rowOff>190496</xdr:rowOff>
    </xdr:from>
    <xdr:to>
      <xdr:col>96</xdr:col>
      <xdr:colOff>214313</xdr:colOff>
      <xdr:row>281</xdr:row>
      <xdr:rowOff>1056</xdr:rowOff>
    </xdr:to>
    <xdr:graphicFrame macro="">
      <xdr:nvGraphicFramePr>
        <xdr:cNvPr id="22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97</xdr:col>
      <xdr:colOff>0</xdr:colOff>
      <xdr:row>252</xdr:row>
      <xdr:rowOff>190496</xdr:rowOff>
    </xdr:from>
    <xdr:to>
      <xdr:col>107</xdr:col>
      <xdr:colOff>226218</xdr:colOff>
      <xdr:row>281</xdr:row>
      <xdr:rowOff>1056</xdr:rowOff>
    </xdr:to>
    <xdr:graphicFrame macro="">
      <xdr:nvGraphicFramePr>
        <xdr:cNvPr id="23" name="Graf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-1</xdr:colOff>
      <xdr:row>373</xdr:row>
      <xdr:rowOff>6616</xdr:rowOff>
    </xdr:from>
    <xdr:to>
      <xdr:col>16</xdr:col>
      <xdr:colOff>313532</xdr:colOff>
      <xdr:row>401</xdr:row>
      <xdr:rowOff>7676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377032</xdr:colOff>
      <xdr:row>373</xdr:row>
      <xdr:rowOff>6614</xdr:rowOff>
    </xdr:from>
    <xdr:to>
      <xdr:col>34</xdr:col>
      <xdr:colOff>154781</xdr:colOff>
      <xdr:row>401</xdr:row>
      <xdr:rowOff>7674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11907</xdr:colOff>
      <xdr:row>372</xdr:row>
      <xdr:rowOff>170656</xdr:rowOff>
    </xdr:from>
    <xdr:to>
      <xdr:col>52</xdr:col>
      <xdr:colOff>154781</xdr:colOff>
      <xdr:row>400</xdr:row>
      <xdr:rowOff>171716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54</xdr:col>
      <xdr:colOff>-1</xdr:colOff>
      <xdr:row>372</xdr:row>
      <xdr:rowOff>186531</xdr:rowOff>
    </xdr:from>
    <xdr:to>
      <xdr:col>70</xdr:col>
      <xdr:colOff>547687</xdr:colOff>
      <xdr:row>400</xdr:row>
      <xdr:rowOff>187591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71</xdr:col>
      <xdr:colOff>504032</xdr:colOff>
      <xdr:row>372</xdr:row>
      <xdr:rowOff>186531</xdr:rowOff>
    </xdr:from>
    <xdr:to>
      <xdr:col>85</xdr:col>
      <xdr:colOff>0</xdr:colOff>
      <xdr:row>400</xdr:row>
      <xdr:rowOff>187591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85</xdr:col>
      <xdr:colOff>599281</xdr:colOff>
      <xdr:row>372</xdr:row>
      <xdr:rowOff>186527</xdr:rowOff>
    </xdr:from>
    <xdr:to>
      <xdr:col>96</xdr:col>
      <xdr:colOff>214312</xdr:colOff>
      <xdr:row>400</xdr:row>
      <xdr:rowOff>187587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96</xdr:col>
      <xdr:colOff>593991</xdr:colOff>
      <xdr:row>372</xdr:row>
      <xdr:rowOff>186527</xdr:rowOff>
    </xdr:from>
    <xdr:to>
      <xdr:col>107</xdr:col>
      <xdr:colOff>214312</xdr:colOff>
      <xdr:row>400</xdr:row>
      <xdr:rowOff>187587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283</xdr:row>
      <xdr:rowOff>2</xdr:rowOff>
    </xdr:from>
    <xdr:to>
      <xdr:col>16</xdr:col>
      <xdr:colOff>309564</xdr:colOff>
      <xdr:row>311</xdr:row>
      <xdr:rowOff>1062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18</xdr:col>
      <xdr:colOff>0</xdr:colOff>
      <xdr:row>283</xdr:row>
      <xdr:rowOff>0</xdr:rowOff>
    </xdr:from>
    <xdr:to>
      <xdr:col>34</xdr:col>
      <xdr:colOff>142876</xdr:colOff>
      <xdr:row>311</xdr:row>
      <xdr:rowOff>1060</xdr:rowOff>
    </xdr:to>
    <xdr:graphicFrame macro="">
      <xdr:nvGraphicFramePr>
        <xdr:cNvPr id="24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36</xdr:col>
      <xdr:colOff>15875</xdr:colOff>
      <xdr:row>283</xdr:row>
      <xdr:rowOff>0</xdr:rowOff>
    </xdr:from>
    <xdr:to>
      <xdr:col>52</xdr:col>
      <xdr:colOff>158751</xdr:colOff>
      <xdr:row>311</xdr:row>
      <xdr:rowOff>1060</xdr:rowOff>
    </xdr:to>
    <xdr:graphicFrame macro="">
      <xdr:nvGraphicFramePr>
        <xdr:cNvPr id="25" name="Graf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54</xdr:col>
      <xdr:colOff>0</xdr:colOff>
      <xdr:row>283</xdr:row>
      <xdr:rowOff>0</xdr:rowOff>
    </xdr:from>
    <xdr:to>
      <xdr:col>71</xdr:col>
      <xdr:colOff>0</xdr:colOff>
      <xdr:row>311</xdr:row>
      <xdr:rowOff>1060</xdr:rowOff>
    </xdr:to>
    <xdr:graphicFrame macro="">
      <xdr:nvGraphicFramePr>
        <xdr:cNvPr id="26" name="Graf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72</xdr:col>
      <xdr:colOff>15875</xdr:colOff>
      <xdr:row>283</xdr:row>
      <xdr:rowOff>0</xdr:rowOff>
    </xdr:from>
    <xdr:to>
      <xdr:col>85</xdr:col>
      <xdr:colOff>0</xdr:colOff>
      <xdr:row>311</xdr:row>
      <xdr:rowOff>1060</xdr:rowOff>
    </xdr:to>
    <xdr:graphicFrame macro="">
      <xdr:nvGraphicFramePr>
        <xdr:cNvPr id="27" name="Graf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86</xdr:col>
      <xdr:colOff>0</xdr:colOff>
      <xdr:row>282</xdr:row>
      <xdr:rowOff>190496</xdr:rowOff>
    </xdr:from>
    <xdr:to>
      <xdr:col>96</xdr:col>
      <xdr:colOff>206376</xdr:colOff>
      <xdr:row>311</xdr:row>
      <xdr:rowOff>1056</xdr:rowOff>
    </xdr:to>
    <xdr:graphicFrame macro="">
      <xdr:nvGraphicFramePr>
        <xdr:cNvPr id="28" name="Graf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97</xdr:col>
      <xdr:colOff>0</xdr:colOff>
      <xdr:row>282</xdr:row>
      <xdr:rowOff>190496</xdr:rowOff>
    </xdr:from>
    <xdr:to>
      <xdr:col>107</xdr:col>
      <xdr:colOff>206376</xdr:colOff>
      <xdr:row>311</xdr:row>
      <xdr:rowOff>1056</xdr:rowOff>
    </xdr:to>
    <xdr:graphicFrame macro="">
      <xdr:nvGraphicFramePr>
        <xdr:cNvPr id="29" name="Graf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223</xdr:row>
      <xdr:rowOff>2</xdr:rowOff>
    </xdr:from>
    <xdr:to>
      <xdr:col>16</xdr:col>
      <xdr:colOff>317501</xdr:colOff>
      <xdr:row>251</xdr:row>
      <xdr:rowOff>1062</xdr:rowOff>
    </xdr:to>
    <xdr:graphicFrame macro="">
      <xdr:nvGraphicFramePr>
        <xdr:cNvPr id="30" name="Graf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18</xdr:col>
      <xdr:colOff>0</xdr:colOff>
      <xdr:row>223</xdr:row>
      <xdr:rowOff>0</xdr:rowOff>
    </xdr:from>
    <xdr:to>
      <xdr:col>34</xdr:col>
      <xdr:colOff>142876</xdr:colOff>
      <xdr:row>251</xdr:row>
      <xdr:rowOff>1060</xdr:rowOff>
    </xdr:to>
    <xdr:graphicFrame macro="">
      <xdr:nvGraphicFramePr>
        <xdr:cNvPr id="31" name="Graf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36</xdr:col>
      <xdr:colOff>0</xdr:colOff>
      <xdr:row>223</xdr:row>
      <xdr:rowOff>0</xdr:rowOff>
    </xdr:from>
    <xdr:to>
      <xdr:col>52</xdr:col>
      <xdr:colOff>142876</xdr:colOff>
      <xdr:row>251</xdr:row>
      <xdr:rowOff>1060</xdr:rowOff>
    </xdr:to>
    <xdr:graphicFrame macro="">
      <xdr:nvGraphicFramePr>
        <xdr:cNvPr id="32" name="Graf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54</xdr:col>
      <xdr:colOff>0</xdr:colOff>
      <xdr:row>223</xdr:row>
      <xdr:rowOff>15875</xdr:rowOff>
    </xdr:from>
    <xdr:to>
      <xdr:col>71</xdr:col>
      <xdr:colOff>31751</xdr:colOff>
      <xdr:row>251</xdr:row>
      <xdr:rowOff>16935</xdr:rowOff>
    </xdr:to>
    <xdr:graphicFrame macro="">
      <xdr:nvGraphicFramePr>
        <xdr:cNvPr id="33" name="Graf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72</xdr:col>
      <xdr:colOff>-1</xdr:colOff>
      <xdr:row>223</xdr:row>
      <xdr:rowOff>0</xdr:rowOff>
    </xdr:from>
    <xdr:to>
      <xdr:col>84</xdr:col>
      <xdr:colOff>595312</xdr:colOff>
      <xdr:row>251</xdr:row>
      <xdr:rowOff>1060</xdr:rowOff>
    </xdr:to>
    <xdr:graphicFrame macro="">
      <xdr:nvGraphicFramePr>
        <xdr:cNvPr id="34" name="Graf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86</xdr:col>
      <xdr:colOff>0</xdr:colOff>
      <xdr:row>222</xdr:row>
      <xdr:rowOff>190496</xdr:rowOff>
    </xdr:from>
    <xdr:to>
      <xdr:col>96</xdr:col>
      <xdr:colOff>206376</xdr:colOff>
      <xdr:row>251</xdr:row>
      <xdr:rowOff>1056</xdr:rowOff>
    </xdr:to>
    <xdr:graphicFrame macro="">
      <xdr:nvGraphicFramePr>
        <xdr:cNvPr id="35" name="Graf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97</xdr:col>
      <xdr:colOff>0</xdr:colOff>
      <xdr:row>222</xdr:row>
      <xdr:rowOff>190496</xdr:rowOff>
    </xdr:from>
    <xdr:to>
      <xdr:col>107</xdr:col>
      <xdr:colOff>206376</xdr:colOff>
      <xdr:row>251</xdr:row>
      <xdr:rowOff>1056</xdr:rowOff>
    </xdr:to>
    <xdr:graphicFrame macro="">
      <xdr:nvGraphicFramePr>
        <xdr:cNvPr id="36" name="Graf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313</xdr:row>
      <xdr:rowOff>2</xdr:rowOff>
    </xdr:from>
    <xdr:to>
      <xdr:col>16</xdr:col>
      <xdr:colOff>317501</xdr:colOff>
      <xdr:row>341</xdr:row>
      <xdr:rowOff>1062</xdr:rowOff>
    </xdr:to>
    <xdr:graphicFrame macro="">
      <xdr:nvGraphicFramePr>
        <xdr:cNvPr id="37" name="Graf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18</xdr:col>
      <xdr:colOff>0</xdr:colOff>
      <xdr:row>313</xdr:row>
      <xdr:rowOff>0</xdr:rowOff>
    </xdr:from>
    <xdr:to>
      <xdr:col>34</xdr:col>
      <xdr:colOff>142876</xdr:colOff>
      <xdr:row>341</xdr:row>
      <xdr:rowOff>1060</xdr:rowOff>
    </xdr:to>
    <xdr:graphicFrame macro="">
      <xdr:nvGraphicFramePr>
        <xdr:cNvPr id="38" name="Graf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36</xdr:col>
      <xdr:colOff>0</xdr:colOff>
      <xdr:row>313</xdr:row>
      <xdr:rowOff>0</xdr:rowOff>
    </xdr:from>
    <xdr:to>
      <xdr:col>52</xdr:col>
      <xdr:colOff>142876</xdr:colOff>
      <xdr:row>341</xdr:row>
      <xdr:rowOff>1060</xdr:rowOff>
    </xdr:to>
    <xdr:graphicFrame macro="">
      <xdr:nvGraphicFramePr>
        <xdr:cNvPr id="39" name="Graf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54</xdr:col>
      <xdr:colOff>0</xdr:colOff>
      <xdr:row>313</xdr:row>
      <xdr:rowOff>0</xdr:rowOff>
    </xdr:from>
    <xdr:to>
      <xdr:col>71</xdr:col>
      <xdr:colOff>0</xdr:colOff>
      <xdr:row>341</xdr:row>
      <xdr:rowOff>1060</xdr:rowOff>
    </xdr:to>
    <xdr:graphicFrame macro="">
      <xdr:nvGraphicFramePr>
        <xdr:cNvPr id="40" name="Graf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72</xdr:col>
      <xdr:colOff>-1</xdr:colOff>
      <xdr:row>313</xdr:row>
      <xdr:rowOff>0</xdr:rowOff>
    </xdr:from>
    <xdr:to>
      <xdr:col>84</xdr:col>
      <xdr:colOff>607218</xdr:colOff>
      <xdr:row>341</xdr:row>
      <xdr:rowOff>1060</xdr:rowOff>
    </xdr:to>
    <xdr:graphicFrame macro="">
      <xdr:nvGraphicFramePr>
        <xdr:cNvPr id="41" name="Graf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86</xdr:col>
      <xdr:colOff>0</xdr:colOff>
      <xdr:row>312</xdr:row>
      <xdr:rowOff>190496</xdr:rowOff>
    </xdr:from>
    <xdr:to>
      <xdr:col>96</xdr:col>
      <xdr:colOff>206376</xdr:colOff>
      <xdr:row>341</xdr:row>
      <xdr:rowOff>1056</xdr:rowOff>
    </xdr:to>
    <xdr:graphicFrame macro="">
      <xdr:nvGraphicFramePr>
        <xdr:cNvPr id="42" name="Graf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97</xdr:col>
      <xdr:colOff>0</xdr:colOff>
      <xdr:row>312</xdr:row>
      <xdr:rowOff>190496</xdr:rowOff>
    </xdr:from>
    <xdr:to>
      <xdr:col>107</xdr:col>
      <xdr:colOff>206376</xdr:colOff>
      <xdr:row>341</xdr:row>
      <xdr:rowOff>1056</xdr:rowOff>
    </xdr:to>
    <xdr:graphicFrame macro="">
      <xdr:nvGraphicFramePr>
        <xdr:cNvPr id="43" name="Graf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343</xdr:row>
      <xdr:rowOff>2</xdr:rowOff>
    </xdr:from>
    <xdr:to>
      <xdr:col>16</xdr:col>
      <xdr:colOff>317501</xdr:colOff>
      <xdr:row>371</xdr:row>
      <xdr:rowOff>1062</xdr:rowOff>
    </xdr:to>
    <xdr:graphicFrame macro="">
      <xdr:nvGraphicFramePr>
        <xdr:cNvPr id="44" name="Graf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18</xdr:col>
      <xdr:colOff>0</xdr:colOff>
      <xdr:row>343</xdr:row>
      <xdr:rowOff>0</xdr:rowOff>
    </xdr:from>
    <xdr:to>
      <xdr:col>34</xdr:col>
      <xdr:colOff>142876</xdr:colOff>
      <xdr:row>371</xdr:row>
      <xdr:rowOff>1060</xdr:rowOff>
    </xdr:to>
    <xdr:graphicFrame macro="">
      <xdr:nvGraphicFramePr>
        <xdr:cNvPr id="45" name="Graf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36</xdr:col>
      <xdr:colOff>0</xdr:colOff>
      <xdr:row>343</xdr:row>
      <xdr:rowOff>0</xdr:rowOff>
    </xdr:from>
    <xdr:to>
      <xdr:col>52</xdr:col>
      <xdr:colOff>142876</xdr:colOff>
      <xdr:row>371</xdr:row>
      <xdr:rowOff>1060</xdr:rowOff>
    </xdr:to>
    <xdr:graphicFrame macro="">
      <xdr:nvGraphicFramePr>
        <xdr:cNvPr id="46" name="Graf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54</xdr:col>
      <xdr:colOff>0</xdr:colOff>
      <xdr:row>343</xdr:row>
      <xdr:rowOff>0</xdr:rowOff>
    </xdr:from>
    <xdr:to>
      <xdr:col>71</xdr:col>
      <xdr:colOff>0</xdr:colOff>
      <xdr:row>371</xdr:row>
      <xdr:rowOff>1060</xdr:rowOff>
    </xdr:to>
    <xdr:graphicFrame macro="">
      <xdr:nvGraphicFramePr>
        <xdr:cNvPr id="47" name="Graf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72</xdr:col>
      <xdr:colOff>-1</xdr:colOff>
      <xdr:row>343</xdr:row>
      <xdr:rowOff>0</xdr:rowOff>
    </xdr:from>
    <xdr:to>
      <xdr:col>84</xdr:col>
      <xdr:colOff>607218</xdr:colOff>
      <xdr:row>371</xdr:row>
      <xdr:rowOff>1060</xdr:rowOff>
    </xdr:to>
    <xdr:graphicFrame macro="">
      <xdr:nvGraphicFramePr>
        <xdr:cNvPr id="48" name="Graf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86</xdr:col>
      <xdr:colOff>0</xdr:colOff>
      <xdr:row>342</xdr:row>
      <xdr:rowOff>190496</xdr:rowOff>
    </xdr:from>
    <xdr:to>
      <xdr:col>96</xdr:col>
      <xdr:colOff>206376</xdr:colOff>
      <xdr:row>371</xdr:row>
      <xdr:rowOff>1056</xdr:rowOff>
    </xdr:to>
    <xdr:graphicFrame macro="">
      <xdr:nvGraphicFramePr>
        <xdr:cNvPr id="49" name="Graf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97</xdr:col>
      <xdr:colOff>0</xdr:colOff>
      <xdr:row>342</xdr:row>
      <xdr:rowOff>190496</xdr:rowOff>
    </xdr:from>
    <xdr:to>
      <xdr:col>107</xdr:col>
      <xdr:colOff>206376</xdr:colOff>
      <xdr:row>371</xdr:row>
      <xdr:rowOff>1056</xdr:rowOff>
    </xdr:to>
    <xdr:graphicFrame macro="">
      <xdr:nvGraphicFramePr>
        <xdr:cNvPr id="50" name="Graf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403</xdr:row>
      <xdr:rowOff>2</xdr:rowOff>
    </xdr:from>
    <xdr:to>
      <xdr:col>16</xdr:col>
      <xdr:colOff>317501</xdr:colOff>
      <xdr:row>431</xdr:row>
      <xdr:rowOff>1062</xdr:rowOff>
    </xdr:to>
    <xdr:graphicFrame macro="">
      <xdr:nvGraphicFramePr>
        <xdr:cNvPr id="51" name="Graf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18</xdr:col>
      <xdr:colOff>0</xdr:colOff>
      <xdr:row>403</xdr:row>
      <xdr:rowOff>0</xdr:rowOff>
    </xdr:from>
    <xdr:to>
      <xdr:col>34</xdr:col>
      <xdr:colOff>142876</xdr:colOff>
      <xdr:row>431</xdr:row>
      <xdr:rowOff>1060</xdr:rowOff>
    </xdr:to>
    <xdr:graphicFrame macro="">
      <xdr:nvGraphicFramePr>
        <xdr:cNvPr id="52" name="Graf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36</xdr:col>
      <xdr:colOff>0</xdr:colOff>
      <xdr:row>403</xdr:row>
      <xdr:rowOff>0</xdr:rowOff>
    </xdr:from>
    <xdr:to>
      <xdr:col>52</xdr:col>
      <xdr:colOff>142876</xdr:colOff>
      <xdr:row>431</xdr:row>
      <xdr:rowOff>1060</xdr:rowOff>
    </xdr:to>
    <xdr:graphicFrame macro="">
      <xdr:nvGraphicFramePr>
        <xdr:cNvPr id="53" name="Graf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54</xdr:col>
      <xdr:colOff>0</xdr:colOff>
      <xdr:row>403</xdr:row>
      <xdr:rowOff>0</xdr:rowOff>
    </xdr:from>
    <xdr:to>
      <xdr:col>71</xdr:col>
      <xdr:colOff>11906</xdr:colOff>
      <xdr:row>431</xdr:row>
      <xdr:rowOff>1060</xdr:rowOff>
    </xdr:to>
    <xdr:graphicFrame macro="">
      <xdr:nvGraphicFramePr>
        <xdr:cNvPr id="54" name="Graf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72</xdr:col>
      <xdr:colOff>-1</xdr:colOff>
      <xdr:row>403</xdr:row>
      <xdr:rowOff>0</xdr:rowOff>
    </xdr:from>
    <xdr:to>
      <xdr:col>84</xdr:col>
      <xdr:colOff>607218</xdr:colOff>
      <xdr:row>431</xdr:row>
      <xdr:rowOff>1060</xdr:rowOff>
    </xdr:to>
    <xdr:graphicFrame macro="">
      <xdr:nvGraphicFramePr>
        <xdr:cNvPr id="55" name="Graf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86</xdr:col>
      <xdr:colOff>0</xdr:colOff>
      <xdr:row>402</xdr:row>
      <xdr:rowOff>190496</xdr:rowOff>
    </xdr:from>
    <xdr:to>
      <xdr:col>96</xdr:col>
      <xdr:colOff>206376</xdr:colOff>
      <xdr:row>431</xdr:row>
      <xdr:rowOff>1056</xdr:rowOff>
    </xdr:to>
    <xdr:graphicFrame macro="">
      <xdr:nvGraphicFramePr>
        <xdr:cNvPr id="56" name="Graf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97</xdr:col>
      <xdr:colOff>0</xdr:colOff>
      <xdr:row>402</xdr:row>
      <xdr:rowOff>190496</xdr:rowOff>
    </xdr:from>
    <xdr:to>
      <xdr:col>107</xdr:col>
      <xdr:colOff>206376</xdr:colOff>
      <xdr:row>431</xdr:row>
      <xdr:rowOff>1056</xdr:rowOff>
    </xdr:to>
    <xdr:graphicFrame macro="">
      <xdr:nvGraphicFramePr>
        <xdr:cNvPr id="57" name="Graf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433</xdr:row>
      <xdr:rowOff>2</xdr:rowOff>
    </xdr:from>
    <xdr:to>
      <xdr:col>16</xdr:col>
      <xdr:colOff>317501</xdr:colOff>
      <xdr:row>461</xdr:row>
      <xdr:rowOff>1062</xdr:rowOff>
    </xdr:to>
    <xdr:graphicFrame macro="">
      <xdr:nvGraphicFramePr>
        <xdr:cNvPr id="58" name="Graf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18</xdr:col>
      <xdr:colOff>0</xdr:colOff>
      <xdr:row>433</xdr:row>
      <xdr:rowOff>0</xdr:rowOff>
    </xdr:from>
    <xdr:to>
      <xdr:col>34</xdr:col>
      <xdr:colOff>142876</xdr:colOff>
      <xdr:row>461</xdr:row>
      <xdr:rowOff>1060</xdr:rowOff>
    </xdr:to>
    <xdr:graphicFrame macro="">
      <xdr:nvGraphicFramePr>
        <xdr:cNvPr id="59" name="Graf 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36</xdr:col>
      <xdr:colOff>0</xdr:colOff>
      <xdr:row>433</xdr:row>
      <xdr:rowOff>0</xdr:rowOff>
    </xdr:from>
    <xdr:to>
      <xdr:col>52</xdr:col>
      <xdr:colOff>142876</xdr:colOff>
      <xdr:row>461</xdr:row>
      <xdr:rowOff>1060</xdr:rowOff>
    </xdr:to>
    <xdr:graphicFrame macro="">
      <xdr:nvGraphicFramePr>
        <xdr:cNvPr id="60" name="Graf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54</xdr:col>
      <xdr:colOff>0</xdr:colOff>
      <xdr:row>433</xdr:row>
      <xdr:rowOff>0</xdr:rowOff>
    </xdr:from>
    <xdr:to>
      <xdr:col>71</xdr:col>
      <xdr:colOff>11906</xdr:colOff>
      <xdr:row>461</xdr:row>
      <xdr:rowOff>1060</xdr:rowOff>
    </xdr:to>
    <xdr:graphicFrame macro="">
      <xdr:nvGraphicFramePr>
        <xdr:cNvPr id="61" name="Graf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72</xdr:col>
      <xdr:colOff>-1</xdr:colOff>
      <xdr:row>433</xdr:row>
      <xdr:rowOff>0</xdr:rowOff>
    </xdr:from>
    <xdr:to>
      <xdr:col>84</xdr:col>
      <xdr:colOff>607218</xdr:colOff>
      <xdr:row>461</xdr:row>
      <xdr:rowOff>1060</xdr:rowOff>
    </xdr:to>
    <xdr:graphicFrame macro="">
      <xdr:nvGraphicFramePr>
        <xdr:cNvPr id="62" name="Graf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86</xdr:col>
      <xdr:colOff>0</xdr:colOff>
      <xdr:row>432</xdr:row>
      <xdr:rowOff>190496</xdr:rowOff>
    </xdr:from>
    <xdr:to>
      <xdr:col>96</xdr:col>
      <xdr:colOff>206376</xdr:colOff>
      <xdr:row>461</xdr:row>
      <xdr:rowOff>1056</xdr:rowOff>
    </xdr:to>
    <xdr:graphicFrame macro="">
      <xdr:nvGraphicFramePr>
        <xdr:cNvPr id="63" name="Graf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97</xdr:col>
      <xdr:colOff>0</xdr:colOff>
      <xdr:row>432</xdr:row>
      <xdr:rowOff>190496</xdr:rowOff>
    </xdr:from>
    <xdr:to>
      <xdr:col>107</xdr:col>
      <xdr:colOff>206376</xdr:colOff>
      <xdr:row>461</xdr:row>
      <xdr:rowOff>1056</xdr:rowOff>
    </xdr:to>
    <xdr:graphicFrame macro="">
      <xdr:nvGraphicFramePr>
        <xdr:cNvPr id="64" name="Graf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</xdr:colOff>
      <xdr:row>255</xdr:row>
      <xdr:rowOff>0</xdr:rowOff>
    </xdr:from>
    <xdr:to>
      <xdr:col>15</xdr:col>
      <xdr:colOff>100543</xdr:colOff>
      <xdr:row>283</xdr:row>
      <xdr:rowOff>1060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15875</xdr:colOff>
      <xdr:row>255</xdr:row>
      <xdr:rowOff>0</xdr:rowOff>
    </xdr:from>
    <xdr:to>
      <xdr:col>30</xdr:col>
      <xdr:colOff>68793</xdr:colOff>
      <xdr:row>283</xdr:row>
      <xdr:rowOff>1060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15875</xdr:colOff>
      <xdr:row>255</xdr:row>
      <xdr:rowOff>0</xdr:rowOff>
    </xdr:from>
    <xdr:to>
      <xdr:col>45</xdr:col>
      <xdr:colOff>68793</xdr:colOff>
      <xdr:row>283</xdr:row>
      <xdr:rowOff>1060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46</xdr:col>
      <xdr:colOff>15875</xdr:colOff>
      <xdr:row>255</xdr:row>
      <xdr:rowOff>0</xdr:rowOff>
    </xdr:from>
    <xdr:to>
      <xdr:col>60</xdr:col>
      <xdr:colOff>68793</xdr:colOff>
      <xdr:row>283</xdr:row>
      <xdr:rowOff>1060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61</xdr:col>
      <xdr:colOff>15875</xdr:colOff>
      <xdr:row>255</xdr:row>
      <xdr:rowOff>0</xdr:rowOff>
    </xdr:from>
    <xdr:to>
      <xdr:col>73</xdr:col>
      <xdr:colOff>216959</xdr:colOff>
      <xdr:row>283</xdr:row>
      <xdr:rowOff>1060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74</xdr:col>
      <xdr:colOff>15875</xdr:colOff>
      <xdr:row>255</xdr:row>
      <xdr:rowOff>0</xdr:rowOff>
    </xdr:from>
    <xdr:to>
      <xdr:col>85</xdr:col>
      <xdr:colOff>309562</xdr:colOff>
      <xdr:row>283</xdr:row>
      <xdr:rowOff>1060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86</xdr:col>
      <xdr:colOff>15862</xdr:colOff>
      <xdr:row>255</xdr:row>
      <xdr:rowOff>0</xdr:rowOff>
    </xdr:from>
    <xdr:to>
      <xdr:col>96</xdr:col>
      <xdr:colOff>190499</xdr:colOff>
      <xdr:row>283</xdr:row>
      <xdr:rowOff>1060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15875</xdr:colOff>
      <xdr:row>284</xdr:row>
      <xdr:rowOff>179916</xdr:rowOff>
    </xdr:from>
    <xdr:to>
      <xdr:col>15</xdr:col>
      <xdr:colOff>100543</xdr:colOff>
      <xdr:row>312</xdr:row>
      <xdr:rowOff>180976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15875</xdr:colOff>
      <xdr:row>285</xdr:row>
      <xdr:rowOff>0</xdr:rowOff>
    </xdr:from>
    <xdr:to>
      <xdr:col>30</xdr:col>
      <xdr:colOff>68793</xdr:colOff>
      <xdr:row>313</xdr:row>
      <xdr:rowOff>1060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31</xdr:col>
      <xdr:colOff>15875</xdr:colOff>
      <xdr:row>285</xdr:row>
      <xdr:rowOff>0</xdr:rowOff>
    </xdr:from>
    <xdr:to>
      <xdr:col>45</xdr:col>
      <xdr:colOff>68793</xdr:colOff>
      <xdr:row>313</xdr:row>
      <xdr:rowOff>1060</xdr:rowOff>
    </xdr:to>
    <xdr:graphicFrame macro="">
      <xdr:nvGraphicFramePr>
        <xdr:cNvPr id="11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46</xdr:col>
      <xdr:colOff>15875</xdr:colOff>
      <xdr:row>285</xdr:row>
      <xdr:rowOff>0</xdr:rowOff>
    </xdr:from>
    <xdr:to>
      <xdr:col>60</xdr:col>
      <xdr:colOff>68793</xdr:colOff>
      <xdr:row>313</xdr:row>
      <xdr:rowOff>1060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61</xdr:col>
      <xdr:colOff>15875</xdr:colOff>
      <xdr:row>285</xdr:row>
      <xdr:rowOff>0</xdr:rowOff>
    </xdr:from>
    <xdr:to>
      <xdr:col>73</xdr:col>
      <xdr:colOff>216959</xdr:colOff>
      <xdr:row>313</xdr:row>
      <xdr:rowOff>1060</xdr:rowOff>
    </xdr:to>
    <xdr:graphicFrame macro="">
      <xdr:nvGraphicFramePr>
        <xdr:cNvPr id="13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74</xdr:col>
      <xdr:colOff>15875</xdr:colOff>
      <xdr:row>285</xdr:row>
      <xdr:rowOff>0</xdr:rowOff>
    </xdr:from>
    <xdr:to>
      <xdr:col>85</xdr:col>
      <xdr:colOff>309562</xdr:colOff>
      <xdr:row>313</xdr:row>
      <xdr:rowOff>1060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86</xdr:col>
      <xdr:colOff>15862</xdr:colOff>
      <xdr:row>285</xdr:row>
      <xdr:rowOff>0</xdr:rowOff>
    </xdr:from>
    <xdr:to>
      <xdr:col>96</xdr:col>
      <xdr:colOff>178593</xdr:colOff>
      <xdr:row>313</xdr:row>
      <xdr:rowOff>1060</xdr:rowOff>
    </xdr:to>
    <xdr:graphicFrame macro="">
      <xdr:nvGraphicFramePr>
        <xdr:cNvPr id="15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2268</xdr:colOff>
      <xdr:row>375</xdr:row>
      <xdr:rowOff>0</xdr:rowOff>
    </xdr:from>
    <xdr:to>
      <xdr:col>15</xdr:col>
      <xdr:colOff>86936</xdr:colOff>
      <xdr:row>403</xdr:row>
      <xdr:rowOff>1060</xdr:rowOff>
    </xdr:to>
    <xdr:graphicFrame macro="">
      <xdr:nvGraphicFramePr>
        <xdr:cNvPr id="16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</xdr:col>
      <xdr:colOff>2268</xdr:colOff>
      <xdr:row>375</xdr:row>
      <xdr:rowOff>10584</xdr:rowOff>
    </xdr:from>
    <xdr:to>
      <xdr:col>30</xdr:col>
      <xdr:colOff>55186</xdr:colOff>
      <xdr:row>403</xdr:row>
      <xdr:rowOff>11644</xdr:rowOff>
    </xdr:to>
    <xdr:graphicFrame macro="">
      <xdr:nvGraphicFramePr>
        <xdr:cNvPr id="17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2268</xdr:colOff>
      <xdr:row>375</xdr:row>
      <xdr:rowOff>10584</xdr:rowOff>
    </xdr:from>
    <xdr:to>
      <xdr:col>45</xdr:col>
      <xdr:colOff>55186</xdr:colOff>
      <xdr:row>403</xdr:row>
      <xdr:rowOff>11644</xdr:rowOff>
    </xdr:to>
    <xdr:graphicFrame macro="">
      <xdr:nvGraphicFramePr>
        <xdr:cNvPr id="18" name="Graf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46</xdr:col>
      <xdr:colOff>2268</xdr:colOff>
      <xdr:row>375</xdr:row>
      <xdr:rowOff>10584</xdr:rowOff>
    </xdr:from>
    <xdr:to>
      <xdr:col>60</xdr:col>
      <xdr:colOff>55186</xdr:colOff>
      <xdr:row>403</xdr:row>
      <xdr:rowOff>11644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2268</xdr:colOff>
      <xdr:row>375</xdr:row>
      <xdr:rowOff>10584</xdr:rowOff>
    </xdr:from>
    <xdr:to>
      <xdr:col>73</xdr:col>
      <xdr:colOff>203352</xdr:colOff>
      <xdr:row>403</xdr:row>
      <xdr:rowOff>11644</xdr:rowOff>
    </xdr:to>
    <xdr:graphicFrame macro="">
      <xdr:nvGraphicFramePr>
        <xdr:cNvPr id="20" name="Graf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74</xdr:col>
      <xdr:colOff>2268</xdr:colOff>
      <xdr:row>375</xdr:row>
      <xdr:rowOff>10584</xdr:rowOff>
    </xdr:from>
    <xdr:to>
      <xdr:col>85</xdr:col>
      <xdr:colOff>321468</xdr:colOff>
      <xdr:row>403</xdr:row>
      <xdr:rowOff>11644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86</xdr:col>
      <xdr:colOff>2256</xdr:colOff>
      <xdr:row>375</xdr:row>
      <xdr:rowOff>10584</xdr:rowOff>
    </xdr:from>
    <xdr:to>
      <xdr:col>96</xdr:col>
      <xdr:colOff>190500</xdr:colOff>
      <xdr:row>403</xdr:row>
      <xdr:rowOff>11644</xdr:rowOff>
    </xdr:to>
    <xdr:graphicFrame macro="">
      <xdr:nvGraphicFramePr>
        <xdr:cNvPr id="22" name="Graf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225</xdr:row>
      <xdr:rowOff>0</xdr:rowOff>
    </xdr:from>
    <xdr:to>
      <xdr:col>15</xdr:col>
      <xdr:colOff>84668</xdr:colOff>
      <xdr:row>253</xdr:row>
      <xdr:rowOff>1060</xdr:rowOff>
    </xdr:to>
    <xdr:graphicFrame macro="">
      <xdr:nvGraphicFramePr>
        <xdr:cNvPr id="23" name="Graf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16</xdr:col>
      <xdr:colOff>0</xdr:colOff>
      <xdr:row>225</xdr:row>
      <xdr:rowOff>0</xdr:rowOff>
    </xdr:from>
    <xdr:to>
      <xdr:col>30</xdr:col>
      <xdr:colOff>43847</xdr:colOff>
      <xdr:row>253</xdr:row>
      <xdr:rowOff>1060</xdr:rowOff>
    </xdr:to>
    <xdr:graphicFrame macro="">
      <xdr:nvGraphicFramePr>
        <xdr:cNvPr id="24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31</xdr:col>
      <xdr:colOff>0</xdr:colOff>
      <xdr:row>225</xdr:row>
      <xdr:rowOff>0</xdr:rowOff>
    </xdr:from>
    <xdr:to>
      <xdr:col>45</xdr:col>
      <xdr:colOff>43847</xdr:colOff>
      <xdr:row>253</xdr:row>
      <xdr:rowOff>1060</xdr:rowOff>
    </xdr:to>
    <xdr:graphicFrame macro="">
      <xdr:nvGraphicFramePr>
        <xdr:cNvPr id="25" name="Graf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46</xdr:col>
      <xdr:colOff>0</xdr:colOff>
      <xdr:row>225</xdr:row>
      <xdr:rowOff>0</xdr:rowOff>
    </xdr:from>
    <xdr:to>
      <xdr:col>60</xdr:col>
      <xdr:colOff>43847</xdr:colOff>
      <xdr:row>253</xdr:row>
      <xdr:rowOff>1060</xdr:rowOff>
    </xdr:to>
    <xdr:graphicFrame macro="">
      <xdr:nvGraphicFramePr>
        <xdr:cNvPr id="26" name="Graf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61</xdr:col>
      <xdr:colOff>1</xdr:colOff>
      <xdr:row>225</xdr:row>
      <xdr:rowOff>0</xdr:rowOff>
    </xdr:from>
    <xdr:to>
      <xdr:col>73</xdr:col>
      <xdr:colOff>214313</xdr:colOff>
      <xdr:row>253</xdr:row>
      <xdr:rowOff>1060</xdr:rowOff>
    </xdr:to>
    <xdr:graphicFrame macro="">
      <xdr:nvGraphicFramePr>
        <xdr:cNvPr id="27" name="Graf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74</xdr:col>
      <xdr:colOff>0</xdr:colOff>
      <xdr:row>225</xdr:row>
      <xdr:rowOff>0</xdr:rowOff>
    </xdr:from>
    <xdr:to>
      <xdr:col>85</xdr:col>
      <xdr:colOff>297656</xdr:colOff>
      <xdr:row>253</xdr:row>
      <xdr:rowOff>1060</xdr:rowOff>
    </xdr:to>
    <xdr:graphicFrame macro="">
      <xdr:nvGraphicFramePr>
        <xdr:cNvPr id="28" name="Graf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85</xdr:col>
      <xdr:colOff>607206</xdr:colOff>
      <xdr:row>225</xdr:row>
      <xdr:rowOff>0</xdr:rowOff>
    </xdr:from>
    <xdr:to>
      <xdr:col>96</xdr:col>
      <xdr:colOff>207120</xdr:colOff>
      <xdr:row>253</xdr:row>
      <xdr:rowOff>1060</xdr:rowOff>
    </xdr:to>
    <xdr:graphicFrame macro="">
      <xdr:nvGraphicFramePr>
        <xdr:cNvPr id="29" name="Graf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315</xdr:row>
      <xdr:rowOff>0</xdr:rowOff>
    </xdr:from>
    <xdr:to>
      <xdr:col>15</xdr:col>
      <xdr:colOff>84668</xdr:colOff>
      <xdr:row>343</xdr:row>
      <xdr:rowOff>1060</xdr:rowOff>
    </xdr:to>
    <xdr:graphicFrame macro="">
      <xdr:nvGraphicFramePr>
        <xdr:cNvPr id="30" name="Graf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16</xdr:col>
      <xdr:colOff>0</xdr:colOff>
      <xdr:row>315</xdr:row>
      <xdr:rowOff>0</xdr:rowOff>
    </xdr:from>
    <xdr:to>
      <xdr:col>30</xdr:col>
      <xdr:colOff>43847</xdr:colOff>
      <xdr:row>343</xdr:row>
      <xdr:rowOff>1060</xdr:rowOff>
    </xdr:to>
    <xdr:graphicFrame macro="">
      <xdr:nvGraphicFramePr>
        <xdr:cNvPr id="31" name="Graf 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31</xdr:col>
      <xdr:colOff>0</xdr:colOff>
      <xdr:row>315</xdr:row>
      <xdr:rowOff>0</xdr:rowOff>
    </xdr:from>
    <xdr:to>
      <xdr:col>45</xdr:col>
      <xdr:colOff>43847</xdr:colOff>
      <xdr:row>343</xdr:row>
      <xdr:rowOff>1060</xdr:rowOff>
    </xdr:to>
    <xdr:graphicFrame macro="">
      <xdr:nvGraphicFramePr>
        <xdr:cNvPr id="32" name="Graf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46</xdr:col>
      <xdr:colOff>0</xdr:colOff>
      <xdr:row>315</xdr:row>
      <xdr:rowOff>0</xdr:rowOff>
    </xdr:from>
    <xdr:to>
      <xdr:col>60</xdr:col>
      <xdr:colOff>43847</xdr:colOff>
      <xdr:row>343</xdr:row>
      <xdr:rowOff>1060</xdr:rowOff>
    </xdr:to>
    <xdr:graphicFrame macro="">
      <xdr:nvGraphicFramePr>
        <xdr:cNvPr id="33" name="Graf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61</xdr:col>
      <xdr:colOff>0</xdr:colOff>
      <xdr:row>315</xdr:row>
      <xdr:rowOff>0</xdr:rowOff>
    </xdr:from>
    <xdr:to>
      <xdr:col>73</xdr:col>
      <xdr:colOff>247955</xdr:colOff>
      <xdr:row>343</xdr:row>
      <xdr:rowOff>1060</xdr:rowOff>
    </xdr:to>
    <xdr:graphicFrame macro="">
      <xdr:nvGraphicFramePr>
        <xdr:cNvPr id="34" name="Graf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74</xdr:col>
      <xdr:colOff>0</xdr:colOff>
      <xdr:row>315</xdr:row>
      <xdr:rowOff>0</xdr:rowOff>
    </xdr:from>
    <xdr:to>
      <xdr:col>85</xdr:col>
      <xdr:colOff>309562</xdr:colOff>
      <xdr:row>343</xdr:row>
      <xdr:rowOff>1060</xdr:rowOff>
    </xdr:to>
    <xdr:graphicFrame macro="">
      <xdr:nvGraphicFramePr>
        <xdr:cNvPr id="35" name="Graf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85</xdr:col>
      <xdr:colOff>607206</xdr:colOff>
      <xdr:row>315</xdr:row>
      <xdr:rowOff>0</xdr:rowOff>
    </xdr:from>
    <xdr:to>
      <xdr:col>96</xdr:col>
      <xdr:colOff>207120</xdr:colOff>
      <xdr:row>343</xdr:row>
      <xdr:rowOff>1060</xdr:rowOff>
    </xdr:to>
    <xdr:graphicFrame macro="">
      <xdr:nvGraphicFramePr>
        <xdr:cNvPr id="36" name="Graf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345</xdr:row>
      <xdr:rowOff>0</xdr:rowOff>
    </xdr:from>
    <xdr:to>
      <xdr:col>15</xdr:col>
      <xdr:colOff>84668</xdr:colOff>
      <xdr:row>373</xdr:row>
      <xdr:rowOff>1060</xdr:rowOff>
    </xdr:to>
    <xdr:graphicFrame macro="">
      <xdr:nvGraphicFramePr>
        <xdr:cNvPr id="37" name="Graf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16</xdr:col>
      <xdr:colOff>0</xdr:colOff>
      <xdr:row>345</xdr:row>
      <xdr:rowOff>0</xdr:rowOff>
    </xdr:from>
    <xdr:to>
      <xdr:col>30</xdr:col>
      <xdr:colOff>43847</xdr:colOff>
      <xdr:row>373</xdr:row>
      <xdr:rowOff>1060</xdr:rowOff>
    </xdr:to>
    <xdr:graphicFrame macro="">
      <xdr:nvGraphicFramePr>
        <xdr:cNvPr id="38" name="Graf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31</xdr:col>
      <xdr:colOff>0</xdr:colOff>
      <xdr:row>345</xdr:row>
      <xdr:rowOff>0</xdr:rowOff>
    </xdr:from>
    <xdr:to>
      <xdr:col>45</xdr:col>
      <xdr:colOff>43847</xdr:colOff>
      <xdr:row>373</xdr:row>
      <xdr:rowOff>1060</xdr:rowOff>
    </xdr:to>
    <xdr:graphicFrame macro="">
      <xdr:nvGraphicFramePr>
        <xdr:cNvPr id="39" name="Graf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46</xdr:col>
      <xdr:colOff>0</xdr:colOff>
      <xdr:row>345</xdr:row>
      <xdr:rowOff>0</xdr:rowOff>
    </xdr:from>
    <xdr:to>
      <xdr:col>60</xdr:col>
      <xdr:colOff>43847</xdr:colOff>
      <xdr:row>373</xdr:row>
      <xdr:rowOff>1060</xdr:rowOff>
    </xdr:to>
    <xdr:graphicFrame macro="">
      <xdr:nvGraphicFramePr>
        <xdr:cNvPr id="40" name="Graf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61</xdr:col>
      <xdr:colOff>0</xdr:colOff>
      <xdr:row>345</xdr:row>
      <xdr:rowOff>0</xdr:rowOff>
    </xdr:from>
    <xdr:to>
      <xdr:col>73</xdr:col>
      <xdr:colOff>247955</xdr:colOff>
      <xdr:row>373</xdr:row>
      <xdr:rowOff>1060</xdr:rowOff>
    </xdr:to>
    <xdr:graphicFrame macro="">
      <xdr:nvGraphicFramePr>
        <xdr:cNvPr id="41" name="Graf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74</xdr:col>
      <xdr:colOff>0</xdr:colOff>
      <xdr:row>345</xdr:row>
      <xdr:rowOff>0</xdr:rowOff>
    </xdr:from>
    <xdr:to>
      <xdr:col>85</xdr:col>
      <xdr:colOff>309562</xdr:colOff>
      <xdr:row>373</xdr:row>
      <xdr:rowOff>1060</xdr:rowOff>
    </xdr:to>
    <xdr:graphicFrame macro="">
      <xdr:nvGraphicFramePr>
        <xdr:cNvPr id="42" name="Graf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85</xdr:col>
      <xdr:colOff>607206</xdr:colOff>
      <xdr:row>345</xdr:row>
      <xdr:rowOff>0</xdr:rowOff>
    </xdr:from>
    <xdr:to>
      <xdr:col>96</xdr:col>
      <xdr:colOff>207120</xdr:colOff>
      <xdr:row>373</xdr:row>
      <xdr:rowOff>1060</xdr:rowOff>
    </xdr:to>
    <xdr:graphicFrame macro="">
      <xdr:nvGraphicFramePr>
        <xdr:cNvPr id="43" name="Graf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405</xdr:row>
      <xdr:rowOff>0</xdr:rowOff>
    </xdr:from>
    <xdr:to>
      <xdr:col>15</xdr:col>
      <xdr:colOff>84668</xdr:colOff>
      <xdr:row>433</xdr:row>
      <xdr:rowOff>1060</xdr:rowOff>
    </xdr:to>
    <xdr:graphicFrame macro="">
      <xdr:nvGraphicFramePr>
        <xdr:cNvPr id="44" name="Graf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16</xdr:col>
      <xdr:colOff>0</xdr:colOff>
      <xdr:row>405</xdr:row>
      <xdr:rowOff>0</xdr:rowOff>
    </xdr:from>
    <xdr:to>
      <xdr:col>30</xdr:col>
      <xdr:colOff>43847</xdr:colOff>
      <xdr:row>433</xdr:row>
      <xdr:rowOff>1060</xdr:rowOff>
    </xdr:to>
    <xdr:graphicFrame macro="">
      <xdr:nvGraphicFramePr>
        <xdr:cNvPr id="45" name="Graf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31</xdr:col>
      <xdr:colOff>0</xdr:colOff>
      <xdr:row>405</xdr:row>
      <xdr:rowOff>0</xdr:rowOff>
    </xdr:from>
    <xdr:to>
      <xdr:col>45</xdr:col>
      <xdr:colOff>43847</xdr:colOff>
      <xdr:row>433</xdr:row>
      <xdr:rowOff>1060</xdr:rowOff>
    </xdr:to>
    <xdr:graphicFrame macro="">
      <xdr:nvGraphicFramePr>
        <xdr:cNvPr id="46" name="Graf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46</xdr:col>
      <xdr:colOff>0</xdr:colOff>
      <xdr:row>405</xdr:row>
      <xdr:rowOff>0</xdr:rowOff>
    </xdr:from>
    <xdr:to>
      <xdr:col>60</xdr:col>
      <xdr:colOff>43847</xdr:colOff>
      <xdr:row>433</xdr:row>
      <xdr:rowOff>1060</xdr:rowOff>
    </xdr:to>
    <xdr:graphicFrame macro="">
      <xdr:nvGraphicFramePr>
        <xdr:cNvPr id="47" name="Graf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61</xdr:col>
      <xdr:colOff>0</xdr:colOff>
      <xdr:row>405</xdr:row>
      <xdr:rowOff>0</xdr:rowOff>
    </xdr:from>
    <xdr:to>
      <xdr:col>73</xdr:col>
      <xdr:colOff>247955</xdr:colOff>
      <xdr:row>433</xdr:row>
      <xdr:rowOff>1060</xdr:rowOff>
    </xdr:to>
    <xdr:graphicFrame macro="">
      <xdr:nvGraphicFramePr>
        <xdr:cNvPr id="48" name="Graf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74</xdr:col>
      <xdr:colOff>0</xdr:colOff>
      <xdr:row>405</xdr:row>
      <xdr:rowOff>0</xdr:rowOff>
    </xdr:from>
    <xdr:to>
      <xdr:col>85</xdr:col>
      <xdr:colOff>321468</xdr:colOff>
      <xdr:row>433</xdr:row>
      <xdr:rowOff>1060</xdr:rowOff>
    </xdr:to>
    <xdr:graphicFrame macro="">
      <xdr:nvGraphicFramePr>
        <xdr:cNvPr id="49" name="Graf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85</xdr:col>
      <xdr:colOff>607206</xdr:colOff>
      <xdr:row>405</xdr:row>
      <xdr:rowOff>0</xdr:rowOff>
    </xdr:from>
    <xdr:to>
      <xdr:col>96</xdr:col>
      <xdr:colOff>178594</xdr:colOff>
      <xdr:row>433</xdr:row>
      <xdr:rowOff>1060</xdr:rowOff>
    </xdr:to>
    <xdr:graphicFrame macro="">
      <xdr:nvGraphicFramePr>
        <xdr:cNvPr id="50" name="Graf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435</xdr:row>
      <xdr:rowOff>0</xdr:rowOff>
    </xdr:from>
    <xdr:to>
      <xdr:col>15</xdr:col>
      <xdr:colOff>84668</xdr:colOff>
      <xdr:row>463</xdr:row>
      <xdr:rowOff>1060</xdr:rowOff>
    </xdr:to>
    <xdr:graphicFrame macro="">
      <xdr:nvGraphicFramePr>
        <xdr:cNvPr id="51" name="Graf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16</xdr:col>
      <xdr:colOff>0</xdr:colOff>
      <xdr:row>435</xdr:row>
      <xdr:rowOff>0</xdr:rowOff>
    </xdr:from>
    <xdr:to>
      <xdr:col>30</xdr:col>
      <xdr:colOff>43847</xdr:colOff>
      <xdr:row>463</xdr:row>
      <xdr:rowOff>1060</xdr:rowOff>
    </xdr:to>
    <xdr:graphicFrame macro="">
      <xdr:nvGraphicFramePr>
        <xdr:cNvPr id="52" name="Graf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31</xdr:col>
      <xdr:colOff>0</xdr:colOff>
      <xdr:row>435</xdr:row>
      <xdr:rowOff>0</xdr:rowOff>
    </xdr:from>
    <xdr:to>
      <xdr:col>45</xdr:col>
      <xdr:colOff>43847</xdr:colOff>
      <xdr:row>463</xdr:row>
      <xdr:rowOff>1060</xdr:rowOff>
    </xdr:to>
    <xdr:graphicFrame macro="">
      <xdr:nvGraphicFramePr>
        <xdr:cNvPr id="53" name="Graf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46</xdr:col>
      <xdr:colOff>0</xdr:colOff>
      <xdr:row>435</xdr:row>
      <xdr:rowOff>0</xdr:rowOff>
    </xdr:from>
    <xdr:to>
      <xdr:col>60</xdr:col>
      <xdr:colOff>43847</xdr:colOff>
      <xdr:row>463</xdr:row>
      <xdr:rowOff>1060</xdr:rowOff>
    </xdr:to>
    <xdr:graphicFrame macro="">
      <xdr:nvGraphicFramePr>
        <xdr:cNvPr id="54" name="Graf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61</xdr:col>
      <xdr:colOff>0</xdr:colOff>
      <xdr:row>435</xdr:row>
      <xdr:rowOff>0</xdr:rowOff>
    </xdr:from>
    <xdr:to>
      <xdr:col>73</xdr:col>
      <xdr:colOff>247955</xdr:colOff>
      <xdr:row>463</xdr:row>
      <xdr:rowOff>1060</xdr:rowOff>
    </xdr:to>
    <xdr:graphicFrame macro="">
      <xdr:nvGraphicFramePr>
        <xdr:cNvPr id="55" name="Graf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74</xdr:col>
      <xdr:colOff>0</xdr:colOff>
      <xdr:row>435</xdr:row>
      <xdr:rowOff>0</xdr:rowOff>
    </xdr:from>
    <xdr:to>
      <xdr:col>85</xdr:col>
      <xdr:colOff>321468</xdr:colOff>
      <xdr:row>463</xdr:row>
      <xdr:rowOff>1060</xdr:rowOff>
    </xdr:to>
    <xdr:graphicFrame macro="">
      <xdr:nvGraphicFramePr>
        <xdr:cNvPr id="56" name="Graf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85</xdr:col>
      <xdr:colOff>607206</xdr:colOff>
      <xdr:row>435</xdr:row>
      <xdr:rowOff>0</xdr:rowOff>
    </xdr:from>
    <xdr:to>
      <xdr:col>96</xdr:col>
      <xdr:colOff>207120</xdr:colOff>
      <xdr:row>463</xdr:row>
      <xdr:rowOff>1060</xdr:rowOff>
    </xdr:to>
    <xdr:graphicFrame macro="">
      <xdr:nvGraphicFramePr>
        <xdr:cNvPr id="57" name="Graf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222"/>
  <sheetViews>
    <sheetView tabSelected="1" topLeftCell="A4" zoomScale="80" zoomScaleNormal="80" workbookViewId="0">
      <selection activeCell="P7" sqref="P7"/>
    </sheetView>
  </sheetViews>
  <sheetFormatPr defaultRowHeight="15" x14ac:dyDescent="0.25"/>
  <cols>
    <col min="1" max="1" width="7.42578125" customWidth="1"/>
    <col min="2" max="2" width="10.140625" customWidth="1"/>
    <col min="3" max="3" width="5.7109375" customWidth="1"/>
    <col min="4" max="4" width="6.7109375" customWidth="1"/>
    <col min="5" max="5" width="6.28515625" customWidth="1"/>
    <col min="6" max="6" width="9.28515625" customWidth="1"/>
    <col min="7" max="7" width="8.140625" customWidth="1"/>
    <col min="8" max="8" width="5.7109375" customWidth="1"/>
    <col min="9" max="9" width="7.28515625" customWidth="1"/>
    <col min="10" max="10" width="7.85546875" customWidth="1"/>
    <col min="11" max="11" width="8.85546875" customWidth="1"/>
    <col min="12" max="12" width="8.5703125" customWidth="1"/>
    <col min="13" max="13" width="5.7109375" customWidth="1"/>
    <col min="14" max="14" width="6.7109375" customWidth="1"/>
    <col min="15" max="15" width="7.5703125" customWidth="1"/>
    <col min="16" max="16" width="8.5703125" customWidth="1"/>
    <col min="17" max="17" width="8.7109375" customWidth="1"/>
    <col min="18" max="18" width="5.7109375" customWidth="1"/>
    <col min="19" max="19" width="6.7109375" customWidth="1"/>
    <col min="20" max="20" width="7" customWidth="1"/>
    <col min="21" max="21" width="8.85546875" customWidth="1"/>
    <col min="22" max="22" width="8.28515625" customWidth="1"/>
    <col min="23" max="23" width="5.7109375" customWidth="1"/>
    <col min="24" max="24" width="6.85546875" customWidth="1"/>
    <col min="25" max="25" width="6.7109375" customWidth="1"/>
    <col min="26" max="26" width="8.85546875" customWidth="1"/>
    <col min="27" max="27" width="8.42578125" customWidth="1"/>
    <col min="28" max="28" width="5.7109375" customWidth="1"/>
    <col min="29" max="29" width="6.5703125" customWidth="1"/>
    <col min="30" max="30" width="6.140625" bestFit="1" customWidth="1"/>
    <col min="31" max="31" width="8.5703125" customWidth="1"/>
    <col min="32" max="32" width="7.7109375" customWidth="1"/>
    <col min="33" max="33" width="5.7109375" customWidth="1"/>
    <col min="34" max="34" width="6.7109375" customWidth="1"/>
    <col min="35" max="35" width="8" customWidth="1"/>
    <col min="36" max="36" width="8.85546875" customWidth="1"/>
    <col min="37" max="37" width="8.140625" customWidth="1"/>
    <col min="38" max="38" width="5.7109375" customWidth="1"/>
    <col min="39" max="39" width="6.7109375" customWidth="1"/>
    <col min="40" max="40" width="6.85546875" customWidth="1"/>
    <col min="41" max="41" width="9.28515625" customWidth="1"/>
    <col min="42" max="42" width="7.85546875" customWidth="1"/>
    <col min="43" max="43" width="5.7109375" customWidth="1"/>
    <col min="44" max="44" width="6.42578125" customWidth="1"/>
    <col min="45" max="45" width="6.28515625" customWidth="1"/>
    <col min="46" max="46" width="9" customWidth="1"/>
    <col min="47" max="47" width="8" customWidth="1"/>
    <col min="48" max="48" width="5.7109375" customWidth="1"/>
    <col min="49" max="49" width="6.7109375" customWidth="1"/>
    <col min="50" max="50" width="6.28515625" customWidth="1"/>
    <col min="51" max="51" width="8.7109375" customWidth="1"/>
    <col min="52" max="52" width="8" customWidth="1"/>
    <col min="53" max="53" width="5.7109375" customWidth="1"/>
    <col min="54" max="54" width="6.42578125" customWidth="1"/>
    <col min="55" max="55" width="7.140625" customWidth="1"/>
    <col min="56" max="56" width="9.140625" customWidth="1"/>
    <col min="57" max="57" width="7.7109375" customWidth="1"/>
    <col min="58" max="58" width="5.7109375" customWidth="1"/>
    <col min="59" max="59" width="6.7109375" customWidth="1"/>
    <col min="60" max="60" width="6.42578125" customWidth="1"/>
    <col min="61" max="61" width="8" customWidth="1"/>
    <col min="62" max="62" width="8.28515625" customWidth="1"/>
    <col min="63" max="63" width="9.28515625" customWidth="1"/>
    <col min="64" max="64" width="6.42578125" customWidth="1"/>
    <col min="65" max="65" width="7.42578125" customWidth="1"/>
    <col min="66" max="66" width="7" customWidth="1"/>
    <col min="67" max="67" width="6.7109375" customWidth="1"/>
    <col min="68" max="68" width="6.42578125" customWidth="1"/>
    <col min="69" max="69" width="6.85546875" customWidth="1"/>
    <col min="70" max="70" width="9.140625" customWidth="1"/>
    <col min="71" max="71" width="8.140625" customWidth="1"/>
    <col min="72" max="72" width="7.7109375" customWidth="1"/>
    <col min="73" max="73" width="6.7109375" customWidth="1"/>
    <col min="74" max="74" width="6.5703125" customWidth="1"/>
    <col min="75" max="75" width="8.85546875" customWidth="1"/>
    <col min="76" max="76" width="7.85546875" customWidth="1"/>
    <col min="77" max="77" width="6.5703125" customWidth="1"/>
    <col min="78" max="78" width="7.28515625" customWidth="1"/>
    <col min="79" max="79" width="6.28515625" customWidth="1"/>
    <col min="80" max="80" width="9.42578125" customWidth="1"/>
    <col min="88" max="88" width="11.7109375" bestFit="1" customWidth="1"/>
    <col min="89" max="89" width="9.28515625" bestFit="1" customWidth="1"/>
  </cols>
  <sheetData>
    <row r="1" spans="1:88" ht="21" thickBot="1" x14ac:dyDescent="0.4">
      <c r="A1" s="1097" t="s">
        <v>49</v>
      </c>
      <c r="B1" s="1098"/>
      <c r="C1" s="741">
        <v>1</v>
      </c>
      <c r="CJ1" s="885" t="s">
        <v>148</v>
      </c>
    </row>
    <row r="2" spans="1:88" ht="17.25" customHeight="1" thickBot="1" x14ac:dyDescent="0.3">
      <c r="A2" s="2" t="s">
        <v>15</v>
      </c>
      <c r="B2" s="1110" t="s">
        <v>50</v>
      </c>
      <c r="C2" s="1111" t="s">
        <v>0</v>
      </c>
      <c r="D2" s="1112"/>
      <c r="E2" s="1112"/>
      <c r="F2" s="1112"/>
      <c r="G2" s="1113"/>
      <c r="H2" s="1114" t="s">
        <v>1</v>
      </c>
      <c r="I2" s="1115"/>
      <c r="J2" s="1115"/>
      <c r="K2" s="1115"/>
      <c r="L2" s="1116"/>
      <c r="M2" s="1117" t="s">
        <v>2</v>
      </c>
      <c r="N2" s="1118"/>
      <c r="O2" s="1118"/>
      <c r="P2" s="1118"/>
      <c r="Q2" s="1119"/>
      <c r="R2" s="1120" t="s">
        <v>3</v>
      </c>
      <c r="S2" s="1121"/>
      <c r="T2" s="1121"/>
      <c r="U2" s="1121"/>
      <c r="V2" s="1122"/>
      <c r="W2" s="1123" t="s">
        <v>4</v>
      </c>
      <c r="X2" s="1124"/>
      <c r="Y2" s="1124"/>
      <c r="Z2" s="1124"/>
      <c r="AA2" s="1125"/>
      <c r="AB2" s="1126" t="s">
        <v>5</v>
      </c>
      <c r="AC2" s="1127"/>
      <c r="AD2" s="1127"/>
      <c r="AE2" s="1127"/>
      <c r="AF2" s="1128"/>
      <c r="AG2" s="1129" t="s">
        <v>6</v>
      </c>
      <c r="AH2" s="1130"/>
      <c r="AI2" s="1130"/>
      <c r="AJ2" s="1130"/>
      <c r="AK2" s="1131"/>
      <c r="AL2" s="1132" t="s">
        <v>7</v>
      </c>
      <c r="AM2" s="1133"/>
      <c r="AN2" s="1133"/>
      <c r="AO2" s="1133"/>
      <c r="AP2" s="1134"/>
      <c r="AQ2" s="1135" t="s">
        <v>8</v>
      </c>
      <c r="AR2" s="1136"/>
      <c r="AS2" s="1136"/>
      <c r="AT2" s="1136"/>
      <c r="AU2" s="1137"/>
      <c r="AV2" s="1138" t="s">
        <v>9</v>
      </c>
      <c r="AW2" s="1139"/>
      <c r="AX2" s="1139"/>
      <c r="AY2" s="1139"/>
      <c r="AZ2" s="1140"/>
      <c r="BA2" s="1141" t="s">
        <v>10</v>
      </c>
      <c r="BB2" s="1142"/>
      <c r="BC2" s="1142"/>
      <c r="BD2" s="1142"/>
      <c r="BE2" s="1143"/>
      <c r="BF2" s="1081" t="s">
        <v>11</v>
      </c>
      <c r="BG2" s="1082"/>
      <c r="BH2" s="1082"/>
      <c r="BI2" s="1082"/>
      <c r="BJ2" s="1083"/>
      <c r="BK2" s="1108" t="s">
        <v>71</v>
      </c>
      <c r="BL2" s="1093" t="s">
        <v>72</v>
      </c>
      <c r="BM2" s="1101" t="s">
        <v>73</v>
      </c>
      <c r="BN2" s="1093" t="s">
        <v>74</v>
      </c>
      <c r="BO2" s="1084" t="s">
        <v>20</v>
      </c>
      <c r="BP2" s="1085"/>
      <c r="BQ2" s="1085"/>
      <c r="BR2" s="1085"/>
      <c r="BS2" s="1086"/>
      <c r="BT2" s="1087" t="s">
        <v>21</v>
      </c>
      <c r="BU2" s="1088"/>
      <c r="BV2" s="1088"/>
      <c r="BW2" s="1088"/>
      <c r="BX2" s="1089"/>
      <c r="BY2" s="1090" t="s">
        <v>22</v>
      </c>
      <c r="BZ2" s="1091"/>
      <c r="CA2" s="1091"/>
      <c r="CB2" s="1091"/>
      <c r="CC2" s="1092"/>
    </row>
    <row r="3" spans="1:88" ht="51.75" thickBot="1" x14ac:dyDescent="0.3">
      <c r="A3" s="208" t="s">
        <v>62</v>
      </c>
      <c r="B3" s="1107"/>
      <c r="C3" s="759" t="s">
        <v>64</v>
      </c>
      <c r="D3" s="788" t="s">
        <v>67</v>
      </c>
      <c r="E3" s="875" t="s">
        <v>65</v>
      </c>
      <c r="F3" s="763" t="s">
        <v>66</v>
      </c>
      <c r="G3" s="876" t="s">
        <v>63</v>
      </c>
      <c r="H3" s="896" t="s">
        <v>64</v>
      </c>
      <c r="I3" s="897" t="s">
        <v>67</v>
      </c>
      <c r="J3" s="898" t="s">
        <v>65</v>
      </c>
      <c r="K3" s="899" t="s">
        <v>66</v>
      </c>
      <c r="L3" s="900" t="s">
        <v>63</v>
      </c>
      <c r="M3" s="901" t="s">
        <v>64</v>
      </c>
      <c r="N3" s="902" t="s">
        <v>67</v>
      </c>
      <c r="O3" s="903" t="s">
        <v>65</v>
      </c>
      <c r="P3" s="904" t="s">
        <v>66</v>
      </c>
      <c r="Q3" s="905" t="s">
        <v>63</v>
      </c>
      <c r="R3" s="906" t="s">
        <v>64</v>
      </c>
      <c r="S3" s="907" t="s">
        <v>67</v>
      </c>
      <c r="T3" s="908" t="s">
        <v>65</v>
      </c>
      <c r="U3" s="909" t="s">
        <v>66</v>
      </c>
      <c r="V3" s="910" t="s">
        <v>63</v>
      </c>
      <c r="W3" s="916" t="s">
        <v>64</v>
      </c>
      <c r="X3" s="917" t="s">
        <v>67</v>
      </c>
      <c r="Y3" s="918" t="s">
        <v>65</v>
      </c>
      <c r="Z3" s="919" t="s">
        <v>66</v>
      </c>
      <c r="AA3" s="920" t="s">
        <v>63</v>
      </c>
      <c r="AB3" s="935" t="s">
        <v>64</v>
      </c>
      <c r="AC3" s="936" t="s">
        <v>67</v>
      </c>
      <c r="AD3" s="937" t="s">
        <v>65</v>
      </c>
      <c r="AE3" s="938" t="s">
        <v>66</v>
      </c>
      <c r="AF3" s="939" t="s">
        <v>63</v>
      </c>
      <c r="AG3" s="940" t="s">
        <v>64</v>
      </c>
      <c r="AH3" s="941" t="s">
        <v>67</v>
      </c>
      <c r="AI3" s="942" t="s">
        <v>65</v>
      </c>
      <c r="AJ3" s="943" t="s">
        <v>66</v>
      </c>
      <c r="AK3" s="944" t="s">
        <v>63</v>
      </c>
      <c r="AL3" s="945" t="s">
        <v>64</v>
      </c>
      <c r="AM3" s="946" t="s">
        <v>67</v>
      </c>
      <c r="AN3" s="947" t="s">
        <v>65</v>
      </c>
      <c r="AO3" s="948" t="s">
        <v>66</v>
      </c>
      <c r="AP3" s="949" t="s">
        <v>63</v>
      </c>
      <c r="AQ3" s="759" t="s">
        <v>64</v>
      </c>
      <c r="AR3" s="788" t="s">
        <v>67</v>
      </c>
      <c r="AS3" s="875" t="s">
        <v>65</v>
      </c>
      <c r="AT3" s="763" t="s">
        <v>66</v>
      </c>
      <c r="AU3" s="876" t="s">
        <v>63</v>
      </c>
      <c r="AV3" s="950" t="s">
        <v>64</v>
      </c>
      <c r="AW3" s="951" t="s">
        <v>67</v>
      </c>
      <c r="AX3" s="952" t="s">
        <v>65</v>
      </c>
      <c r="AY3" s="953" t="s">
        <v>66</v>
      </c>
      <c r="AZ3" s="954" t="s">
        <v>63</v>
      </c>
      <c r="BA3" s="955" t="s">
        <v>64</v>
      </c>
      <c r="BB3" s="956" t="s">
        <v>67</v>
      </c>
      <c r="BC3" s="957" t="s">
        <v>65</v>
      </c>
      <c r="BD3" s="958" t="s">
        <v>66</v>
      </c>
      <c r="BE3" s="959" t="s">
        <v>63</v>
      </c>
      <c r="BF3" s="759" t="s">
        <v>64</v>
      </c>
      <c r="BG3" s="788" t="s">
        <v>67</v>
      </c>
      <c r="BH3" s="875" t="s">
        <v>65</v>
      </c>
      <c r="BI3" s="763" t="s">
        <v>66</v>
      </c>
      <c r="BJ3" s="876" t="s">
        <v>63</v>
      </c>
      <c r="BK3" s="1109"/>
      <c r="BL3" s="1095"/>
      <c r="BM3" s="1102"/>
      <c r="BN3" s="1095"/>
      <c r="BO3" s="922" t="s">
        <v>64</v>
      </c>
      <c r="BP3" s="923" t="s">
        <v>67</v>
      </c>
      <c r="BQ3" s="924" t="s">
        <v>65</v>
      </c>
      <c r="BR3" s="925" t="s">
        <v>66</v>
      </c>
      <c r="BS3" s="926" t="s">
        <v>63</v>
      </c>
      <c r="BT3" s="965" t="s">
        <v>64</v>
      </c>
      <c r="BU3" s="966" t="s">
        <v>67</v>
      </c>
      <c r="BV3" s="967" t="s">
        <v>65</v>
      </c>
      <c r="BW3" s="968" t="s">
        <v>66</v>
      </c>
      <c r="BX3" s="969" t="s">
        <v>63</v>
      </c>
      <c r="BY3" s="901" t="s">
        <v>64</v>
      </c>
      <c r="BZ3" s="902" t="s">
        <v>67</v>
      </c>
      <c r="CA3" s="903" t="s">
        <v>65</v>
      </c>
      <c r="CB3" s="904" t="s">
        <v>66</v>
      </c>
      <c r="CC3" s="905" t="s">
        <v>63</v>
      </c>
    </row>
    <row r="4" spans="1:88" x14ac:dyDescent="0.25">
      <c r="A4" s="1105" t="s">
        <v>13</v>
      </c>
      <c r="B4" s="133">
        <v>120</v>
      </c>
      <c r="C4" s="55">
        <v>-92.525000000000006</v>
      </c>
      <c r="D4" s="56">
        <v>8.5</v>
      </c>
      <c r="E4" s="56">
        <f>IF(C4="","",C4-$BK4)</f>
        <v>-0.35875411960105907</v>
      </c>
      <c r="F4" s="56">
        <f t="shared" ref="F4:F11" si="0">IF(D4="","",SQRT(D4^2+$BN4^2-$BL4^2))</f>
        <v>9.5159943706432628</v>
      </c>
      <c r="G4" s="366">
        <f xml:space="preserve"> IF(F4="","",ABS(E4)/(2*F4))</f>
        <v>1.8850059469760278E-2</v>
      </c>
      <c r="H4" s="110">
        <v>-92</v>
      </c>
      <c r="I4" s="12">
        <v>4</v>
      </c>
      <c r="J4" s="13">
        <f>IF(H4="","",H4-$BK4)</f>
        <v>0.16624588039894661</v>
      </c>
      <c r="K4" s="13">
        <f t="shared" ref="K4:K11" si="1">IF(I4="","",SQRT(I4^2+$BN4^2-$BL4^2))</f>
        <v>5.8569743777921941</v>
      </c>
      <c r="L4" s="398">
        <f xml:space="preserve"> IF(K4="","",ABS(J4)/(2*K4))</f>
        <v>1.4192129730778637E-2</v>
      </c>
      <c r="M4" s="742">
        <v>-86</v>
      </c>
      <c r="N4" s="743">
        <v>11</v>
      </c>
      <c r="O4" s="57">
        <f>IF(M4="","",M4-$BK4)</f>
        <v>6.1662458803989466</v>
      </c>
      <c r="P4" s="57">
        <f t="shared" ref="P4:P11" si="2">IF(N4="","",SQRT(N4^2+$BN4^2-$BL4^2))</f>
        <v>11.802717859125256</v>
      </c>
      <c r="Q4" s="606">
        <f xml:space="preserve"> IF(P4="","",ABS(O4)/(2*P4))</f>
        <v>0.26122143873970188</v>
      </c>
      <c r="R4" s="204">
        <v>-94</v>
      </c>
      <c r="S4" s="58">
        <v>15</v>
      </c>
      <c r="T4" s="59">
        <f>IF(R4="","",R4-$BK4)</f>
        <v>-1.8337541196010534</v>
      </c>
      <c r="U4" s="59">
        <f t="shared" ref="U4:U11" si="3">IF(S4="","",SQRT(S4^2+$BN4^2-$BL4^2))</f>
        <v>15.598209796707899</v>
      </c>
      <c r="V4" s="403">
        <f xml:space="preserve"> IF(U4="","",ABS(T4)/(2*U4))</f>
        <v>5.8780915999350092E-2</v>
      </c>
      <c r="W4" s="752">
        <v>-91</v>
      </c>
      <c r="X4" s="753">
        <v>21</v>
      </c>
      <c r="Y4" s="384">
        <f>IF(W4="","",W4-$BK4)</f>
        <v>1.1662458803989466</v>
      </c>
      <c r="Z4" s="384">
        <f t="shared" ref="Z4:Z11" si="4">IF(X4="","",SQRT(X4^2+$BN4^2-$BL4^2))</f>
        <v>21.431382336706942</v>
      </c>
      <c r="AA4" s="346">
        <f xml:space="preserve"> IF(Z4="","",ABS(Y4)/(2*Z4))</f>
        <v>2.7208834737679061E-2</v>
      </c>
      <c r="AB4" s="527">
        <v>-105</v>
      </c>
      <c r="AC4" s="256">
        <v>13</v>
      </c>
      <c r="AD4" s="61">
        <f>IF(AB4="","",AB4-$BK4)</f>
        <v>-12.833754119601053</v>
      </c>
      <c r="AE4" s="61">
        <f t="shared" ref="AE4:AE11" si="5">IF(AC4="","",SQRT(AC4^2+$BN4^2-$BL4^2))</f>
        <v>13.685910596745627</v>
      </c>
      <c r="AF4" s="509">
        <f xml:space="preserve"> IF(AE4="","",ABS(AD4)/(2*AE4))</f>
        <v>0.46886738112452642</v>
      </c>
      <c r="AG4" s="501">
        <v>-88</v>
      </c>
      <c r="AH4" s="62">
        <v>18.5</v>
      </c>
      <c r="AI4" s="62">
        <f>IF(AG4="","",AG4-$BK4)</f>
        <v>4.1662458803989466</v>
      </c>
      <c r="AJ4" s="62">
        <f t="shared" ref="AJ4:AJ11" si="6">IF(AH4="","",SQRT(AH4^2+$BN4^2-$BL4^2))</f>
        <v>18.988263450408368</v>
      </c>
      <c r="AK4" s="343">
        <f xml:space="preserve"> IF(AJ4="","",ABS(AI4)/(2*AJ4))</f>
        <v>0.10970581620799415</v>
      </c>
      <c r="AL4" s="220">
        <v>-98</v>
      </c>
      <c r="AM4" s="180">
        <v>7</v>
      </c>
      <c r="AN4" s="181">
        <f>IF(AL4="","",AL4-$BK4)</f>
        <v>-5.8337541196010534</v>
      </c>
      <c r="AO4" s="181">
        <f t="shared" ref="AO4:AO11" si="7">IF(AM4="","",SQRT(AM4^2+$BN4^2-$BL4^2))</f>
        <v>8.2039105835031059</v>
      </c>
      <c r="AP4" s="354">
        <f xml:space="preserve"> IF(AO4="","",ABS(AN4)/(2*AO4))</f>
        <v>0.3555471540201755</v>
      </c>
      <c r="AQ4" s="530"/>
      <c r="AR4" s="182"/>
      <c r="AS4" s="137" t="str">
        <f>IF(AQ4="","",AQ4-$BK4)</f>
        <v/>
      </c>
      <c r="AT4" s="137" t="str">
        <f t="shared" ref="AT4:AT11" si="8">IF(AR4="","",SQRT(AR4^2+$BN4^2-$BL4^2))</f>
        <v/>
      </c>
      <c r="AU4" s="531" t="str">
        <f xml:space="preserve"> IF(AT4="","",ABS(AS4)/(2*AT4))</f>
        <v/>
      </c>
      <c r="AV4" s="376">
        <v>-84.833333333333314</v>
      </c>
      <c r="AW4" s="517">
        <v>36.02581845875563</v>
      </c>
      <c r="AX4" s="313">
        <f>IF(AV4="","",AV4-$BK4)</f>
        <v>7.3329125470656322</v>
      </c>
      <c r="AY4" s="313">
        <f t="shared" ref="AY4:AY11" si="9">IF(AW4="","",SQRT(AW4^2+$BN4^2-$BL4^2))</f>
        <v>36.278971105660261</v>
      </c>
      <c r="AZ4" s="377">
        <f xml:space="preserve"> IF(AY4="","",ABS(AX4)/(2*AY4))</f>
        <v>0.10106285161325244</v>
      </c>
      <c r="BA4" s="533">
        <v>-87</v>
      </c>
      <c r="BB4" s="518">
        <v>19.399999999999999</v>
      </c>
      <c r="BC4" s="66">
        <f>IF(BA4="","",BA4-$BK4)</f>
        <v>5.1662458803989466</v>
      </c>
      <c r="BD4" s="66">
        <f t="shared" ref="BD4:BD11" si="10">IF(BB4="","",SQRT(BB4^2+$BN4^2-$BL4^2))</f>
        <v>19.866155865242632</v>
      </c>
      <c r="BE4" s="344">
        <f xml:space="preserve"> IF(BD4="","",ABS(BC4)/(2*BD4))</f>
        <v>0.13002630995757189</v>
      </c>
      <c r="BF4" s="371">
        <v>-84</v>
      </c>
      <c r="BG4" s="201">
        <v>11</v>
      </c>
      <c r="BH4" s="137">
        <f>IF(BF4="","",BF4-$BK4)</f>
        <v>8.1662458803989466</v>
      </c>
      <c r="BI4" s="137">
        <f t="shared" ref="BI4:BI11" si="11">IF(BG4="","",SQRT(BG4^2+$BN4^2-$BL4^2))</f>
        <v>11.802717859125256</v>
      </c>
      <c r="BJ4" s="531">
        <f xml:space="preserve"> IF(BI4="","",ABS(BH4)/(2*BI4))</f>
        <v>0.3459476867052797</v>
      </c>
      <c r="BK4" s="67">
        <f>IFERROR((IFERROR((1/D4^2)*C4, 0) + IFERROR((1/I4^2)*H4, 0) + IFERROR((1/N4^2)*M4, 0) + IFERROR((1/S4^2)*R4, 0) + IFERROR((1/X4^2)*W4, 0) + IFERROR((1/AC4^2)*AB4, 0) + IFERROR((1/AH4^2)*AG4, 0) + IFERROR((1/AM4^2)*AL4, 0) + IFERROR((1/AR4^2)*AQ4, 0) + IFERROR((1/AW4^2)*AV4, 0) + IFERROR((1/BB4^2)*BA4, 0) + IFERROR((1/BG4^2)*BF4, 0) + IFERROR((1/BP4^2)*BO4, 0) + IFERROR((1/BU4^2)*BT4, 0) + IFERROR((1/BZ4^2)*BY4, 0)) / (IFERROR(1/D4^2, 0) + IFERROR(1/I4^2, 0) + IFERROR(1/N4^2, 0) + IFERROR(1/S4^2, 0) + IFERROR(1/X4^2, 0) + IFERROR(1/AC4^2, 0) + IFERROR(1/AH4^2, 0) + IFERROR(1/AM4^2, 0) + IFERROR(1/AR4^2, 0) + IFERROR(1/AW4^2, 0) + IFERROR(1/BB4^2, 0) + IFERROR(1/BG4^2, 0) + IFERROR(1/BP4^2, 0) + IFERROR(1/BU4^2, 0) + IFERROR(1/BZ4^2, 0)), "ERR")</f>
        <v>-92.166245880398947</v>
      </c>
      <c r="BL4" s="68">
        <f>1/SQRT(IFERROR(1/D4^2, 0) + IFERROR(1/I4^2, 0) + IFERROR(1/N4^2, 0) + IFERROR(1/S4^2, 0) + IFERROR(1/X4^2, 0) + IFERROR(1/AC4^2, 0) + IFERROR(1/AH4^2, 0) + IFERROR(1/AM4^2, 0) + IFERROR(1/AR4^2, 0) + IFERROR(1/AW4^2, 0) + IFERROR(1/BB4^2, 0) + IFERROR(1/BG4^2, 0) + IFERROR(1/BP4^2, 0) + IFERROR(1/BU4^2, 0) + IFERROR(1/BZ4^2, 0))</f>
        <v>2.5876342743683347</v>
      </c>
      <c r="BM4" s="68">
        <f t="shared" ref="BM4:BM19" si="12">BL4*2</f>
        <v>5.1752685487366694</v>
      </c>
      <c r="BN4" s="539">
        <v>5</v>
      </c>
      <c r="BO4" s="286">
        <v>-89</v>
      </c>
      <c r="BP4" s="281">
        <v>10.3</v>
      </c>
      <c r="BQ4" s="282">
        <f>IF(BO4="","",BO4-$BK4)</f>
        <v>3.1662458803989466</v>
      </c>
      <c r="BR4" s="282">
        <f t="shared" ref="BR4:BR11" si="13">IF(BP4="","",SQRT(BP4^2+$BN4^2-$BL4^2))</f>
        <v>11.153212490673452</v>
      </c>
      <c r="BS4" s="345">
        <f xml:space="preserve"> IF(BR4="","",ABS(BQ4)/(2*BR4))</f>
        <v>0.14194322411801205</v>
      </c>
      <c r="BT4" s="970">
        <v>-91.806327500000009</v>
      </c>
      <c r="BU4" s="971">
        <v>17.624490580699536</v>
      </c>
      <c r="BV4" s="245">
        <f>IF(BT4="","",BT4-$BK4)</f>
        <v>0.35991838039893764</v>
      </c>
      <c r="BW4" s="245">
        <f t="shared" ref="BW4:BW11" si="14">IF(BU4="","",SQRT(BU4^2+$BN4^2-$BL4^2))</f>
        <v>18.136339682837907</v>
      </c>
      <c r="BX4" s="972">
        <f xml:space="preserve"> IF(BW4="","",ABS(BV4)/(2*BW4))</f>
        <v>9.9225749708338872E-3</v>
      </c>
      <c r="BY4" s="549">
        <v>-89</v>
      </c>
      <c r="BZ4" s="114">
        <v>15</v>
      </c>
      <c r="CA4" s="57">
        <f>IF(BY4="","",BY4-$BK4)</f>
        <v>3.1662458803989466</v>
      </c>
      <c r="CB4" s="57">
        <f t="shared" ref="CB4:CB11" si="15">IF(BZ4="","",SQRT(BZ4^2+$BN4^2-$BL4^2))</f>
        <v>15.598209796707899</v>
      </c>
      <c r="CC4" s="347">
        <f xml:space="preserve"> IF(CB4="","",ABS(CA4)/(2*CB4))</f>
        <v>0.10149388685191306</v>
      </c>
    </row>
    <row r="5" spans="1:88" x14ac:dyDescent="0.25">
      <c r="A5" s="1099"/>
      <c r="B5" s="134">
        <v>100</v>
      </c>
      <c r="C5" s="72">
        <v>-90.183333333333337</v>
      </c>
      <c r="D5" s="80">
        <v>8.5</v>
      </c>
      <c r="E5" s="80">
        <f t="shared" ref="E5:E19" si="16">IF(C5="","",C5-$BK5)</f>
        <v>0.50234909186613663</v>
      </c>
      <c r="F5" s="80">
        <f t="shared" si="0"/>
        <v>9.5281335107210179</v>
      </c>
      <c r="G5" s="293">
        <f xml:space="preserve"> IF(F5="","",ABS(E5)/(2*F5))</f>
        <v>2.6361358775089341E-2</v>
      </c>
      <c r="H5" s="115">
        <v>-91</v>
      </c>
      <c r="I5" s="4">
        <v>4</v>
      </c>
      <c r="J5" s="6">
        <f t="shared" ref="J5:J11" si="17">IF(H5="","",H5-$BK5)</f>
        <v>-0.31431757480052624</v>
      </c>
      <c r="K5" s="6">
        <f t="shared" si="1"/>
        <v>5.8766766286843479</v>
      </c>
      <c r="L5" s="396">
        <f t="shared" ref="L5:L19" si="18" xml:space="preserve"> IF(K5="","",ABS(J5)/(2*K5))</f>
        <v>2.6742799941239466E-2</v>
      </c>
      <c r="M5" s="744">
        <v>-84</v>
      </c>
      <c r="N5" s="745">
        <v>11</v>
      </c>
      <c r="O5" s="141">
        <f t="shared" ref="O5:O11" si="19">IF(M5="","",M5-$BK5)</f>
        <v>6.6856824251994738</v>
      </c>
      <c r="P5" s="141">
        <f t="shared" si="2"/>
        <v>11.812507278225263</v>
      </c>
      <c r="Q5" s="329">
        <f t="shared" ref="Q5:Q19" si="20" xml:space="preserve"> IF(P5="","",ABS(O5)/(2*P5))</f>
        <v>0.28299167432148853</v>
      </c>
      <c r="R5" s="205">
        <v>-98</v>
      </c>
      <c r="S5" s="143">
        <v>15</v>
      </c>
      <c r="T5" s="512">
        <f t="shared" ref="T5:T11" si="21">IF(R5="","",R5-$BK5)</f>
        <v>-7.3143175748005262</v>
      </c>
      <c r="U5" s="512">
        <f t="shared" si="3"/>
        <v>15.605618481756013</v>
      </c>
      <c r="V5" s="401">
        <f t="shared" ref="V5:V19" si="22" xml:space="preserve"> IF(U5="","",ABS(T5)/(2*U5))</f>
        <v>0.23434885273375872</v>
      </c>
      <c r="W5" s="754">
        <v>-89</v>
      </c>
      <c r="X5" s="755">
        <v>21</v>
      </c>
      <c r="Y5" s="546">
        <f t="shared" ref="Y5:Y11" si="23">IF(W5="","",W5-$BK5)</f>
        <v>1.6856824251994738</v>
      </c>
      <c r="Z5" s="546">
        <f t="shared" si="4"/>
        <v>21.436775135223229</v>
      </c>
      <c r="AA5" s="327">
        <f t="shared" ref="AA5:AA19" si="24" xml:space="preserve"> IF(Z5="","",ABS(Y5)/(2*Z5))</f>
        <v>3.9317537609229583E-2</v>
      </c>
      <c r="AB5" s="257">
        <v>-101</v>
      </c>
      <c r="AC5" s="254">
        <v>12</v>
      </c>
      <c r="AD5" s="513">
        <f t="shared" ref="AD5:AD11" si="25">IF(AB5="","",AB5-$BK5)</f>
        <v>-10.314317574800526</v>
      </c>
      <c r="AE5" s="513">
        <f t="shared" si="5"/>
        <v>12.748934394612156</v>
      </c>
      <c r="AF5" s="528">
        <f t="shared" ref="AF5:AF19" si="26" xml:space="preserve"> IF(AE5="","",ABS(AD5)/(2*AE5))</f>
        <v>0.40451685041063012</v>
      </c>
      <c r="AG5" s="502">
        <v>-85</v>
      </c>
      <c r="AH5" s="142">
        <v>18.5</v>
      </c>
      <c r="AI5" s="142">
        <f t="shared" ref="AI5:AI11" si="27">IF(AG5="","",AG5-$BK5)</f>
        <v>5.6856824251994738</v>
      </c>
      <c r="AJ5" s="142">
        <f t="shared" si="6"/>
        <v>18.994349901960973</v>
      </c>
      <c r="AK5" s="306">
        <f t="shared" ref="AK5:AK19" si="28" xml:space="preserve"> IF(AJ5="","",ABS(AI5)/(2*AJ5))</f>
        <v>0.14966772894429214</v>
      </c>
      <c r="AL5" s="221">
        <v>-96</v>
      </c>
      <c r="AM5" s="171">
        <v>7</v>
      </c>
      <c r="AN5" s="514">
        <f t="shared" ref="AN5:AN11" si="29">IF(AL5="","",AL5-$BK5)</f>
        <v>-5.3143175748005262</v>
      </c>
      <c r="AO5" s="514">
        <f t="shared" si="7"/>
        <v>8.2179880870030981</v>
      </c>
      <c r="AP5" s="355">
        <f t="shared" ref="AP5:AP19" si="30" xml:space="preserve"> IF(AO5="","",ABS(AN5)/(2*AO5))</f>
        <v>0.32333446571948787</v>
      </c>
      <c r="AQ5" s="218">
        <v>-92</v>
      </c>
      <c r="AR5" s="173">
        <v>20</v>
      </c>
      <c r="AS5" s="515">
        <f t="shared" ref="AS5:AS11" si="31">IF(AQ5="","",AQ5-$BK5)</f>
        <v>-1.3143175748005262</v>
      </c>
      <c r="AT5" s="515">
        <f t="shared" si="8"/>
        <v>20.458135990312627</v>
      </c>
      <c r="AU5" s="307">
        <f t="shared" ref="AU5:AU19" si="32" xml:space="preserve"> IF(AT5="","",ABS(AS5)/(2*AT5))</f>
        <v>3.2122124308463007E-2</v>
      </c>
      <c r="AV5" s="315">
        <v>-82.5</v>
      </c>
      <c r="AW5" s="498">
        <v>36.029512093522605</v>
      </c>
      <c r="AX5" s="379">
        <f t="shared" ref="AX5:AX11" si="33">IF(AV5="","",AV5-$BK5)</f>
        <v>8.1856824251994738</v>
      </c>
      <c r="AY5" s="379">
        <f t="shared" si="9"/>
        <v>36.285824641248219</v>
      </c>
      <c r="AZ5" s="378">
        <f t="shared" ref="AZ5:AZ19" si="34" xml:space="preserve"> IF(AY5="","",ABS(AX5)/(2*AY5))</f>
        <v>0.11279449352646556</v>
      </c>
      <c r="BA5" s="534">
        <v>-85</v>
      </c>
      <c r="BB5" s="516">
        <v>19.399999999999999</v>
      </c>
      <c r="BC5" s="290">
        <f t="shared" ref="BC5:BC11" si="35">IF(BA5="","",BA5-$BK5)</f>
        <v>5.6856824251994738</v>
      </c>
      <c r="BD5" s="290">
        <f t="shared" si="10"/>
        <v>19.87197343491896</v>
      </c>
      <c r="BE5" s="324">
        <f t="shared" ref="BE5:BE19" si="36" xml:space="preserve"> IF(BD5="","",ABS(BC5)/(2*BD5))</f>
        <v>0.14305782069959427</v>
      </c>
      <c r="BF5" s="369">
        <v>-84</v>
      </c>
      <c r="BG5" s="187">
        <v>10</v>
      </c>
      <c r="BH5" s="515">
        <f t="shared" ref="BH5:BH11" si="37">IF(BF5="","",BF5-$BK5)</f>
        <v>6.6856824251994738</v>
      </c>
      <c r="BI5" s="515">
        <f t="shared" si="11"/>
        <v>10.887393085496859</v>
      </c>
      <c r="BJ5" s="307">
        <f t="shared" ref="BJ5:BJ19" si="38" xml:space="preserve"> IF(BI5="","",ABS(BH5)/(2*BI5))</f>
        <v>0.30703779925542962</v>
      </c>
      <c r="BK5" s="82">
        <f t="shared" ref="BK5:BK19" si="39">IFERROR((IFERROR((1/D5^2)*C5, 0) + IFERROR((1/I5^2)*H5, 0) + IFERROR((1/N5^2)*M5, 0) + IFERROR((1/S5^2)*R5, 0) + IFERROR((1/X5^2)*W5, 0) + IFERROR((1/AC5^2)*AB5, 0) + IFERROR((1/AH5^2)*AG5, 0) + IFERROR((1/AM5^2)*AL5, 0) + IFERROR((1/AR5^2)*AQ5, 0) + IFERROR((1/AW5^2)*AV5, 0) + IFERROR((1/BB5^2)*BA5, 0) + IFERROR((1/BG5^2)*BF5, 0) + IFERROR((1/BP5^2)*BO5, 0) + IFERROR((1/BU5^2)*BT5, 0) + IFERROR((1/BZ5^2)*BY5, 0)) / (IFERROR(1/D5^2, 0) + IFERROR(1/I5^2, 0) + IFERROR(1/N5^2, 0) + IFERROR(1/S5^2, 0) + IFERROR(1/X5^2, 0) + IFERROR(1/AC5^2, 0) + IFERROR(1/AH5^2, 0) + IFERROR(1/AM5^2, 0) + IFERROR(1/AR5^2, 0) + IFERROR(1/AW5^2, 0) + IFERROR(1/BB5^2, 0) + IFERROR(1/BG5^2, 0) + IFERROR(1/BP5^2, 0) + IFERROR(1/BU5^2, 0) + IFERROR(1/BZ5^2, 0)), "ERR")</f>
        <v>-90.685682425199474</v>
      </c>
      <c r="BL5" s="83">
        <f>1/SQRT(IFERROR(1/D5^2, 0) + IFERROR(1/I5^2, 0) + IFERROR(1/N5^2, 0) + IFERROR(1/S5^2, 0) + IFERROR(1/X5^2, 0) + IFERROR(1/AC5^2, 0) + IFERROR(1/AH5^2, 0) + IFERROR(1/AM5^2, 0) + IFERROR(1/AR5^2, 0) + IFERROR(1/AW5^2, 0) + IFERROR(1/BB5^2, 0) + IFERROR(1/BG5^2, 0) + IFERROR(1/BP5^2, 0) + IFERROR(1/BU5^2, 0) + IFERROR(1/BZ5^2, 0))</f>
        <v>2.5425718872580916</v>
      </c>
      <c r="BM5" s="538">
        <f t="shared" si="12"/>
        <v>5.0851437745161832</v>
      </c>
      <c r="BN5" s="240">
        <v>5</v>
      </c>
      <c r="BO5" s="276">
        <v>-86</v>
      </c>
      <c r="BP5" s="277">
        <v>10.3</v>
      </c>
      <c r="BQ5" s="545">
        <f t="shared" ref="BQ5:BQ11" si="40">IF(BO5="","",BO5-$BK5)</f>
        <v>4.6856824251994738</v>
      </c>
      <c r="BR5" s="545">
        <f t="shared" si="13"/>
        <v>11.163571480405581</v>
      </c>
      <c r="BS5" s="304">
        <f t="shared" ref="BS5:BS19" si="41" xml:space="preserve"> IF(BR5="","",ABS(BQ5)/(2*BR5))</f>
        <v>0.20986484627360666</v>
      </c>
      <c r="BT5" s="973">
        <v>-89.453687500000001</v>
      </c>
      <c r="BU5" s="974">
        <v>17.414737054192539</v>
      </c>
      <c r="BV5" s="249">
        <f t="shared" ref="BV5:BV11" si="42">IF(BT5="","",BT5-$BK5)</f>
        <v>1.2319949251994728</v>
      </c>
      <c r="BW5" s="249">
        <f t="shared" si="14"/>
        <v>17.939018782107105</v>
      </c>
      <c r="BX5" s="975">
        <f t="shared" ref="BX5:BX19" si="43" xml:space="preserve"> IF(BW5="","",ABS(BV5)/(2*BW5))</f>
        <v>3.4338414496457859E-2</v>
      </c>
      <c r="BY5" s="550">
        <v>-87</v>
      </c>
      <c r="BZ5" s="120">
        <v>15</v>
      </c>
      <c r="CA5" s="141">
        <f t="shared" ref="CA5:CA11" si="44">IF(BY5="","",BY5-$BK5)</f>
        <v>3.6856824251994738</v>
      </c>
      <c r="CB5" s="141">
        <f t="shared" si="15"/>
        <v>15.605618481756013</v>
      </c>
      <c r="CC5" s="348">
        <f t="shared" ref="CC5:CC19" si="45" xml:space="preserve"> IF(CB5="","",ABS(CA5)/(2*CB5))</f>
        <v>0.11808831638131732</v>
      </c>
    </row>
    <row r="6" spans="1:88" x14ac:dyDescent="0.25">
      <c r="A6" s="1099"/>
      <c r="B6" s="134">
        <v>50</v>
      </c>
      <c r="C6" s="72">
        <v>-80.5</v>
      </c>
      <c r="D6" s="80">
        <v>8.5</v>
      </c>
      <c r="E6" s="80">
        <f t="shared" si="16"/>
        <v>1.4481898105771336</v>
      </c>
      <c r="F6" s="80">
        <f t="shared" si="0"/>
        <v>9.035992265577713</v>
      </c>
      <c r="G6" s="293">
        <f t="shared" ref="G6:G11" si="46" xml:space="preserve"> IF(F6="","",ABS(E6)/(2*F6))</f>
        <v>8.0134520261485861E-2</v>
      </c>
      <c r="H6" s="115">
        <v>-83</v>
      </c>
      <c r="I6" s="4">
        <v>4</v>
      </c>
      <c r="J6" s="6">
        <f t="shared" si="17"/>
        <v>-1.0518101894228664</v>
      </c>
      <c r="K6" s="6">
        <f t="shared" si="1"/>
        <v>5.039757556031863</v>
      </c>
      <c r="L6" s="396">
        <f t="shared" si="18"/>
        <v>0.10435126866013637</v>
      </c>
      <c r="M6" s="744">
        <v>-76</v>
      </c>
      <c r="N6" s="745">
        <v>11</v>
      </c>
      <c r="O6" s="141">
        <f t="shared" si="19"/>
        <v>5.9481898105771336</v>
      </c>
      <c r="P6" s="141">
        <f t="shared" si="2"/>
        <v>11.41924499358781</v>
      </c>
      <c r="Q6" s="329">
        <f t="shared" si="20"/>
        <v>0.26044584444581009</v>
      </c>
      <c r="R6" s="205">
        <v>-90</v>
      </c>
      <c r="S6" s="143">
        <v>15</v>
      </c>
      <c r="T6" s="512">
        <f t="shared" si="21"/>
        <v>-8.0518101894228664</v>
      </c>
      <c r="U6" s="512">
        <f t="shared" si="3"/>
        <v>15.310099811026062</v>
      </c>
      <c r="V6" s="401">
        <f t="shared" si="22"/>
        <v>0.26295746888678334</v>
      </c>
      <c r="W6" s="754">
        <v>-77</v>
      </c>
      <c r="X6" s="546">
        <v>20.5</v>
      </c>
      <c r="Y6" s="546">
        <f t="shared" si="23"/>
        <v>4.9481898105771336</v>
      </c>
      <c r="Z6" s="546">
        <f t="shared" si="4"/>
        <v>20.727980032400172</v>
      </c>
      <c r="AA6" s="327">
        <f t="shared" si="24"/>
        <v>0.11936015479662163</v>
      </c>
      <c r="AB6" s="257">
        <v>-89</v>
      </c>
      <c r="AC6" s="254">
        <v>11</v>
      </c>
      <c r="AD6" s="513">
        <f t="shared" si="25"/>
        <v>-7.0518101894228664</v>
      </c>
      <c r="AE6" s="513">
        <f t="shared" si="5"/>
        <v>11.41924499358781</v>
      </c>
      <c r="AF6" s="528">
        <f t="shared" si="26"/>
        <v>0.30876867049365492</v>
      </c>
      <c r="AG6" s="502">
        <v>-78</v>
      </c>
      <c r="AH6" s="142">
        <v>18.5</v>
      </c>
      <c r="AI6" s="142">
        <f t="shared" si="27"/>
        <v>3.9481898105771336</v>
      </c>
      <c r="AJ6" s="142">
        <f t="shared" si="6"/>
        <v>18.752310690247754</v>
      </c>
      <c r="AK6" s="306">
        <f t="shared" si="28"/>
        <v>0.10527208821871782</v>
      </c>
      <c r="AL6" s="221">
        <v>-85</v>
      </c>
      <c r="AM6" s="171">
        <v>8</v>
      </c>
      <c r="AN6" s="514">
        <f t="shared" si="29"/>
        <v>-3.0518101894228664</v>
      </c>
      <c r="AO6" s="514">
        <f t="shared" si="7"/>
        <v>8.5673307525494931</v>
      </c>
      <c r="AP6" s="355">
        <f t="shared" si="30"/>
        <v>0.17810741043905065</v>
      </c>
      <c r="AQ6" s="218">
        <v>-86</v>
      </c>
      <c r="AR6" s="173">
        <v>20</v>
      </c>
      <c r="AS6" s="515">
        <f t="shared" si="31"/>
        <v>-4.0518101894228664</v>
      </c>
      <c r="AT6" s="515">
        <f t="shared" si="8"/>
        <v>20.233614512083111</v>
      </c>
      <c r="AU6" s="307">
        <f t="shared" si="32"/>
        <v>0.10012571374736842</v>
      </c>
      <c r="AV6" s="315">
        <v>-75.166666666666657</v>
      </c>
      <c r="AW6" s="498">
        <v>36.019620888573371</v>
      </c>
      <c r="AX6" s="379">
        <f t="shared" si="33"/>
        <v>6.7815231439104764</v>
      </c>
      <c r="AY6" s="379">
        <f t="shared" si="9"/>
        <v>36.149858162655789</v>
      </c>
      <c r="AZ6" s="378">
        <f t="shared" si="34"/>
        <v>9.3797368628627892E-2</v>
      </c>
      <c r="BA6" s="534">
        <v>-74</v>
      </c>
      <c r="BB6" s="516">
        <v>19.399999999999999</v>
      </c>
      <c r="BC6" s="290">
        <f t="shared" si="35"/>
        <v>7.9481898105771336</v>
      </c>
      <c r="BD6" s="290">
        <f t="shared" si="10"/>
        <v>19.6407524352704</v>
      </c>
      <c r="BE6" s="324">
        <f t="shared" si="36"/>
        <v>0.20233923921122191</v>
      </c>
      <c r="BF6" s="369">
        <v>-78</v>
      </c>
      <c r="BG6" s="187">
        <v>10</v>
      </c>
      <c r="BH6" s="515">
        <f t="shared" si="37"/>
        <v>3.9481898105771336</v>
      </c>
      <c r="BI6" s="515">
        <f t="shared" si="11"/>
        <v>10.459405156297382</v>
      </c>
      <c r="BJ6" s="307">
        <f t="shared" si="38"/>
        <v>0.18873873569186742</v>
      </c>
      <c r="BK6" s="82">
        <f t="shared" si="39"/>
        <v>-81.948189810577134</v>
      </c>
      <c r="BL6" s="83">
        <f t="shared" ref="BL6:BL19" si="47">1/SQRT(IFERROR(1/D6^2, 0) + IFERROR(1/I6^2, 0) + IFERROR(1/N6^2, 0) + IFERROR(1/S6^2, 0) + IFERROR(1/X6^2, 0) + IFERROR(1/AC6^2, 0) + IFERROR(1/AH6^2, 0) + IFERROR(1/AM6^2, 0) + IFERROR(1/AR6^2, 0) + IFERROR(1/AW6^2, 0) + IFERROR(1/BB6^2, 0) + IFERROR(1/BG6^2, 0) + IFERROR(1/BP6^2, 0) + IFERROR(1/BU6^2, 0) + IFERROR(1/BZ6^2, 0))</f>
        <v>2.569210730247665</v>
      </c>
      <c r="BM6" s="538">
        <f t="shared" si="12"/>
        <v>5.13842146049533</v>
      </c>
      <c r="BN6" s="240">
        <v>4</v>
      </c>
      <c r="BO6" s="276">
        <v>-78</v>
      </c>
      <c r="BP6" s="277">
        <v>10.199999999999999</v>
      </c>
      <c r="BQ6" s="545">
        <f t="shared" si="40"/>
        <v>3.9481898105771336</v>
      </c>
      <c r="BR6" s="545">
        <f t="shared" si="13"/>
        <v>10.65078195362107</v>
      </c>
      <c r="BS6" s="304">
        <f t="shared" si="41"/>
        <v>0.18534741523061701</v>
      </c>
      <c r="BT6" s="973">
        <v>-79.433867499999991</v>
      </c>
      <c r="BU6" s="974">
        <v>17.484016510325461</v>
      </c>
      <c r="BV6" s="249">
        <f t="shared" si="42"/>
        <v>2.5143223105771426</v>
      </c>
      <c r="BW6" s="249">
        <f t="shared" si="14"/>
        <v>17.750774336825803</v>
      </c>
      <c r="BX6" s="975">
        <f t="shared" si="43"/>
        <v>7.0822890958647453E-2</v>
      </c>
      <c r="BY6" s="550">
        <v>-79</v>
      </c>
      <c r="BZ6" s="120">
        <v>15</v>
      </c>
      <c r="CA6" s="141">
        <f t="shared" si="44"/>
        <v>2.9481898105771336</v>
      </c>
      <c r="CB6" s="141">
        <f t="shared" si="15"/>
        <v>15.310099811026062</v>
      </c>
      <c r="CC6" s="348">
        <f t="shared" si="45"/>
        <v>9.6282514384847431E-2</v>
      </c>
    </row>
    <row r="7" spans="1:88" x14ac:dyDescent="0.25">
      <c r="A7" s="1099"/>
      <c r="B7" s="134">
        <v>20</v>
      </c>
      <c r="C7" s="72">
        <v>-70.95</v>
      </c>
      <c r="D7" s="80">
        <v>8.5</v>
      </c>
      <c r="E7" s="80">
        <f t="shared" si="16"/>
        <v>0.78441261264180184</v>
      </c>
      <c r="F7" s="80">
        <f t="shared" si="0"/>
        <v>9.0471552587769395</v>
      </c>
      <c r="G7" s="293">
        <f t="shared" si="46"/>
        <v>4.3351340294553786E-2</v>
      </c>
      <c r="H7" s="115">
        <v>-73</v>
      </c>
      <c r="I7" s="4">
        <v>4</v>
      </c>
      <c r="J7" s="6">
        <f t="shared" si="17"/>
        <v>-1.2655873873581953</v>
      </c>
      <c r="K7" s="6">
        <f t="shared" si="1"/>
        <v>5.059744882542522</v>
      </c>
      <c r="L7" s="396">
        <f t="shared" si="18"/>
        <v>0.12506434778211956</v>
      </c>
      <c r="M7" s="744">
        <v>-67</v>
      </c>
      <c r="N7" s="745">
        <v>11</v>
      </c>
      <c r="O7" s="141">
        <f t="shared" si="19"/>
        <v>4.7344126126418047</v>
      </c>
      <c r="P7" s="141">
        <f t="shared" si="2"/>
        <v>11.428080253324056</v>
      </c>
      <c r="Q7" s="329">
        <f t="shared" si="20"/>
        <v>0.2071394542081868</v>
      </c>
      <c r="R7" s="205">
        <v>-72</v>
      </c>
      <c r="S7" s="143">
        <v>15</v>
      </c>
      <c r="T7" s="512">
        <f t="shared" si="21"/>
        <v>-0.26558738735819531</v>
      </c>
      <c r="U7" s="512">
        <f t="shared" si="3"/>
        <v>15.316690839617259</v>
      </c>
      <c r="V7" s="401">
        <f t="shared" si="22"/>
        <v>8.6698683853839529E-3</v>
      </c>
      <c r="W7" s="754">
        <v>-74</v>
      </c>
      <c r="X7" s="546">
        <v>20.5</v>
      </c>
      <c r="Y7" s="546">
        <f t="shared" si="23"/>
        <v>-2.2655873873581953</v>
      </c>
      <c r="Z7" s="546">
        <f t="shared" si="4"/>
        <v>20.732848773779622</v>
      </c>
      <c r="AA7" s="327">
        <f t="shared" si="24"/>
        <v>5.4637628723348278E-2</v>
      </c>
      <c r="AB7" s="257">
        <v>-76</v>
      </c>
      <c r="AC7" s="254">
        <v>11</v>
      </c>
      <c r="AD7" s="513">
        <f t="shared" si="25"/>
        <v>-4.2655873873581953</v>
      </c>
      <c r="AE7" s="513">
        <f t="shared" si="5"/>
        <v>11.428080253324056</v>
      </c>
      <c r="AF7" s="528">
        <f t="shared" si="26"/>
        <v>0.18662746904133243</v>
      </c>
      <c r="AG7" s="502">
        <v>-63</v>
      </c>
      <c r="AH7" s="142">
        <v>18.5</v>
      </c>
      <c r="AI7" s="142">
        <f t="shared" si="27"/>
        <v>8.7344126126418047</v>
      </c>
      <c r="AJ7" s="142">
        <f t="shared" si="6"/>
        <v>18.757692242821751</v>
      </c>
      <c r="AK7" s="306">
        <f t="shared" si="28"/>
        <v>0.23282215369495454</v>
      </c>
      <c r="AL7" s="221">
        <v>-73</v>
      </c>
      <c r="AM7" s="171">
        <v>7</v>
      </c>
      <c r="AN7" s="514">
        <f t="shared" si="29"/>
        <v>-1.2655873873581953</v>
      </c>
      <c r="AO7" s="514">
        <f t="shared" si="7"/>
        <v>7.6551301933027398</v>
      </c>
      <c r="AP7" s="355">
        <f t="shared" si="30"/>
        <v>8.2662695173063322E-2</v>
      </c>
      <c r="AQ7" s="218">
        <v>-85</v>
      </c>
      <c r="AR7" s="173">
        <v>20</v>
      </c>
      <c r="AS7" s="515">
        <f t="shared" si="31"/>
        <v>-13.265587387358195</v>
      </c>
      <c r="AT7" s="515">
        <f t="shared" si="8"/>
        <v>20.238602181880427</v>
      </c>
      <c r="AU7" s="307">
        <f t="shared" si="32"/>
        <v>0.32772983203441897</v>
      </c>
      <c r="AV7" s="315">
        <v>-62.833333333333329</v>
      </c>
      <c r="AW7" s="498">
        <v>36.01835546959812</v>
      </c>
      <c r="AX7" s="379">
        <f t="shared" si="33"/>
        <v>8.9010792793084761</v>
      </c>
      <c r="AY7" s="379">
        <f t="shared" si="9"/>
        <v>36.151389309551355</v>
      </c>
      <c r="AZ7" s="378">
        <f t="shared" si="34"/>
        <v>0.12310839845035737</v>
      </c>
      <c r="BA7" s="534">
        <v>-59</v>
      </c>
      <c r="BB7" s="516">
        <v>19.399999999999999</v>
      </c>
      <c r="BC7" s="290">
        <f t="shared" si="35"/>
        <v>12.734412612641805</v>
      </c>
      <c r="BD7" s="290">
        <f t="shared" si="10"/>
        <v>19.645890620595829</v>
      </c>
      <c r="BE7" s="324">
        <f t="shared" si="36"/>
        <v>0.324098633616835</v>
      </c>
      <c r="BF7" s="369">
        <v>-68</v>
      </c>
      <c r="BG7" s="187">
        <v>10</v>
      </c>
      <c r="BH7" s="515">
        <f t="shared" si="37"/>
        <v>3.7344126126418047</v>
      </c>
      <c r="BI7" s="515">
        <f t="shared" si="11"/>
        <v>10.469050495456369</v>
      </c>
      <c r="BJ7" s="307">
        <f t="shared" si="38"/>
        <v>0.17835488587348788</v>
      </c>
      <c r="BK7" s="82">
        <f t="shared" si="39"/>
        <v>-71.734412612641805</v>
      </c>
      <c r="BL7" s="83">
        <f t="shared" si="47"/>
        <v>2.5296208655813945</v>
      </c>
      <c r="BM7" s="538">
        <f t="shared" si="12"/>
        <v>5.0592417311627891</v>
      </c>
      <c r="BN7" s="240">
        <v>4</v>
      </c>
      <c r="BO7" s="276">
        <v>-70</v>
      </c>
      <c r="BP7" s="277">
        <v>10.199999999999999</v>
      </c>
      <c r="BQ7" s="545">
        <f t="shared" si="40"/>
        <v>1.7344126126418047</v>
      </c>
      <c r="BR7" s="545">
        <f t="shared" si="13"/>
        <v>10.660254137515448</v>
      </c>
      <c r="BS7" s="304">
        <f t="shared" si="41"/>
        <v>8.1349496469229524E-2</v>
      </c>
      <c r="BT7" s="973">
        <v>-72.485432500000002</v>
      </c>
      <c r="BU7" s="974">
        <v>17.495081868437577</v>
      </c>
      <c r="BV7" s="249">
        <f t="shared" si="42"/>
        <v>-0.75101988735819702</v>
      </c>
      <c r="BW7" s="249">
        <f t="shared" si="14"/>
        <v>17.76735511717342</v>
      </c>
      <c r="BX7" s="975">
        <f t="shared" si="43"/>
        <v>2.1134825144353719E-2</v>
      </c>
      <c r="BY7" s="550">
        <v>-69</v>
      </c>
      <c r="BZ7" s="120">
        <v>15</v>
      </c>
      <c r="CA7" s="141">
        <f t="shared" si="44"/>
        <v>2.7344126126418047</v>
      </c>
      <c r="CB7" s="141">
        <f t="shared" si="15"/>
        <v>15.316690839617259</v>
      </c>
      <c r="CC7" s="348">
        <f t="shared" si="45"/>
        <v>8.9262512421062021E-2</v>
      </c>
    </row>
    <row r="8" spans="1:88" x14ac:dyDescent="0.25">
      <c r="A8" s="1099"/>
      <c r="B8" s="134">
        <v>10</v>
      </c>
      <c r="C8" s="72">
        <v>-65.116666666666674</v>
      </c>
      <c r="D8" s="80">
        <v>8.5</v>
      </c>
      <c r="E8" s="80">
        <f t="shared" si="16"/>
        <v>1.8578789267530595</v>
      </c>
      <c r="F8" s="80">
        <f t="shared" si="0"/>
        <v>9.0390411267762918</v>
      </c>
      <c r="G8" s="293">
        <f t="shared" si="46"/>
        <v>0.10276969098245814</v>
      </c>
      <c r="H8" s="115">
        <v>-68</v>
      </c>
      <c r="I8" s="4">
        <v>4</v>
      </c>
      <c r="J8" s="6">
        <f t="shared" si="17"/>
        <v>-1.0254544065802662</v>
      </c>
      <c r="K8" s="6">
        <f t="shared" si="1"/>
        <v>5.0452219467089066</v>
      </c>
      <c r="L8" s="396">
        <f t="shared" si="18"/>
        <v>0.10162629289769794</v>
      </c>
      <c r="M8" s="744">
        <v>-63</v>
      </c>
      <c r="N8" s="745">
        <v>12</v>
      </c>
      <c r="O8" s="141">
        <f t="shared" si="19"/>
        <v>3.9745455934197338</v>
      </c>
      <c r="P8" s="141">
        <f t="shared" si="2"/>
        <v>12.387665820950822</v>
      </c>
      <c r="Q8" s="329">
        <f t="shared" si="20"/>
        <v>0.16042350717508561</v>
      </c>
      <c r="R8" s="205">
        <v>-57</v>
      </c>
      <c r="S8" s="143">
        <v>15</v>
      </c>
      <c r="T8" s="512">
        <f t="shared" si="21"/>
        <v>9.9745455934197338</v>
      </c>
      <c r="U8" s="512">
        <f t="shared" si="3"/>
        <v>15.311899441008395</v>
      </c>
      <c r="V8" s="401">
        <f t="shared" si="22"/>
        <v>0.32571222244008025</v>
      </c>
      <c r="W8" s="754">
        <v>-70</v>
      </c>
      <c r="X8" s="546">
        <v>37</v>
      </c>
      <c r="Y8" s="546">
        <f t="shared" si="23"/>
        <v>-3.0254544065802662</v>
      </c>
      <c r="Z8" s="546">
        <f t="shared" si="4"/>
        <v>37.127540512287553</v>
      </c>
      <c r="AA8" s="327">
        <f t="shared" si="24"/>
        <v>4.0744072524531709E-2</v>
      </c>
      <c r="AB8" s="257">
        <v>-77</v>
      </c>
      <c r="AC8" s="254">
        <v>11</v>
      </c>
      <c r="AD8" s="513">
        <f t="shared" si="25"/>
        <v>-10.025454406580266</v>
      </c>
      <c r="AE8" s="513">
        <f t="shared" si="5"/>
        <v>11.421657694553501</v>
      </c>
      <c r="AF8" s="528">
        <f t="shared" si="26"/>
        <v>0.43887913097592551</v>
      </c>
      <c r="AG8" s="502">
        <v>-62</v>
      </c>
      <c r="AH8" s="142">
        <v>18.5</v>
      </c>
      <c r="AI8" s="142">
        <f t="shared" si="27"/>
        <v>4.9745455934197338</v>
      </c>
      <c r="AJ8" s="142">
        <f t="shared" si="6"/>
        <v>18.753780005416328</v>
      </c>
      <c r="AK8" s="306">
        <f t="shared" si="28"/>
        <v>0.13262781135277854</v>
      </c>
      <c r="AL8" s="221">
        <v>-68</v>
      </c>
      <c r="AM8" s="171">
        <v>7</v>
      </c>
      <c r="AN8" s="514">
        <f t="shared" si="29"/>
        <v>-1.0254544065802662</v>
      </c>
      <c r="AO8" s="514">
        <f t="shared" si="7"/>
        <v>7.6455388620785394</v>
      </c>
      <c r="AP8" s="355">
        <f t="shared" si="30"/>
        <v>6.7062271546775132E-2</v>
      </c>
      <c r="AQ8" s="218">
        <v>-92</v>
      </c>
      <c r="AR8" s="173">
        <v>22</v>
      </c>
      <c r="AS8" s="515">
        <f t="shared" si="31"/>
        <v>-25.025454406580266</v>
      </c>
      <c r="AT8" s="515">
        <f t="shared" si="8"/>
        <v>22.213830477690092</v>
      </c>
      <c r="AU8" s="307">
        <f t="shared" si="32"/>
        <v>0.56328543678484355</v>
      </c>
      <c r="AV8" s="315">
        <v>-43.999999999999993</v>
      </c>
      <c r="AW8" s="498">
        <v>36.01531037439436</v>
      </c>
      <c r="AX8" s="379">
        <f t="shared" si="33"/>
        <v>22.974545593419741</v>
      </c>
      <c r="AY8" s="379">
        <f t="shared" si="9"/>
        <v>36.146325482066793</v>
      </c>
      <c r="AZ8" s="378">
        <f t="shared" si="34"/>
        <v>0.31779918549145553</v>
      </c>
      <c r="BA8" s="534">
        <v>-48</v>
      </c>
      <c r="BB8" s="516">
        <v>19.399999999999999</v>
      </c>
      <c r="BC8" s="290">
        <f t="shared" si="35"/>
        <v>18.974545593419734</v>
      </c>
      <c r="BD8" s="290">
        <f t="shared" si="10"/>
        <v>19.642155291402041</v>
      </c>
      <c r="BE8" s="324">
        <f t="shared" si="36"/>
        <v>0.48300569137963845</v>
      </c>
      <c r="BF8" s="369">
        <v>-63</v>
      </c>
      <c r="BG8" s="187">
        <v>10</v>
      </c>
      <c r="BH8" s="515">
        <f t="shared" si="37"/>
        <v>3.9745455934197338</v>
      </c>
      <c r="BI8" s="515">
        <f t="shared" si="11"/>
        <v>10.462039212866353</v>
      </c>
      <c r="BJ8" s="307">
        <f t="shared" si="38"/>
        <v>0.1899508075123531</v>
      </c>
      <c r="BK8" s="82">
        <f t="shared" si="39"/>
        <v>-66.974545593419734</v>
      </c>
      <c r="BL8" s="83">
        <f t="shared" si="47"/>
        <v>2.5584635053967046</v>
      </c>
      <c r="BM8" s="538">
        <f t="shared" si="12"/>
        <v>5.1169270107934093</v>
      </c>
      <c r="BN8" s="240">
        <v>4</v>
      </c>
      <c r="BO8" s="276">
        <v>-67</v>
      </c>
      <c r="BP8" s="277">
        <v>10.199999999999999</v>
      </c>
      <c r="BQ8" s="545">
        <f t="shared" si="40"/>
        <v>-2.5454406580266209E-2</v>
      </c>
      <c r="BR8" s="545">
        <f t="shared" si="13"/>
        <v>10.653368692181511</v>
      </c>
      <c r="BS8" s="304">
        <f t="shared" si="41"/>
        <v>1.1946646791144643E-3</v>
      </c>
      <c r="BT8" s="973">
        <v>-69.121326666666661</v>
      </c>
      <c r="BU8" s="974">
        <v>17.771365544980871</v>
      </c>
      <c r="BV8" s="249">
        <f t="shared" si="42"/>
        <v>-2.1467810732469275</v>
      </c>
      <c r="BW8" s="249">
        <f t="shared" si="14"/>
        <v>18.035401238256011</v>
      </c>
      <c r="BX8" s="975">
        <f t="shared" si="43"/>
        <v>5.9515755842826958E-2</v>
      </c>
      <c r="BY8" s="550">
        <v>-65</v>
      </c>
      <c r="BZ8" s="120">
        <v>15</v>
      </c>
      <c r="CA8" s="141">
        <f t="shared" si="44"/>
        <v>1.9745455934197338</v>
      </c>
      <c r="CB8" s="141">
        <f t="shared" si="15"/>
        <v>15.311899441008395</v>
      </c>
      <c r="CC8" s="348">
        <f t="shared" si="45"/>
        <v>6.4477486971064396E-2</v>
      </c>
    </row>
    <row r="9" spans="1:88" x14ac:dyDescent="0.25">
      <c r="A9" s="1099"/>
      <c r="B9" s="134">
        <v>5</v>
      </c>
      <c r="C9" s="139">
        <v>-61.475000000000001</v>
      </c>
      <c r="D9" s="515">
        <v>8.5</v>
      </c>
      <c r="E9" s="515">
        <f t="shared" si="16"/>
        <v>0.92872013590038449</v>
      </c>
      <c r="F9" s="80">
        <f t="shared" si="0"/>
        <v>8.9987686971715561</v>
      </c>
      <c r="G9" s="293">
        <f t="shared" si="46"/>
        <v>5.1602622933973996E-2</v>
      </c>
      <c r="H9" s="115">
        <v>-64</v>
      </c>
      <c r="I9" s="4">
        <v>4</v>
      </c>
      <c r="J9" s="6">
        <f t="shared" si="17"/>
        <v>-1.5962798640996141</v>
      </c>
      <c r="K9" s="6">
        <f t="shared" si="1"/>
        <v>4.9727093284440684</v>
      </c>
      <c r="L9" s="396">
        <f t="shared" si="18"/>
        <v>0.16050403901237886</v>
      </c>
      <c r="M9" s="744">
        <v>-59</v>
      </c>
      <c r="N9" s="745">
        <v>18</v>
      </c>
      <c r="O9" s="141">
        <f t="shared" si="19"/>
        <v>3.4037201359003859</v>
      </c>
      <c r="P9" s="141">
        <f t="shared" si="2"/>
        <v>18.240828875497808</v>
      </c>
      <c r="Q9" s="329">
        <f t="shared" si="20"/>
        <v>9.3299492011365504E-2</v>
      </c>
      <c r="R9" s="205">
        <v>-39</v>
      </c>
      <c r="S9" s="143">
        <v>15</v>
      </c>
      <c r="T9" s="512">
        <f t="shared" si="21"/>
        <v>23.403720135900386</v>
      </c>
      <c r="U9" s="512">
        <f t="shared" si="3"/>
        <v>15.288160061472233</v>
      </c>
      <c r="V9" s="401">
        <f t="shared" si="22"/>
        <v>0.76541977719347065</v>
      </c>
      <c r="W9" s="754">
        <v>-68</v>
      </c>
      <c r="X9" s="546">
        <v>37</v>
      </c>
      <c r="Y9" s="546">
        <f t="shared" si="23"/>
        <v>-5.5962798640996141</v>
      </c>
      <c r="Z9" s="546">
        <f t="shared" si="4"/>
        <v>37.117756371650408</v>
      </c>
      <c r="AA9" s="327">
        <f t="shared" si="24"/>
        <v>7.5385481386125872E-2</v>
      </c>
      <c r="AB9" s="257">
        <v>-68</v>
      </c>
      <c r="AC9" s="254">
        <v>11</v>
      </c>
      <c r="AD9" s="513">
        <f t="shared" si="25"/>
        <v>-5.5962798640996141</v>
      </c>
      <c r="AE9" s="513">
        <f t="shared" si="5"/>
        <v>11.389812907383275</v>
      </c>
      <c r="AF9" s="528">
        <f t="shared" si="26"/>
        <v>0.24567040343884444</v>
      </c>
      <c r="AG9" s="502">
        <v>-52</v>
      </c>
      <c r="AH9" s="142">
        <v>27.3</v>
      </c>
      <c r="AI9" s="142">
        <f t="shared" si="27"/>
        <v>10.403720135900386</v>
      </c>
      <c r="AJ9" s="142">
        <f t="shared" si="6"/>
        <v>27.459385245580329</v>
      </c>
      <c r="AK9" s="306">
        <f t="shared" si="28"/>
        <v>0.18943832942463446</v>
      </c>
      <c r="AL9" s="221">
        <v>-64</v>
      </c>
      <c r="AM9" s="171">
        <v>7</v>
      </c>
      <c r="AN9" s="514">
        <f t="shared" si="29"/>
        <v>-1.5962798640996141</v>
      </c>
      <c r="AO9" s="514">
        <f t="shared" si="7"/>
        <v>7.5978837886081578</v>
      </c>
      <c r="AP9" s="355">
        <f t="shared" si="30"/>
        <v>0.10504766251446139</v>
      </c>
      <c r="AQ9" s="218">
        <v>-111</v>
      </c>
      <c r="AR9" s="173">
        <v>30</v>
      </c>
      <c r="AS9" s="515">
        <f t="shared" si="31"/>
        <v>-48.596279864099614</v>
      </c>
      <c r="AT9" s="515">
        <f t="shared" si="8"/>
        <v>30.145113004684436</v>
      </c>
      <c r="AU9" s="307">
        <f t="shared" si="32"/>
        <v>0.8060391058502242</v>
      </c>
      <c r="AV9" s="315">
        <v>-15.999999999999998</v>
      </c>
      <c r="AW9" s="498">
        <v>44.75470561513383</v>
      </c>
      <c r="AX9" s="379">
        <f t="shared" si="33"/>
        <v>46.403720135900386</v>
      </c>
      <c r="AY9" s="379">
        <f t="shared" si="9"/>
        <v>44.852107116193395</v>
      </c>
      <c r="AZ9" s="378">
        <f t="shared" si="34"/>
        <v>0.51729699137308527</v>
      </c>
      <c r="BA9" s="534">
        <v>-32</v>
      </c>
      <c r="BB9" s="516">
        <v>19.399999999999999</v>
      </c>
      <c r="BC9" s="290">
        <f t="shared" si="35"/>
        <v>30.403720135900386</v>
      </c>
      <c r="BD9" s="290">
        <f t="shared" si="10"/>
        <v>19.623655063855832</v>
      </c>
      <c r="BE9" s="324">
        <f t="shared" si="36"/>
        <v>0.77467016304979808</v>
      </c>
      <c r="BF9" s="369">
        <v>-60</v>
      </c>
      <c r="BG9" s="187">
        <v>15</v>
      </c>
      <c r="BH9" s="515">
        <f t="shared" si="37"/>
        <v>2.4037201359003859</v>
      </c>
      <c r="BI9" s="515">
        <f t="shared" si="11"/>
        <v>15.288160061472233</v>
      </c>
      <c r="BJ9" s="307">
        <f t="shared" si="38"/>
        <v>7.8613781064407251E-2</v>
      </c>
      <c r="BK9" s="82">
        <f t="shared" si="39"/>
        <v>-62.403720135900386</v>
      </c>
      <c r="BL9" s="83">
        <f t="shared" si="47"/>
        <v>2.6966946313599065</v>
      </c>
      <c r="BM9" s="538">
        <f t="shared" si="12"/>
        <v>5.393389262719813</v>
      </c>
      <c r="BN9" s="240">
        <v>4</v>
      </c>
      <c r="BO9" s="276">
        <v>-64</v>
      </c>
      <c r="BP9" s="277">
        <v>12.3</v>
      </c>
      <c r="BQ9" s="545">
        <f t="shared" si="40"/>
        <v>-1.5962798640996141</v>
      </c>
      <c r="BR9" s="545">
        <f t="shared" si="13"/>
        <v>12.649815732460084</v>
      </c>
      <c r="BS9" s="304">
        <f t="shared" si="41"/>
        <v>6.3094984854343658E-2</v>
      </c>
      <c r="BT9" s="973">
        <v>-65.771350000000012</v>
      </c>
      <c r="BU9" s="974">
        <v>17.879846705975044</v>
      </c>
      <c r="BV9" s="249">
        <f t="shared" si="42"/>
        <v>-3.3676298640996265</v>
      </c>
      <c r="BW9" s="249">
        <f t="shared" si="14"/>
        <v>18.122272382192065</v>
      </c>
      <c r="BX9" s="975">
        <f t="shared" si="43"/>
        <v>9.2914116758581661E-2</v>
      </c>
      <c r="BY9" s="550">
        <v>-62</v>
      </c>
      <c r="BZ9" s="120">
        <v>15</v>
      </c>
      <c r="CA9" s="141">
        <f t="shared" si="44"/>
        <v>0.40372013590038591</v>
      </c>
      <c r="CB9" s="141">
        <f t="shared" si="15"/>
        <v>15.288160061472233</v>
      </c>
      <c r="CC9" s="348">
        <f t="shared" si="45"/>
        <v>1.3203686194972638E-2</v>
      </c>
    </row>
    <row r="10" spans="1:88" x14ac:dyDescent="0.25">
      <c r="A10" s="1099"/>
      <c r="B10" s="134">
        <v>2</v>
      </c>
      <c r="C10" s="139">
        <v>-58.1</v>
      </c>
      <c r="D10" s="515">
        <v>8.5</v>
      </c>
      <c r="E10" s="515">
        <f t="shared" si="16"/>
        <v>0.63029014517989168</v>
      </c>
      <c r="F10" s="80">
        <f t="shared" si="0"/>
        <v>9.4548682705995262</v>
      </c>
      <c r="G10" s="293">
        <f t="shared" si="46"/>
        <v>3.3331513837152882E-2</v>
      </c>
      <c r="H10" s="115">
        <v>-60</v>
      </c>
      <c r="I10" s="4">
        <v>4</v>
      </c>
      <c r="J10" s="6">
        <f t="shared" si="17"/>
        <v>-1.2697098548201069</v>
      </c>
      <c r="K10" s="6">
        <f t="shared" si="1"/>
        <v>5.7571289732287285</v>
      </c>
      <c r="L10" s="396">
        <f t="shared" si="18"/>
        <v>0.1102728339702302</v>
      </c>
      <c r="M10" s="744">
        <v>-55</v>
      </c>
      <c r="N10" s="745">
        <v>18</v>
      </c>
      <c r="O10" s="141">
        <f t="shared" si="19"/>
        <v>3.7302901451798931</v>
      </c>
      <c r="P10" s="141">
        <f t="shared" si="2"/>
        <v>18.470098375872006</v>
      </c>
      <c r="Q10" s="329">
        <f t="shared" si="20"/>
        <v>0.10098186997349383</v>
      </c>
      <c r="R10" s="205">
        <v>-10</v>
      </c>
      <c r="S10" s="143">
        <v>26</v>
      </c>
      <c r="T10" s="512">
        <f t="shared" si="21"/>
        <v>48.730290145179893</v>
      </c>
      <c r="U10" s="512">
        <f t="shared" si="3"/>
        <v>26.327638215654471</v>
      </c>
      <c r="V10" s="401">
        <f t="shared" si="22"/>
        <v>0.92545882289214909</v>
      </c>
      <c r="W10" s="754">
        <v>-71</v>
      </c>
      <c r="X10" s="546">
        <v>38</v>
      </c>
      <c r="Y10" s="546">
        <f t="shared" si="23"/>
        <v>-12.269709854820107</v>
      </c>
      <c r="Z10" s="546">
        <f t="shared" si="4"/>
        <v>38.224920327116308</v>
      </c>
      <c r="AA10" s="327">
        <f t="shared" si="24"/>
        <v>0.16049359619091369</v>
      </c>
      <c r="AB10" s="257">
        <v>-64</v>
      </c>
      <c r="AC10" s="254">
        <v>12</v>
      </c>
      <c r="AD10" s="513">
        <f t="shared" si="25"/>
        <v>-5.2697098548201069</v>
      </c>
      <c r="AE10" s="513">
        <f t="shared" si="5"/>
        <v>12.694271700825915</v>
      </c>
      <c r="AF10" s="528">
        <f t="shared" si="26"/>
        <v>0.20756251240775195</v>
      </c>
      <c r="AG10" s="502">
        <v>-50</v>
      </c>
      <c r="AH10" s="142">
        <v>41.5</v>
      </c>
      <c r="AI10" s="142">
        <f t="shared" si="27"/>
        <v>8.7302901451798931</v>
      </c>
      <c r="AJ10" s="142">
        <f t="shared" si="6"/>
        <v>41.706049129765212</v>
      </c>
      <c r="AK10" s="306">
        <f t="shared" si="28"/>
        <v>0.10466455499076713</v>
      </c>
      <c r="AL10" s="221">
        <v>-58</v>
      </c>
      <c r="AM10" s="171">
        <v>7</v>
      </c>
      <c r="AN10" s="514">
        <f t="shared" si="29"/>
        <v>0.7302901451798931</v>
      </c>
      <c r="AO10" s="514">
        <f t="shared" si="7"/>
        <v>8.1329289935661979</v>
      </c>
      <c r="AP10" s="355">
        <f t="shared" si="30"/>
        <v>4.4897117985267757E-2</v>
      </c>
      <c r="AQ10" s="218">
        <v>-193</v>
      </c>
      <c r="AR10" s="173">
        <v>50</v>
      </c>
      <c r="AS10" s="515">
        <f t="shared" si="31"/>
        <v>-134.26970985482012</v>
      </c>
      <c r="AT10" s="515">
        <f t="shared" si="8"/>
        <v>50.171152408673947</v>
      </c>
      <c r="AU10" s="307">
        <f t="shared" si="32"/>
        <v>1.3381166607566963</v>
      </c>
      <c r="AV10" s="315"/>
      <c r="AW10" s="498"/>
      <c r="AX10" s="379" t="str">
        <f t="shared" si="33"/>
        <v/>
      </c>
      <c r="AY10" s="379" t="str">
        <f t="shared" si="9"/>
        <v/>
      </c>
      <c r="AZ10" s="378" t="str">
        <f t="shared" si="34"/>
        <v/>
      </c>
      <c r="BA10" s="534">
        <v>5</v>
      </c>
      <c r="BB10" s="516">
        <v>28.4</v>
      </c>
      <c r="BC10" s="290">
        <f t="shared" si="35"/>
        <v>63.730290145179893</v>
      </c>
      <c r="BD10" s="290">
        <f t="shared" si="10"/>
        <v>28.700253204708659</v>
      </c>
      <c r="BE10" s="324">
        <f t="shared" si="36"/>
        <v>1.1102740050865489</v>
      </c>
      <c r="BF10" s="369">
        <v>-58</v>
      </c>
      <c r="BG10" s="187">
        <v>15</v>
      </c>
      <c r="BH10" s="515">
        <f t="shared" si="37"/>
        <v>0.7302901451798931</v>
      </c>
      <c r="BI10" s="515">
        <f t="shared" si="11"/>
        <v>15.560993991849932</v>
      </c>
      <c r="BJ10" s="307">
        <f t="shared" si="38"/>
        <v>2.3465407979798156E-2</v>
      </c>
      <c r="BK10" s="82">
        <f t="shared" si="39"/>
        <v>-58.730290145179893</v>
      </c>
      <c r="BL10" s="83">
        <f t="shared" si="47"/>
        <v>2.8027604224425473</v>
      </c>
      <c r="BM10" s="538">
        <f t="shared" si="12"/>
        <v>5.6055208448850946</v>
      </c>
      <c r="BN10" s="240">
        <v>5</v>
      </c>
      <c r="BO10" s="276">
        <v>-60</v>
      </c>
      <c r="BP10" s="277">
        <v>13.3</v>
      </c>
      <c r="BQ10" s="545">
        <f t="shared" si="40"/>
        <v>-1.2697098548201069</v>
      </c>
      <c r="BR10" s="545">
        <f t="shared" si="13"/>
        <v>13.929627920888256</v>
      </c>
      <c r="BS10" s="304">
        <f t="shared" si="41"/>
        <v>4.5575871158629655E-2</v>
      </c>
      <c r="BT10" s="973">
        <v>-61.580309166666666</v>
      </c>
      <c r="BU10" s="974">
        <v>18.431300068693535</v>
      </c>
      <c r="BV10" s="249">
        <f t="shared" si="42"/>
        <v>-2.8500190214867729</v>
      </c>
      <c r="BW10" s="249">
        <f t="shared" si="14"/>
        <v>18.890668496287049</v>
      </c>
      <c r="BX10" s="975">
        <f t="shared" si="43"/>
        <v>7.543457294925647E-2</v>
      </c>
      <c r="BY10" s="550">
        <v>-59</v>
      </c>
      <c r="BZ10" s="120">
        <v>18</v>
      </c>
      <c r="CA10" s="141">
        <f t="shared" si="44"/>
        <v>-0.2697098548201069</v>
      </c>
      <c r="CB10" s="141">
        <f t="shared" si="15"/>
        <v>18.470098375872006</v>
      </c>
      <c r="CC10" s="348">
        <f t="shared" si="45"/>
        <v>7.3012565859539831E-3</v>
      </c>
    </row>
    <row r="11" spans="1:88" ht="15.75" thickBot="1" x14ac:dyDescent="0.3">
      <c r="A11" s="1100"/>
      <c r="B11" s="135">
        <v>1</v>
      </c>
      <c r="C11" s="560">
        <v>-56.283333333333331</v>
      </c>
      <c r="D11" s="108">
        <v>8.5</v>
      </c>
      <c r="E11" s="108">
        <f t="shared" si="16"/>
        <v>-0.4545079891838455</v>
      </c>
      <c r="F11" s="96">
        <f t="shared" si="0"/>
        <v>9.4332825298569851</v>
      </c>
      <c r="G11" s="359">
        <f t="shared" si="46"/>
        <v>2.4090659202949588E-2</v>
      </c>
      <c r="H11" s="130">
        <v>-57</v>
      </c>
      <c r="I11" s="11">
        <v>4</v>
      </c>
      <c r="J11" s="7">
        <f t="shared" si="17"/>
        <v>-1.1711746558505141</v>
      </c>
      <c r="K11" s="7">
        <f t="shared" si="1"/>
        <v>5.7216098510913005</v>
      </c>
      <c r="L11" s="399">
        <f t="shared" si="18"/>
        <v>0.10234660229647888</v>
      </c>
      <c r="M11" s="746">
        <v>-51</v>
      </c>
      <c r="N11" s="747">
        <v>18</v>
      </c>
      <c r="O11" s="158">
        <f t="shared" si="19"/>
        <v>4.8288253441494859</v>
      </c>
      <c r="P11" s="158">
        <f t="shared" si="2"/>
        <v>18.459057919842632</v>
      </c>
      <c r="Q11" s="410">
        <f t="shared" si="20"/>
        <v>0.13079826080828108</v>
      </c>
      <c r="R11" s="360">
        <v>26</v>
      </c>
      <c r="S11" s="159">
        <v>35</v>
      </c>
      <c r="T11" s="109">
        <f t="shared" si="21"/>
        <v>81.828825344149493</v>
      </c>
      <c r="U11" s="109">
        <f t="shared" si="3"/>
        <v>35.238286270590756</v>
      </c>
      <c r="V11" s="411">
        <f t="shared" si="22"/>
        <v>1.1610783895078685</v>
      </c>
      <c r="W11" s="756">
        <v>-81</v>
      </c>
      <c r="X11" s="556">
        <v>38</v>
      </c>
      <c r="Y11" s="556">
        <f t="shared" si="23"/>
        <v>-25.171174655850514</v>
      </c>
      <c r="Z11" s="556">
        <f t="shared" si="4"/>
        <v>38.219586853969325</v>
      </c>
      <c r="AA11" s="599">
        <f t="shared" si="24"/>
        <v>0.32929679161663078</v>
      </c>
      <c r="AB11" s="563">
        <v>-53</v>
      </c>
      <c r="AC11" s="363">
        <v>11</v>
      </c>
      <c r="AD11" s="499">
        <f t="shared" si="25"/>
        <v>2.8288253441494859</v>
      </c>
      <c r="AE11" s="499">
        <f t="shared" si="5"/>
        <v>11.736133063667308</v>
      </c>
      <c r="AF11" s="564">
        <f t="shared" si="26"/>
        <v>0.12051777739752101</v>
      </c>
      <c r="AG11" s="505">
        <v>-46</v>
      </c>
      <c r="AH11" s="145">
        <v>51.2</v>
      </c>
      <c r="AI11" s="145">
        <f t="shared" si="27"/>
        <v>9.8288253441494859</v>
      </c>
      <c r="AJ11" s="145">
        <f t="shared" si="6"/>
        <v>51.363185447245243</v>
      </c>
      <c r="AK11" s="365">
        <f t="shared" si="28"/>
        <v>9.567967074632279E-2</v>
      </c>
      <c r="AL11" s="225">
        <v>-54</v>
      </c>
      <c r="AM11" s="565">
        <v>7</v>
      </c>
      <c r="AN11" s="197">
        <f t="shared" si="29"/>
        <v>1.8288253441494859</v>
      </c>
      <c r="AO11" s="197">
        <f t="shared" si="7"/>
        <v>8.1078245718629738</v>
      </c>
      <c r="AP11" s="469">
        <f t="shared" si="30"/>
        <v>0.11278150679876316</v>
      </c>
      <c r="AQ11" s="566">
        <v>-329</v>
      </c>
      <c r="AR11" s="567">
        <v>100</v>
      </c>
      <c r="AS11" s="108">
        <f t="shared" si="31"/>
        <v>-273.17117465585051</v>
      </c>
      <c r="AT11" s="108">
        <f t="shared" si="8"/>
        <v>100.08364911057203</v>
      </c>
      <c r="AU11" s="568">
        <f t="shared" si="32"/>
        <v>1.3647143019038608</v>
      </c>
      <c r="AV11" s="569"/>
      <c r="AW11" s="570"/>
      <c r="AX11" s="319" t="str">
        <f t="shared" si="33"/>
        <v/>
      </c>
      <c r="AY11" s="319" t="str">
        <f t="shared" si="9"/>
        <v/>
      </c>
      <c r="AZ11" s="470" t="str">
        <f t="shared" si="34"/>
        <v/>
      </c>
      <c r="BA11" s="571"/>
      <c r="BB11" s="572"/>
      <c r="BC11" s="572" t="str">
        <f t="shared" si="35"/>
        <v/>
      </c>
      <c r="BD11" s="415" t="str">
        <f t="shared" si="10"/>
        <v/>
      </c>
      <c r="BE11" s="418" t="str">
        <f t="shared" si="36"/>
        <v/>
      </c>
      <c r="BF11" s="370">
        <v>-60</v>
      </c>
      <c r="BG11" s="198">
        <v>15</v>
      </c>
      <c r="BH11" s="108">
        <f t="shared" si="37"/>
        <v>-4.1711746558505141</v>
      </c>
      <c r="BI11" s="108">
        <f t="shared" si="11"/>
        <v>15.547887936568909</v>
      </c>
      <c r="BJ11" s="568">
        <f t="shared" si="38"/>
        <v>0.13413959094855055</v>
      </c>
      <c r="BK11" s="148">
        <f t="shared" si="39"/>
        <v>-55.828825344149486</v>
      </c>
      <c r="BL11" s="149">
        <f t="shared" si="47"/>
        <v>2.8745748749849938</v>
      </c>
      <c r="BM11" s="149">
        <f t="shared" si="12"/>
        <v>5.7491497499699875</v>
      </c>
      <c r="BN11" s="382">
        <v>5</v>
      </c>
      <c r="BO11" s="284">
        <v>-56</v>
      </c>
      <c r="BP11" s="285">
        <v>15.4</v>
      </c>
      <c r="BQ11" s="554">
        <f t="shared" si="40"/>
        <v>-0.17117465585051406</v>
      </c>
      <c r="BR11" s="554">
        <f t="shared" si="13"/>
        <v>15.934140054866628</v>
      </c>
      <c r="BS11" s="555">
        <f t="shared" si="41"/>
        <v>5.3713176632407484E-3</v>
      </c>
      <c r="BT11" s="976"/>
      <c r="BU11" s="977"/>
      <c r="BV11" s="362" t="str">
        <f t="shared" si="42"/>
        <v/>
      </c>
      <c r="BW11" s="362" t="str">
        <f t="shared" si="14"/>
        <v/>
      </c>
      <c r="BX11" s="978" t="str">
        <f t="shared" si="43"/>
        <v/>
      </c>
      <c r="BY11" s="558">
        <v>-57</v>
      </c>
      <c r="BZ11" s="132">
        <v>21</v>
      </c>
      <c r="CA11" s="158">
        <f t="shared" si="44"/>
        <v>-1.1711746558505141</v>
      </c>
      <c r="CB11" s="158">
        <f t="shared" si="15"/>
        <v>21.394784861926166</v>
      </c>
      <c r="CC11" s="409">
        <f t="shared" si="45"/>
        <v>2.7370563981101739E-2</v>
      </c>
    </row>
    <row r="12" spans="1:88" x14ac:dyDescent="0.25">
      <c r="A12" s="1105" t="s">
        <v>14</v>
      </c>
      <c r="B12" s="209">
        <v>120</v>
      </c>
      <c r="C12" s="136"/>
      <c r="D12" s="137"/>
      <c r="E12" s="137" t="str">
        <f>IF(C12="","",C12-$BK12)</f>
        <v/>
      </c>
      <c r="F12" s="137" t="str">
        <f>IF(D12="","",SQRT(D12^2+$BN12^2-$BL12^2))</f>
        <v/>
      </c>
      <c r="G12" s="366" t="str">
        <f xml:space="preserve"> IF(F12="","",ABS(E12)/(2*F12))</f>
        <v/>
      </c>
      <c r="H12" s="110">
        <v>-34</v>
      </c>
      <c r="I12" s="13">
        <v>3.5</v>
      </c>
      <c r="J12" s="13">
        <f>IF(H12="","",H12-$BK12)</f>
        <v>-0.85163615839264395</v>
      </c>
      <c r="K12" s="13">
        <f>IF(I12="","",SQRT(I12^2+$BN12^2-$BL12^2))</f>
        <v>4.2996856405457775</v>
      </c>
      <c r="L12" s="398">
        <f t="shared" si="18"/>
        <v>9.9034700393182948E-2</v>
      </c>
      <c r="M12" s="742">
        <v>-33</v>
      </c>
      <c r="N12" s="743">
        <v>11</v>
      </c>
      <c r="O12" s="57">
        <f>IF(M12="","",M12-$BK12)</f>
        <v>0.14836384160735605</v>
      </c>
      <c r="P12" s="57">
        <f>IF(N12="","",SQRT(N12^2+$BN12^2-$BL12^2))</f>
        <v>11.279951090652634</v>
      </c>
      <c r="Q12" s="606">
        <f t="shared" si="20"/>
        <v>6.5764399337821964E-3</v>
      </c>
      <c r="R12" s="204"/>
      <c r="S12" s="58"/>
      <c r="T12" s="59" t="str">
        <f>IF(R12="","",R12-$BK12)</f>
        <v/>
      </c>
      <c r="U12" s="59" t="str">
        <f>IF(S12="","",SQRT(S12^2+$BN12^2-$BL12^2))</f>
        <v/>
      </c>
      <c r="V12" s="403" t="str">
        <f t="shared" si="22"/>
        <v/>
      </c>
      <c r="W12" s="752"/>
      <c r="X12" s="384"/>
      <c r="Y12" s="384" t="str">
        <f>IF(W12="","",W12-$BK12)</f>
        <v/>
      </c>
      <c r="Z12" s="384" t="str">
        <f>IF(X12="","",SQRT(X12^2+$BN12^2-$BL12^2))</f>
        <v/>
      </c>
      <c r="AA12" s="346" t="str">
        <f t="shared" si="24"/>
        <v/>
      </c>
      <c r="AB12" s="165"/>
      <c r="AC12" s="256"/>
      <c r="AD12" s="61" t="str">
        <f>IF(AB12="","",AB12-$BK12)</f>
        <v/>
      </c>
      <c r="AE12" s="61" t="str">
        <f>IF(AC12="","",SQRT(AC12^2+$BN12^2-$BL12^2))</f>
        <v/>
      </c>
      <c r="AF12" s="509" t="str">
        <f t="shared" si="26"/>
        <v/>
      </c>
      <c r="AG12" s="501">
        <v>-30</v>
      </c>
      <c r="AH12" s="62">
        <v>18.5</v>
      </c>
      <c r="AI12" s="62">
        <f>IF(AG12="","",AG12-$BK12)</f>
        <v>3.1483638416073561</v>
      </c>
      <c r="AJ12" s="62">
        <f>IF(AH12="","",SQRT(AH12^2+$BN12^2-$BL12^2))</f>
        <v>18.667814457175098</v>
      </c>
      <c r="AK12" s="343">
        <f t="shared" si="28"/>
        <v>8.4325989226801581E-2</v>
      </c>
      <c r="AL12" s="226"/>
      <c r="AM12" s="180"/>
      <c r="AN12" s="181" t="str">
        <f>IF(AL12="","",AL12-$BK12)</f>
        <v/>
      </c>
      <c r="AO12" s="181" t="str">
        <f>IF(AM12="","",SQRT(AM12^2+$BN12^2-$BL12^2))</f>
        <v/>
      </c>
      <c r="AP12" s="354" t="str">
        <f t="shared" si="30"/>
        <v/>
      </c>
      <c r="AQ12" s="530"/>
      <c r="AR12" s="182"/>
      <c r="AS12" s="182" t="str">
        <f>IF(AQ12="","",AQ12-$BK12)</f>
        <v/>
      </c>
      <c r="AT12" s="137" t="str">
        <f>IF(AR12="","",SQRT(AR12^2+$BN12^2-$BL12^2))</f>
        <v/>
      </c>
      <c r="AU12" s="531" t="str">
        <f t="shared" si="32"/>
        <v/>
      </c>
      <c r="AV12" s="312"/>
      <c r="AW12" s="313"/>
      <c r="AX12" s="313" t="str">
        <f>IF(AV12="","",AV12-$BK12)</f>
        <v/>
      </c>
      <c r="AY12" s="313" t="str">
        <f>IF(AW12="","",SQRT(AW12^2+$BN12^2-$BL12^2))</f>
        <v/>
      </c>
      <c r="AZ12" s="377" t="str">
        <f t="shared" si="34"/>
        <v/>
      </c>
      <c r="BA12" s="574"/>
      <c r="BB12" s="518"/>
      <c r="BC12" s="66" t="str">
        <f>IF(BA12="","",BA12-$BK12)</f>
        <v/>
      </c>
      <c r="BD12" s="66" t="str">
        <f>IF(BB12="","",SQRT(BB12^2+$BN12^2-$BL12^2))</f>
        <v/>
      </c>
      <c r="BE12" s="344" t="str">
        <f t="shared" si="36"/>
        <v/>
      </c>
      <c r="BF12" s="371"/>
      <c r="BG12" s="201"/>
      <c r="BH12" s="137" t="str">
        <f>IF(BF12="","",BF12-$BK12)</f>
        <v/>
      </c>
      <c r="BI12" s="137" t="str">
        <f>IF(BG12="","",SQRT(BG12^2+$BN12^2-$BL12^2))</f>
        <v/>
      </c>
      <c r="BJ12" s="531" t="str">
        <f t="shared" si="38"/>
        <v/>
      </c>
      <c r="BK12" s="67">
        <f t="shared" si="39"/>
        <v>-33.148363841607356</v>
      </c>
      <c r="BL12" s="68">
        <f t="shared" si="47"/>
        <v>3.1245325078296835</v>
      </c>
      <c r="BM12" s="588">
        <f t="shared" si="12"/>
        <v>6.249065015659367</v>
      </c>
      <c r="BN12" s="539">
        <v>4</v>
      </c>
      <c r="BO12" s="286">
        <v>-27</v>
      </c>
      <c r="BP12" s="281">
        <v>10.199999999999999</v>
      </c>
      <c r="BQ12" s="282">
        <f>IF(BO12="","",BO12-$BK12)</f>
        <v>6.1483638416073561</v>
      </c>
      <c r="BR12" s="282">
        <f>IF(BP12="","",SQRT(BP12^2+$BN12^2-$BL12^2))</f>
        <v>10.501299758006889</v>
      </c>
      <c r="BS12" s="345">
        <f t="shared" si="41"/>
        <v>0.29274299292901507</v>
      </c>
      <c r="BT12" s="970"/>
      <c r="BU12" s="979"/>
      <c r="BV12" s="245" t="str">
        <f>IF(BT12="","",BT12-$BK12)</f>
        <v/>
      </c>
      <c r="BW12" s="245" t="str">
        <f>IF(BU12="","",SQRT(BU12^2+$BN12^2-$BL12^2))</f>
        <v/>
      </c>
      <c r="BX12" s="972" t="str">
        <f t="shared" si="43"/>
        <v/>
      </c>
      <c r="BY12" s="549"/>
      <c r="BZ12" s="169"/>
      <c r="CA12" s="57" t="str">
        <f>IF(BY12="","",BY12-$BK12)</f>
        <v/>
      </c>
      <c r="CB12" s="57" t="str">
        <f>IF(BZ12="","",SQRT(BZ12^2+$BN12^2-$BL12^2))</f>
        <v/>
      </c>
      <c r="CC12" s="347" t="str">
        <f t="shared" si="45"/>
        <v/>
      </c>
    </row>
    <row r="13" spans="1:88" x14ac:dyDescent="0.25">
      <c r="A13" s="1099"/>
      <c r="B13" s="134">
        <v>100</v>
      </c>
      <c r="C13" s="139">
        <v>-30.75</v>
      </c>
      <c r="D13" s="515">
        <v>8.5</v>
      </c>
      <c r="E13" s="515">
        <f t="shared" si="16"/>
        <v>0.90800999920701386</v>
      </c>
      <c r="F13" s="80">
        <f t="shared" ref="F13:F19" si="48">IF(D13="","",SQRT(D13^2+$BN13^2-$BL13^2))</f>
        <v>8.9633878528677151</v>
      </c>
      <c r="G13" s="293">
        <f t="shared" ref="G13:G19" si="49" xml:space="preserve"> IF(F13="","",ABS(E13)/(2*F13))</f>
        <v>5.0651049252348729E-2</v>
      </c>
      <c r="H13" s="115">
        <v>-33</v>
      </c>
      <c r="I13" s="6">
        <v>3.5</v>
      </c>
      <c r="J13" s="6">
        <f t="shared" ref="J13:J19" si="50">IF(H13="","",H13-$BK13)</f>
        <v>-1.3419900007929861</v>
      </c>
      <c r="K13" s="6">
        <f t="shared" ref="K13:K19" si="51">IF(I13="","",SQRT(I13^2+$BN13^2-$BL13^2))</f>
        <v>4.5102463126681354</v>
      </c>
      <c r="L13" s="396">
        <f t="shared" si="18"/>
        <v>0.14877125413568626</v>
      </c>
      <c r="M13" s="744">
        <v>-32</v>
      </c>
      <c r="N13" s="745">
        <v>11</v>
      </c>
      <c r="O13" s="141">
        <f t="shared" ref="O13:O19" si="52">IF(M13="","",M13-$BK13)</f>
        <v>-0.34199000079298614</v>
      </c>
      <c r="P13" s="141">
        <f t="shared" ref="P13:P19" si="53">IF(N13="","",SQRT(N13^2+$BN13^2-$BL13^2))</f>
        <v>11.361880205359345</v>
      </c>
      <c r="Q13" s="329">
        <f t="shared" si="20"/>
        <v>1.504988587327611E-2</v>
      </c>
      <c r="R13" s="205">
        <v>-33</v>
      </c>
      <c r="S13" s="143">
        <v>15</v>
      </c>
      <c r="T13" s="512">
        <f t="shared" ref="T13:T19" si="54">IF(R13="","",R13-$BK13)</f>
        <v>-1.3419900007929861</v>
      </c>
      <c r="U13" s="512">
        <f t="shared" ref="U13:U19" si="55">IF(S13="","",SQRT(S13^2+$BN13^2-$BL13^2))</f>
        <v>15.267361324110217</v>
      </c>
      <c r="V13" s="401">
        <f t="shared" si="22"/>
        <v>4.3949637802627867E-2</v>
      </c>
      <c r="W13" s="754"/>
      <c r="X13" s="546"/>
      <c r="Y13" s="546" t="str">
        <f t="shared" ref="Y13:Y19" si="56">IF(W13="","",W13-$BK13)</f>
        <v/>
      </c>
      <c r="Z13" s="546" t="str">
        <f t="shared" ref="Z13:Z19" si="57">IF(X13="","",SQRT(X13^2+$BN13^2-$BL13^2))</f>
        <v/>
      </c>
      <c r="AA13" s="327" t="str">
        <f t="shared" si="24"/>
        <v/>
      </c>
      <c r="AB13" s="166"/>
      <c r="AC13" s="254"/>
      <c r="AD13" s="513" t="str">
        <f t="shared" ref="AD13:AD19" si="58">IF(AB13="","",AB13-$BK13)</f>
        <v/>
      </c>
      <c r="AE13" s="513" t="str">
        <f t="shared" ref="AE13:AE19" si="59">IF(AC13="","",SQRT(AC13^2+$BN13^2-$BL13^2))</f>
        <v/>
      </c>
      <c r="AF13" s="528" t="str">
        <f t="shared" si="26"/>
        <v/>
      </c>
      <c r="AG13" s="502">
        <v>-28</v>
      </c>
      <c r="AH13" s="142">
        <v>18.5</v>
      </c>
      <c r="AI13" s="142">
        <f t="shared" ref="AI13:AI19" si="60">IF(AG13="","",AG13-$BK13)</f>
        <v>3.6580099992070139</v>
      </c>
      <c r="AJ13" s="142">
        <f t="shared" ref="AJ13:AJ19" si="61">IF(AH13="","",SQRT(AH13^2+$BN13^2-$BL13^2))</f>
        <v>18.717433632871163</v>
      </c>
      <c r="AK13" s="306">
        <f t="shared" si="28"/>
        <v>9.7716654722976914E-2</v>
      </c>
      <c r="AL13" s="224"/>
      <c r="AM13" s="171"/>
      <c r="AN13" s="514" t="str">
        <f t="shared" ref="AN13:AN19" si="62">IF(AL13="","",AL13-$BK13)</f>
        <v/>
      </c>
      <c r="AO13" s="514" t="str">
        <f t="shared" ref="AO13:AO19" si="63">IF(AM13="","",SQRT(AM13^2+$BN13^2-$BL13^2))</f>
        <v/>
      </c>
      <c r="AP13" s="355" t="str">
        <f t="shared" si="30"/>
        <v/>
      </c>
      <c r="AQ13" s="217"/>
      <c r="AR13" s="173"/>
      <c r="AS13" s="515" t="str">
        <f t="shared" ref="AS13:AS19" si="64">IF(AQ13="","",AQ13-$BK13)</f>
        <v/>
      </c>
      <c r="AT13" s="515" t="str">
        <f t="shared" ref="AT13:AT19" si="65">IF(AR13="","",SQRT(AR13^2+$BN13^2-$BL13^2))</f>
        <v/>
      </c>
      <c r="AU13" s="307" t="str">
        <f t="shared" si="32"/>
        <v/>
      </c>
      <c r="AV13" s="314"/>
      <c r="AW13" s="379"/>
      <c r="AX13" s="379" t="str">
        <f t="shared" ref="AX13:AX19" si="66">IF(AV13="","",AV13-$BK13)</f>
        <v/>
      </c>
      <c r="AY13" s="379" t="str">
        <f t="shared" ref="AY13:AY19" si="67">IF(AW13="","",SQRT(AW13^2+$BN13^2-$BL13^2))</f>
        <v/>
      </c>
      <c r="AZ13" s="378" t="str">
        <f t="shared" si="34"/>
        <v/>
      </c>
      <c r="BA13" s="534">
        <v>-18</v>
      </c>
      <c r="BB13" s="516">
        <v>19.399999999999999</v>
      </c>
      <c r="BC13" s="290">
        <f t="shared" ref="BC13:BC19" si="68">IF(BA13="","",BA13-$BK13)</f>
        <v>13.658009999207014</v>
      </c>
      <c r="BD13" s="290">
        <f t="shared" ref="BD13:BD19" si="69">IF(BB13="","",SQRT(BB13^2+$BN13^2-$BL13^2))</f>
        <v>19.607455770724986</v>
      </c>
      <c r="BE13" s="324">
        <f t="shared" si="36"/>
        <v>0.34828613561375915</v>
      </c>
      <c r="BF13" s="369"/>
      <c r="BG13" s="187"/>
      <c r="BH13" s="515" t="str">
        <f t="shared" ref="BH13:BH19" si="70">IF(BF13="","",BF13-$BK13)</f>
        <v/>
      </c>
      <c r="BI13" s="515" t="str">
        <f t="shared" ref="BI13:BI19" si="71">IF(BG13="","",SQRT(BG13^2+$BN13^2-$BL13^2))</f>
        <v/>
      </c>
      <c r="BJ13" s="307" t="str">
        <f t="shared" si="38"/>
        <v/>
      </c>
      <c r="BK13" s="82">
        <f t="shared" si="39"/>
        <v>-31.658009999207014</v>
      </c>
      <c r="BL13" s="83">
        <f t="shared" si="47"/>
        <v>2.8120594231031975</v>
      </c>
      <c r="BM13" s="538">
        <f t="shared" si="12"/>
        <v>5.6241188462063949</v>
      </c>
      <c r="BN13" s="240">
        <v>4</v>
      </c>
      <c r="BO13" s="276">
        <v>-28</v>
      </c>
      <c r="BP13" s="277">
        <v>10.199999999999999</v>
      </c>
      <c r="BQ13" s="545">
        <f t="shared" ref="BQ13:BQ19" si="72">IF(BO13="","",BO13-$BK13)</f>
        <v>3.6580099992070139</v>
      </c>
      <c r="BR13" s="545">
        <f t="shared" ref="BR13:BR19" si="73">IF(BP13="","",SQRT(BP13^2+$BN13^2-$BL13^2))</f>
        <v>10.589255016333137</v>
      </c>
      <c r="BS13" s="304">
        <f t="shared" si="41"/>
        <v>0.17272272664907992</v>
      </c>
      <c r="BT13" s="973"/>
      <c r="BU13" s="980"/>
      <c r="BV13" s="249" t="str">
        <f t="shared" ref="BV13:BV19" si="74">IF(BT13="","",BT13-$BK13)</f>
        <v/>
      </c>
      <c r="BW13" s="249" t="str">
        <f t="shared" ref="BW13:BW19" si="75">IF(BU13="","",SQRT(BU13^2+$BN13^2-$BL13^2))</f>
        <v/>
      </c>
      <c r="BX13" s="975" t="str">
        <f t="shared" si="43"/>
        <v/>
      </c>
      <c r="BY13" s="550">
        <v>-24</v>
      </c>
      <c r="BZ13" s="120">
        <v>18</v>
      </c>
      <c r="CA13" s="141">
        <f t="shared" ref="CA13:CA19" si="76">IF(BY13="","",BY13-$BK13)</f>
        <v>7.6580099992070139</v>
      </c>
      <c r="CB13" s="141">
        <f t="shared" ref="CB13:CB19" si="77">IF(BZ13="","",SQRT(BZ13^2+$BN13^2-$BL13^2))</f>
        <v>18.223400390732145</v>
      </c>
      <c r="CC13" s="348">
        <f t="shared" si="45"/>
        <v>0.21011473805683487</v>
      </c>
    </row>
    <row r="14" spans="1:88" x14ac:dyDescent="0.25">
      <c r="A14" s="1099"/>
      <c r="B14" s="134">
        <v>50</v>
      </c>
      <c r="C14" s="139">
        <v>-21.3</v>
      </c>
      <c r="D14" s="515">
        <v>8.5</v>
      </c>
      <c r="E14" s="515">
        <f t="shared" si="16"/>
        <v>0.62389332305146183</v>
      </c>
      <c r="F14" s="80">
        <f t="shared" si="48"/>
        <v>9.0588945240769867</v>
      </c>
      <c r="G14" s="293">
        <f t="shared" si="49"/>
        <v>3.4435400555402236E-2</v>
      </c>
      <c r="H14" s="115">
        <v>-24</v>
      </c>
      <c r="I14" s="6">
        <v>3.5</v>
      </c>
      <c r="J14" s="6">
        <f t="shared" si="50"/>
        <v>-2.0761066769485375</v>
      </c>
      <c r="K14" s="6">
        <f t="shared" si="51"/>
        <v>4.6971874561648068</v>
      </c>
      <c r="L14" s="396">
        <f t="shared" si="18"/>
        <v>0.22099465864660764</v>
      </c>
      <c r="M14" s="744">
        <v>-24</v>
      </c>
      <c r="N14" s="745">
        <v>11</v>
      </c>
      <c r="O14" s="141">
        <f t="shared" si="52"/>
        <v>-2.0761066769485375</v>
      </c>
      <c r="P14" s="141">
        <f t="shared" si="53"/>
        <v>11.437376010184853</v>
      </c>
      <c r="Q14" s="329">
        <f t="shared" si="20"/>
        <v>9.0759745727507266E-2</v>
      </c>
      <c r="R14" s="205">
        <v>-22</v>
      </c>
      <c r="S14" s="143">
        <v>15</v>
      </c>
      <c r="T14" s="512">
        <f t="shared" si="54"/>
        <v>-7.6106676948537455E-2</v>
      </c>
      <c r="U14" s="512">
        <f t="shared" si="55"/>
        <v>15.323627834111347</v>
      </c>
      <c r="V14" s="401">
        <f t="shared" si="22"/>
        <v>2.4833113206756191E-3</v>
      </c>
      <c r="W14" s="754">
        <v>-24</v>
      </c>
      <c r="X14" s="546">
        <v>26.5</v>
      </c>
      <c r="Y14" s="546">
        <f t="shared" si="56"/>
        <v>-2.0761066769485375</v>
      </c>
      <c r="Z14" s="546">
        <f t="shared" si="57"/>
        <v>26.684519294871176</v>
      </c>
      <c r="AA14" s="327">
        <f t="shared" si="24"/>
        <v>3.890095703068501E-2</v>
      </c>
      <c r="AB14" s="257">
        <v>-22</v>
      </c>
      <c r="AC14" s="254">
        <v>13</v>
      </c>
      <c r="AD14" s="513">
        <f t="shared" si="58"/>
        <v>-7.6106676948537455E-2</v>
      </c>
      <c r="AE14" s="513">
        <f t="shared" si="59"/>
        <v>13.372119128932107</v>
      </c>
      <c r="AF14" s="528">
        <f t="shared" si="26"/>
        <v>2.8457223651213205E-3</v>
      </c>
      <c r="AG14" s="502">
        <v>-9</v>
      </c>
      <c r="AH14" s="142">
        <v>18.5</v>
      </c>
      <c r="AI14" s="142">
        <f t="shared" si="60"/>
        <v>12.923893323051463</v>
      </c>
      <c r="AJ14" s="142">
        <f t="shared" si="61"/>
        <v>18.763357108959795</v>
      </c>
      <c r="AK14" s="306">
        <f t="shared" si="28"/>
        <v>0.34439181773287525</v>
      </c>
      <c r="AL14" s="221">
        <v>-19</v>
      </c>
      <c r="AM14" s="171">
        <v>7</v>
      </c>
      <c r="AN14" s="514">
        <f t="shared" si="62"/>
        <v>2.9238933230514625</v>
      </c>
      <c r="AO14" s="514">
        <f t="shared" si="63"/>
        <v>7.66900058667047</v>
      </c>
      <c r="AP14" s="355">
        <f t="shared" si="30"/>
        <v>0.19063066236645598</v>
      </c>
      <c r="AQ14" s="217"/>
      <c r="AR14" s="173"/>
      <c r="AS14" s="515" t="str">
        <f t="shared" si="64"/>
        <v/>
      </c>
      <c r="AT14" s="515" t="str">
        <f t="shared" si="65"/>
        <v/>
      </c>
      <c r="AU14" s="307" t="str">
        <f t="shared" si="32"/>
        <v/>
      </c>
      <c r="AV14" s="315">
        <v>12.333333333333329</v>
      </c>
      <c r="AW14" s="498">
        <v>43.265462008921617</v>
      </c>
      <c r="AX14" s="379">
        <f t="shared" si="66"/>
        <v>34.257226656384788</v>
      </c>
      <c r="AY14" s="379">
        <f t="shared" si="67"/>
        <v>43.378724887250797</v>
      </c>
      <c r="AZ14" s="378">
        <f t="shared" si="34"/>
        <v>0.3948620751926844</v>
      </c>
      <c r="BA14" s="534">
        <v>-14</v>
      </c>
      <c r="BB14" s="516">
        <v>19.399999999999999</v>
      </c>
      <c r="BC14" s="290">
        <f t="shared" si="68"/>
        <v>7.9238933230514625</v>
      </c>
      <c r="BD14" s="290">
        <f t="shared" si="69"/>
        <v>19.651299448086174</v>
      </c>
      <c r="BE14" s="324">
        <f t="shared" si="36"/>
        <v>0.20161245173593761</v>
      </c>
      <c r="BF14" s="369">
        <v>-14</v>
      </c>
      <c r="BG14" s="187">
        <v>15</v>
      </c>
      <c r="BH14" s="515">
        <f t="shared" si="70"/>
        <v>7.9238933230514625</v>
      </c>
      <c r="BI14" s="515">
        <f t="shared" si="71"/>
        <v>15.323627834111347</v>
      </c>
      <c r="BJ14" s="307">
        <f t="shared" si="38"/>
        <v>0.2585514803946225</v>
      </c>
      <c r="BK14" s="82">
        <f t="shared" si="39"/>
        <v>-21.923893323051463</v>
      </c>
      <c r="BL14" s="83">
        <f t="shared" si="47"/>
        <v>2.4872535057062426</v>
      </c>
      <c r="BM14" s="538">
        <f t="shared" si="12"/>
        <v>4.9745070114124852</v>
      </c>
      <c r="BN14" s="240">
        <v>4</v>
      </c>
      <c r="BO14" s="276">
        <v>-21</v>
      </c>
      <c r="BP14" s="277">
        <v>10.1</v>
      </c>
      <c r="BQ14" s="545">
        <f t="shared" si="72"/>
        <v>0.92389332305146254</v>
      </c>
      <c r="BR14" s="545">
        <f t="shared" si="73"/>
        <v>10.574666424921025</v>
      </c>
      <c r="BS14" s="304">
        <f t="shared" si="41"/>
        <v>4.3684277400663371E-2</v>
      </c>
      <c r="BT14" s="973">
        <v>-28.330132249999998</v>
      </c>
      <c r="BU14" s="974">
        <v>21.009636615828619</v>
      </c>
      <c r="BV14" s="249">
        <f t="shared" si="74"/>
        <v>-6.4062389269485358</v>
      </c>
      <c r="BW14" s="249">
        <f t="shared" si="75"/>
        <v>21.241902003528747</v>
      </c>
      <c r="BX14" s="975">
        <f t="shared" si="43"/>
        <v>0.15079249791012875</v>
      </c>
      <c r="BY14" s="550">
        <v>-17</v>
      </c>
      <c r="BZ14" s="120">
        <v>18</v>
      </c>
      <c r="CA14" s="141">
        <f t="shared" si="76"/>
        <v>4.9238933230514625</v>
      </c>
      <c r="CB14" s="141">
        <f t="shared" si="77"/>
        <v>18.270565672642761</v>
      </c>
      <c r="CC14" s="348">
        <f t="shared" si="45"/>
        <v>0.13474933976522147</v>
      </c>
    </row>
    <row r="15" spans="1:88" x14ac:dyDescent="0.25">
      <c r="A15" s="1099"/>
      <c r="B15" s="134">
        <v>20</v>
      </c>
      <c r="C15" s="139">
        <v>-11.1</v>
      </c>
      <c r="D15" s="515">
        <v>8.5</v>
      </c>
      <c r="E15" s="515">
        <f t="shared" si="16"/>
        <v>1.0856726147183657</v>
      </c>
      <c r="F15" s="80">
        <f t="shared" si="48"/>
        <v>9.06894557295041</v>
      </c>
      <c r="G15" s="293">
        <f t="shared" si="49"/>
        <v>5.9856606591429939E-2</v>
      </c>
      <c r="H15" s="115">
        <v>-14</v>
      </c>
      <c r="I15" s="6">
        <v>3.5</v>
      </c>
      <c r="J15" s="6">
        <f t="shared" si="50"/>
        <v>-1.8143273852816346</v>
      </c>
      <c r="K15" s="6">
        <f t="shared" si="51"/>
        <v>4.7165425689944573</v>
      </c>
      <c r="L15" s="396">
        <f t="shared" si="18"/>
        <v>0.19233658540565657</v>
      </c>
      <c r="M15" s="744">
        <v>-9</v>
      </c>
      <c r="N15" s="745">
        <v>11</v>
      </c>
      <c r="O15" s="141">
        <f t="shared" si="52"/>
        <v>3.1856726147183654</v>
      </c>
      <c r="P15" s="141">
        <f t="shared" si="53"/>
        <v>11.445338518590738</v>
      </c>
      <c r="Q15" s="329">
        <f t="shared" si="20"/>
        <v>0.13916899921937026</v>
      </c>
      <c r="R15" s="205">
        <v>-18</v>
      </c>
      <c r="S15" s="143">
        <v>15</v>
      </c>
      <c r="T15" s="512">
        <f t="shared" si="54"/>
        <v>-5.8143273852816346</v>
      </c>
      <c r="U15" s="512">
        <f t="shared" si="55"/>
        <v>15.329571872858578</v>
      </c>
      <c r="V15" s="401">
        <f t="shared" si="22"/>
        <v>0.18964415423682049</v>
      </c>
      <c r="W15" s="754">
        <v>-7</v>
      </c>
      <c r="X15" s="546">
        <v>26.5</v>
      </c>
      <c r="Y15" s="546">
        <f t="shared" si="56"/>
        <v>5.1856726147183654</v>
      </c>
      <c r="Z15" s="546">
        <f t="shared" si="57"/>
        <v>26.68793311227261</v>
      </c>
      <c r="AA15" s="327">
        <f t="shared" si="24"/>
        <v>9.7153882110370363E-2</v>
      </c>
      <c r="AB15" s="257">
        <v>-12</v>
      </c>
      <c r="AC15" s="254">
        <v>11</v>
      </c>
      <c r="AD15" s="513">
        <f t="shared" si="58"/>
        <v>0.18567261471836538</v>
      </c>
      <c r="AE15" s="513">
        <f t="shared" si="59"/>
        <v>11.445338518590738</v>
      </c>
      <c r="AF15" s="528">
        <f t="shared" si="26"/>
        <v>8.1112766746381567E-3</v>
      </c>
      <c r="AG15" s="502">
        <v>-3</v>
      </c>
      <c r="AH15" s="142">
        <v>18.5</v>
      </c>
      <c r="AI15" s="142">
        <f t="shared" si="60"/>
        <v>9.1856726147183654</v>
      </c>
      <c r="AJ15" s="142">
        <f t="shared" si="61"/>
        <v>18.768211790288834</v>
      </c>
      <c r="AK15" s="306">
        <f t="shared" si="28"/>
        <v>0.2447135805306522</v>
      </c>
      <c r="AL15" s="221">
        <v>-9</v>
      </c>
      <c r="AM15" s="171">
        <v>7</v>
      </c>
      <c r="AN15" s="514">
        <f t="shared" si="62"/>
        <v>3.1856726147183654</v>
      </c>
      <c r="AO15" s="514">
        <f t="shared" si="63"/>
        <v>7.6808706410886023</v>
      </c>
      <c r="AP15" s="355">
        <f t="shared" si="30"/>
        <v>0.20737705161161671</v>
      </c>
      <c r="AQ15" s="218">
        <v>-27</v>
      </c>
      <c r="AR15" s="173">
        <v>20</v>
      </c>
      <c r="AS15" s="515">
        <f t="shared" si="64"/>
        <v>-14.814327385281635</v>
      </c>
      <c r="AT15" s="515">
        <f t="shared" si="65"/>
        <v>20.248352372603971</v>
      </c>
      <c r="AU15" s="307">
        <f t="shared" si="32"/>
        <v>0.3658156257030924</v>
      </c>
      <c r="AV15" s="315">
        <v>54.666666666666686</v>
      </c>
      <c r="AW15" s="498">
        <v>42.370503185338421</v>
      </c>
      <c r="AX15" s="379">
        <f t="shared" si="66"/>
        <v>66.852339281385056</v>
      </c>
      <c r="AY15" s="379">
        <f t="shared" si="67"/>
        <v>42.488296200058556</v>
      </c>
      <c r="AZ15" s="378">
        <f t="shared" si="34"/>
        <v>0.78671475747823616</v>
      </c>
      <c r="BA15" s="534">
        <v>-2</v>
      </c>
      <c r="BB15" s="516">
        <v>19.399999999999999</v>
      </c>
      <c r="BC15" s="290">
        <f t="shared" si="68"/>
        <v>10.185672614718365</v>
      </c>
      <c r="BD15" s="290">
        <f t="shared" si="69"/>
        <v>19.655934823994933</v>
      </c>
      <c r="BE15" s="324">
        <f t="shared" si="36"/>
        <v>0.25909916536465699</v>
      </c>
      <c r="BF15" s="374">
        <v>-8.6999999999999993</v>
      </c>
      <c r="BG15" s="187">
        <v>15</v>
      </c>
      <c r="BH15" s="515">
        <f t="shared" si="70"/>
        <v>3.4856726147183661</v>
      </c>
      <c r="BI15" s="515">
        <f t="shared" si="71"/>
        <v>15.329571872858578</v>
      </c>
      <c r="BJ15" s="307">
        <f t="shared" si="38"/>
        <v>0.11369112730701383</v>
      </c>
      <c r="BK15" s="82">
        <f t="shared" si="39"/>
        <v>-12.185672614718365</v>
      </c>
      <c r="BL15" s="83">
        <f t="shared" si="47"/>
        <v>2.4503522593421478</v>
      </c>
      <c r="BM15" s="538">
        <f t="shared" si="12"/>
        <v>4.9007045186842957</v>
      </c>
      <c r="BN15" s="240">
        <v>4</v>
      </c>
      <c r="BO15" s="276">
        <v>-10</v>
      </c>
      <c r="BP15" s="277">
        <v>10.1</v>
      </c>
      <c r="BQ15" s="545">
        <f t="shared" si="72"/>
        <v>2.1856726147183654</v>
      </c>
      <c r="BR15" s="545">
        <f t="shared" si="73"/>
        <v>10.583278027394766</v>
      </c>
      <c r="BS15" s="304">
        <f t="shared" si="41"/>
        <v>0.10326066314523544</v>
      </c>
      <c r="BT15" s="973">
        <v>-23.8175405</v>
      </c>
      <c r="BU15" s="974">
        <v>20.848607217669642</v>
      </c>
      <c r="BV15" s="249">
        <f t="shared" si="74"/>
        <v>-11.631867885281634</v>
      </c>
      <c r="BW15" s="249">
        <f t="shared" si="75"/>
        <v>21.086967461486811</v>
      </c>
      <c r="BX15" s="975">
        <f t="shared" si="43"/>
        <v>0.27580703357479097</v>
      </c>
      <c r="BY15" s="550">
        <v>-14</v>
      </c>
      <c r="BZ15" s="120">
        <v>18</v>
      </c>
      <c r="CA15" s="141">
        <f t="shared" si="76"/>
        <v>-1.8143273852816346</v>
      </c>
      <c r="CB15" s="141">
        <f t="shared" si="77"/>
        <v>18.275551258584152</v>
      </c>
      <c r="CC15" s="348">
        <f t="shared" si="45"/>
        <v>4.9638102829577646E-2</v>
      </c>
    </row>
    <row r="16" spans="1:88" x14ac:dyDescent="0.25">
      <c r="A16" s="1099"/>
      <c r="B16" s="134">
        <v>10</v>
      </c>
      <c r="C16" s="139">
        <v>-6.2</v>
      </c>
      <c r="D16" s="515">
        <v>8.5</v>
      </c>
      <c r="E16" s="515">
        <f t="shared" si="16"/>
        <v>0.78608436538426307</v>
      </c>
      <c r="F16" s="80">
        <f t="shared" si="48"/>
        <v>9.0638723882221726</v>
      </c>
      <c r="G16" s="293">
        <f t="shared" si="49"/>
        <v>4.3363605074897192E-2</v>
      </c>
      <c r="H16" s="115">
        <v>-9</v>
      </c>
      <c r="I16" s="6">
        <v>3.5</v>
      </c>
      <c r="J16" s="6">
        <f t="shared" si="50"/>
        <v>-2.0139156346157367</v>
      </c>
      <c r="K16" s="6">
        <f t="shared" si="51"/>
        <v>4.7067804994471878</v>
      </c>
      <c r="L16" s="396">
        <f t="shared" si="18"/>
        <v>0.21393770485497163</v>
      </c>
      <c r="M16" s="744">
        <v>-1</v>
      </c>
      <c r="N16" s="745">
        <v>12</v>
      </c>
      <c r="O16" s="141">
        <f t="shared" si="52"/>
        <v>5.9860843653842633</v>
      </c>
      <c r="P16" s="141">
        <f t="shared" si="53"/>
        <v>12.405796333568286</v>
      </c>
      <c r="Q16" s="329">
        <f t="shared" si="20"/>
        <v>0.24126159274382036</v>
      </c>
      <c r="R16" s="205">
        <v>-2</v>
      </c>
      <c r="S16" s="143">
        <v>15</v>
      </c>
      <c r="T16" s="512">
        <f t="shared" si="54"/>
        <v>4.9860843653842633</v>
      </c>
      <c r="U16" s="512">
        <f t="shared" si="55"/>
        <v>15.326571132186622</v>
      </c>
      <c r="V16" s="401">
        <f t="shared" si="22"/>
        <v>0.16266144339725205</v>
      </c>
      <c r="W16" s="754">
        <v>-9</v>
      </c>
      <c r="X16" s="546">
        <v>26</v>
      </c>
      <c r="Y16" s="546">
        <f t="shared" si="56"/>
        <v>-2.0139156346157367</v>
      </c>
      <c r="Z16" s="546">
        <f t="shared" si="57"/>
        <v>26.189764845641061</v>
      </c>
      <c r="AA16" s="327">
        <f t="shared" si="24"/>
        <v>3.844852457602204E-2</v>
      </c>
      <c r="AB16" s="257">
        <v>-10</v>
      </c>
      <c r="AC16" s="254">
        <v>11</v>
      </c>
      <c r="AD16" s="513">
        <f t="shared" si="58"/>
        <v>-3.0139156346157367</v>
      </c>
      <c r="AE16" s="513">
        <f t="shared" si="59"/>
        <v>11.441319096589183</v>
      </c>
      <c r="AF16" s="528">
        <f t="shared" si="26"/>
        <v>0.1317118948074015</v>
      </c>
      <c r="AG16" s="502">
        <v>-2</v>
      </c>
      <c r="AH16" s="142">
        <v>18.5</v>
      </c>
      <c r="AI16" s="142">
        <f t="shared" si="60"/>
        <v>4.9860843653842633</v>
      </c>
      <c r="AJ16" s="142">
        <f t="shared" si="61"/>
        <v>18.765760913695352</v>
      </c>
      <c r="AK16" s="306">
        <f t="shared" si="28"/>
        <v>0.13285057793061278</v>
      </c>
      <c r="AL16" s="221">
        <v>-2</v>
      </c>
      <c r="AM16" s="171">
        <v>7</v>
      </c>
      <c r="AN16" s="514">
        <f t="shared" si="62"/>
        <v>4.9860843653842633</v>
      </c>
      <c r="AO16" s="514">
        <f t="shared" si="63"/>
        <v>7.6748799775616243</v>
      </c>
      <c r="AP16" s="355">
        <f t="shared" si="30"/>
        <v>0.32483142276893207</v>
      </c>
      <c r="AQ16" s="218">
        <v>-37</v>
      </c>
      <c r="AR16" s="173">
        <v>22</v>
      </c>
      <c r="AS16" s="515">
        <f t="shared" si="64"/>
        <v>-30.013915634615735</v>
      </c>
      <c r="AT16" s="515">
        <f t="shared" si="65"/>
        <v>22.223946154316884</v>
      </c>
      <c r="AU16" s="307">
        <f t="shared" si="32"/>
        <v>0.67526071711584146</v>
      </c>
      <c r="AV16" s="315">
        <v>81.833333333333343</v>
      </c>
      <c r="AW16" s="498">
        <v>41.69722927193785</v>
      </c>
      <c r="AX16" s="379">
        <f t="shared" si="66"/>
        <v>88.819417698717601</v>
      </c>
      <c r="AY16" s="379">
        <f t="shared" si="67"/>
        <v>41.815818916129423</v>
      </c>
      <c r="AZ16" s="378">
        <f t="shared" si="34"/>
        <v>1.0620313077792876</v>
      </c>
      <c r="BA16" s="534">
        <v>1</v>
      </c>
      <c r="BB16" s="516">
        <v>19.399999999999999</v>
      </c>
      <c r="BC16" s="290">
        <f t="shared" si="68"/>
        <v>7.9860843653842633</v>
      </c>
      <c r="BD16" s="290">
        <f t="shared" si="69"/>
        <v>19.65359465008822</v>
      </c>
      <c r="BE16" s="324">
        <f t="shared" si="36"/>
        <v>0.20317108670368389</v>
      </c>
      <c r="BF16" s="374">
        <v>-3.8</v>
      </c>
      <c r="BG16" s="187">
        <v>15</v>
      </c>
      <c r="BH16" s="515">
        <f t="shared" si="70"/>
        <v>3.1860843653842634</v>
      </c>
      <c r="BI16" s="515">
        <f t="shared" si="71"/>
        <v>15.326571132186622</v>
      </c>
      <c r="BJ16" s="307">
        <f t="shared" si="38"/>
        <v>0.10393989424984024</v>
      </c>
      <c r="BK16" s="82">
        <f t="shared" si="39"/>
        <v>-6.9860843653842633</v>
      </c>
      <c r="BL16" s="83">
        <f t="shared" si="47"/>
        <v>2.4690519091391496</v>
      </c>
      <c r="BM16" s="538">
        <f t="shared" si="12"/>
        <v>4.9381038182782993</v>
      </c>
      <c r="BN16" s="240">
        <v>4</v>
      </c>
      <c r="BO16" s="276">
        <v>-6</v>
      </c>
      <c r="BP16" s="277">
        <v>10.1</v>
      </c>
      <c r="BQ16" s="545">
        <f t="shared" si="72"/>
        <v>0.98608436538426325</v>
      </c>
      <c r="BR16" s="545">
        <f t="shared" si="73"/>
        <v>10.57893107407248</v>
      </c>
      <c r="BS16" s="304">
        <f t="shared" si="41"/>
        <v>4.6606049253928014E-2</v>
      </c>
      <c r="BT16" s="973">
        <v>-18.326133500000001</v>
      </c>
      <c r="BU16" s="974">
        <v>20.911824157240162</v>
      </c>
      <c r="BV16" s="249">
        <f t="shared" si="74"/>
        <v>-11.340049134615738</v>
      </c>
      <c r="BW16" s="249">
        <f t="shared" si="75"/>
        <v>21.14729704367226</v>
      </c>
      <c r="BX16" s="975">
        <f t="shared" si="43"/>
        <v>0.26812053358868698</v>
      </c>
      <c r="BY16" s="550">
        <v>-10</v>
      </c>
      <c r="BZ16" s="120">
        <v>21</v>
      </c>
      <c r="CA16" s="141">
        <f t="shared" si="76"/>
        <v>-3.0139156346157367</v>
      </c>
      <c r="CB16" s="141">
        <f t="shared" si="77"/>
        <v>21.234495112198367</v>
      </c>
      <c r="CC16" s="348">
        <f t="shared" si="45"/>
        <v>7.0967442802168698E-2</v>
      </c>
    </row>
    <row r="17" spans="1:81" x14ac:dyDescent="0.25">
      <c r="A17" s="1099"/>
      <c r="B17" s="134">
        <v>5</v>
      </c>
      <c r="C17" s="139">
        <v>-2.2000000000000002</v>
      </c>
      <c r="D17" s="515">
        <v>8.5</v>
      </c>
      <c r="E17" s="515">
        <f t="shared" si="16"/>
        <v>0.51878638670540056</v>
      </c>
      <c r="F17" s="80">
        <f t="shared" si="48"/>
        <v>8.6328450509351971</v>
      </c>
      <c r="G17" s="293">
        <f t="shared" si="49"/>
        <v>3.0047243037751522E-2</v>
      </c>
      <c r="H17" s="115">
        <v>-5</v>
      </c>
      <c r="I17" s="6">
        <v>3.5</v>
      </c>
      <c r="J17" s="6">
        <f t="shared" si="50"/>
        <v>-2.2812136132945993</v>
      </c>
      <c r="K17" s="6">
        <f t="shared" si="51"/>
        <v>3.8113007849625746</v>
      </c>
      <c r="L17" s="396">
        <f t="shared" si="18"/>
        <v>0.29926969058635972</v>
      </c>
      <c r="M17" s="744">
        <v>4</v>
      </c>
      <c r="N17" s="745">
        <v>19</v>
      </c>
      <c r="O17" s="141">
        <f t="shared" si="52"/>
        <v>6.7187863867054007</v>
      </c>
      <c r="P17" s="141">
        <f t="shared" si="53"/>
        <v>19.059800987246859</v>
      </c>
      <c r="Q17" s="329">
        <f t="shared" si="20"/>
        <v>0.17625541817569398</v>
      </c>
      <c r="R17" s="205">
        <v>16</v>
      </c>
      <c r="S17" s="143">
        <v>15</v>
      </c>
      <c r="T17" s="512">
        <f t="shared" si="54"/>
        <v>18.7187863867054</v>
      </c>
      <c r="U17" s="512">
        <f t="shared" si="55"/>
        <v>15.075676226075444</v>
      </c>
      <c r="V17" s="401">
        <f t="shared" si="22"/>
        <v>0.6208274211384528</v>
      </c>
      <c r="W17" s="754">
        <v>-6</v>
      </c>
      <c r="X17" s="546">
        <v>40</v>
      </c>
      <c r="Y17" s="546">
        <f t="shared" si="56"/>
        <v>-3.2812136132945993</v>
      </c>
      <c r="Z17" s="546">
        <f t="shared" si="57"/>
        <v>40.028440060455225</v>
      </c>
      <c r="AA17" s="327">
        <f t="shared" si="24"/>
        <v>4.0986029037591271E-2</v>
      </c>
      <c r="AB17" s="257">
        <v>-3</v>
      </c>
      <c r="AC17" s="254">
        <v>11</v>
      </c>
      <c r="AD17" s="513">
        <f t="shared" si="58"/>
        <v>-0.28121361329459926</v>
      </c>
      <c r="AE17" s="513">
        <f t="shared" si="59"/>
        <v>11.102973190702405</v>
      </c>
      <c r="AF17" s="528">
        <f t="shared" si="26"/>
        <v>1.2663887792239589E-2</v>
      </c>
      <c r="AG17" s="502">
        <v>8</v>
      </c>
      <c r="AH17" s="142">
        <v>27.3</v>
      </c>
      <c r="AI17" s="142">
        <f t="shared" si="60"/>
        <v>10.7187863867054</v>
      </c>
      <c r="AJ17" s="142">
        <f t="shared" si="61"/>
        <v>27.341653455368355</v>
      </c>
      <c r="AK17" s="306">
        <f t="shared" si="28"/>
        <v>0.19601569459217977</v>
      </c>
      <c r="AL17" s="221">
        <v>1</v>
      </c>
      <c r="AM17" s="171">
        <v>7</v>
      </c>
      <c r="AN17" s="514">
        <f t="shared" si="62"/>
        <v>3.7187863867054007</v>
      </c>
      <c r="AO17" s="514">
        <f t="shared" si="63"/>
        <v>7.1607271749073318</v>
      </c>
      <c r="AP17" s="355">
        <f t="shared" si="30"/>
        <v>0.2596654149690828</v>
      </c>
      <c r="AQ17" s="218">
        <v>-53</v>
      </c>
      <c r="AR17" s="173">
        <v>30</v>
      </c>
      <c r="AS17" s="515">
        <f t="shared" si="64"/>
        <v>-50.281213613294597</v>
      </c>
      <c r="AT17" s="515">
        <f t="shared" si="65"/>
        <v>30.037909608916802</v>
      </c>
      <c r="AU17" s="307">
        <f t="shared" si="32"/>
        <v>0.83696259606508261</v>
      </c>
      <c r="AV17" s="315">
        <v>126.33333333333331</v>
      </c>
      <c r="AW17" s="498">
        <v>51.637240568335038</v>
      </c>
      <c r="AX17" s="379">
        <f t="shared" si="66"/>
        <v>129.05211972003872</v>
      </c>
      <c r="AY17" s="379">
        <f t="shared" si="67"/>
        <v>51.659274357907528</v>
      </c>
      <c r="AZ17" s="378">
        <f t="shared" si="34"/>
        <v>1.2490701943075648</v>
      </c>
      <c r="BA17" s="534">
        <v>8</v>
      </c>
      <c r="BB17" s="516">
        <v>19.399999999999999</v>
      </c>
      <c r="BC17" s="290">
        <f t="shared" si="68"/>
        <v>10.7187863867054</v>
      </c>
      <c r="BD17" s="290">
        <f t="shared" si="69"/>
        <v>19.458571727479288</v>
      </c>
      <c r="BE17" s="324">
        <f t="shared" si="36"/>
        <v>0.27542582613009536</v>
      </c>
      <c r="BF17" s="374">
        <v>1.1000000000000001</v>
      </c>
      <c r="BG17" s="187">
        <v>37</v>
      </c>
      <c r="BH17" s="515">
        <f t="shared" si="70"/>
        <v>3.8187863867054008</v>
      </c>
      <c r="BI17" s="515">
        <f t="shared" si="71"/>
        <v>37.03074416850756</v>
      </c>
      <c r="BJ17" s="307">
        <f t="shared" si="38"/>
        <v>5.1562377052539105E-2</v>
      </c>
      <c r="BK17" s="82">
        <f t="shared" si="39"/>
        <v>-2.7187863867054007</v>
      </c>
      <c r="BL17" s="83">
        <f t="shared" si="47"/>
        <v>2.593065044796151</v>
      </c>
      <c r="BM17" s="538">
        <f t="shared" si="12"/>
        <v>5.1861300895923019</v>
      </c>
      <c r="BN17" s="240">
        <v>3</v>
      </c>
      <c r="BO17" s="276">
        <v>-3</v>
      </c>
      <c r="BP17" s="277">
        <v>12.2</v>
      </c>
      <c r="BQ17" s="545">
        <f t="shared" si="72"/>
        <v>-0.28121361329459926</v>
      </c>
      <c r="BR17" s="545">
        <f t="shared" si="73"/>
        <v>12.292925350519962</v>
      </c>
      <c r="BS17" s="304">
        <f t="shared" si="41"/>
        <v>1.1438026559020167E-2</v>
      </c>
      <c r="BT17" s="973">
        <v>-17.286092499999999</v>
      </c>
      <c r="BU17" s="974">
        <v>22.003111901122836</v>
      </c>
      <c r="BV17" s="249">
        <f t="shared" si="74"/>
        <v>-14.567306113294599</v>
      </c>
      <c r="BW17" s="249">
        <f t="shared" si="75"/>
        <v>22.054771524701628</v>
      </c>
      <c r="BX17" s="975">
        <f t="shared" si="43"/>
        <v>0.33025293635390934</v>
      </c>
      <c r="BY17" s="550">
        <v>-3</v>
      </c>
      <c r="BZ17" s="120">
        <v>24</v>
      </c>
      <c r="CA17" s="141">
        <f t="shared" si="76"/>
        <v>-0.28121361329459926</v>
      </c>
      <c r="CB17" s="141">
        <f t="shared" si="77"/>
        <v>24.047370202861192</v>
      </c>
      <c r="CC17" s="348">
        <f t="shared" si="45"/>
        <v>5.847076227510733E-3</v>
      </c>
    </row>
    <row r="18" spans="1:81" x14ac:dyDescent="0.25">
      <c r="A18" s="1099"/>
      <c r="B18" s="134">
        <v>2</v>
      </c>
      <c r="C18" s="139">
        <v>1.6</v>
      </c>
      <c r="D18" s="515">
        <v>8.5</v>
      </c>
      <c r="E18" s="515">
        <f t="shared" si="16"/>
        <v>1.4497450730253509</v>
      </c>
      <c r="F18" s="80">
        <f t="shared" si="48"/>
        <v>8.6044857947580766</v>
      </c>
      <c r="G18" s="293">
        <f t="shared" si="49"/>
        <v>8.4243562462997357E-2</v>
      </c>
      <c r="H18" s="115">
        <v>-2</v>
      </c>
      <c r="I18" s="6">
        <v>3.5</v>
      </c>
      <c r="J18" s="6">
        <f t="shared" si="50"/>
        <v>-2.1502549269746494</v>
      </c>
      <c r="K18" s="6">
        <f t="shared" si="51"/>
        <v>3.7466219174335627</v>
      </c>
      <c r="L18" s="396">
        <f t="shared" si="18"/>
        <v>0.28695915605591382</v>
      </c>
      <c r="M18" s="744">
        <v>8</v>
      </c>
      <c r="N18" s="745">
        <v>19</v>
      </c>
      <c r="O18" s="141">
        <f t="shared" si="52"/>
        <v>7.8497450730253506</v>
      </c>
      <c r="P18" s="141">
        <f t="shared" si="53"/>
        <v>19.046972877394285</v>
      </c>
      <c r="Q18" s="329">
        <f t="shared" si="20"/>
        <v>0.20606279862827295</v>
      </c>
      <c r="R18" s="205">
        <v>47</v>
      </c>
      <c r="S18" s="143">
        <v>26</v>
      </c>
      <c r="T18" s="512">
        <f t="shared" si="54"/>
        <v>46.849745073025353</v>
      </c>
      <c r="U18" s="512">
        <f t="shared" si="55"/>
        <v>26.034346079596347</v>
      </c>
      <c r="V18" s="401">
        <f t="shared" si="22"/>
        <v>0.89976803968474672</v>
      </c>
      <c r="W18" s="754">
        <v>-5</v>
      </c>
      <c r="X18" s="755">
        <v>49</v>
      </c>
      <c r="Y18" s="546">
        <f t="shared" si="56"/>
        <v>-5.1502549269746494</v>
      </c>
      <c r="Z18" s="546">
        <f t="shared" si="57"/>
        <v>49.018233095371698</v>
      </c>
      <c r="AA18" s="327">
        <f t="shared" si="24"/>
        <v>5.2534073565586523E-2</v>
      </c>
      <c r="AB18" s="257">
        <v>-1</v>
      </c>
      <c r="AC18" s="254">
        <v>11</v>
      </c>
      <c r="AD18" s="513">
        <f t="shared" si="58"/>
        <v>-1.1502549269746492</v>
      </c>
      <c r="AE18" s="513">
        <f t="shared" si="59"/>
        <v>11.080937496087303</v>
      </c>
      <c r="AF18" s="528">
        <f t="shared" si="26"/>
        <v>5.190241923938322E-2</v>
      </c>
      <c r="AG18" s="502">
        <v>10</v>
      </c>
      <c r="AH18" s="142">
        <v>41.5</v>
      </c>
      <c r="AI18" s="142">
        <f t="shared" si="60"/>
        <v>9.8497450730253515</v>
      </c>
      <c r="AJ18" s="142">
        <f t="shared" si="61"/>
        <v>41.521526655365086</v>
      </c>
      <c r="AK18" s="306">
        <f t="shared" si="28"/>
        <v>0.11861010259545267</v>
      </c>
      <c r="AL18" s="221">
        <v>5</v>
      </c>
      <c r="AM18" s="171">
        <v>7</v>
      </c>
      <c r="AN18" s="514">
        <f t="shared" si="62"/>
        <v>4.8497450730253506</v>
      </c>
      <c r="AO18" s="514">
        <f t="shared" si="63"/>
        <v>7.1265121758258116</v>
      </c>
      <c r="AP18" s="355">
        <f t="shared" si="30"/>
        <v>0.34026077226643958</v>
      </c>
      <c r="AQ18" s="218">
        <v>-144</v>
      </c>
      <c r="AR18" s="173">
        <v>50</v>
      </c>
      <c r="AS18" s="515">
        <f t="shared" si="64"/>
        <v>-144.15025492697464</v>
      </c>
      <c r="AT18" s="515">
        <f t="shared" si="65"/>
        <v>50.017868565065761</v>
      </c>
      <c r="AU18" s="307">
        <f t="shared" si="32"/>
        <v>1.4409875816625086</v>
      </c>
      <c r="AV18" s="315"/>
      <c r="AW18" s="498"/>
      <c r="AX18" s="379" t="str">
        <f t="shared" si="66"/>
        <v/>
      </c>
      <c r="AY18" s="379" t="str">
        <f t="shared" si="67"/>
        <v/>
      </c>
      <c r="AZ18" s="378" t="str">
        <f t="shared" si="34"/>
        <v/>
      </c>
      <c r="BA18" s="534">
        <v>27</v>
      </c>
      <c r="BB18" s="516">
        <v>28.4</v>
      </c>
      <c r="BC18" s="290">
        <f t="shared" si="68"/>
        <v>26.84974507302535</v>
      </c>
      <c r="BD18" s="290">
        <f t="shared" si="69"/>
        <v>28.431446952137232</v>
      </c>
      <c r="BE18" s="324">
        <f t="shared" si="36"/>
        <v>0.4721839362981668</v>
      </c>
      <c r="BF18" s="374">
        <v>5.3</v>
      </c>
      <c r="BG18" s="187">
        <v>37</v>
      </c>
      <c r="BH18" s="515">
        <f t="shared" si="70"/>
        <v>5.1497450730253505</v>
      </c>
      <c r="BI18" s="515">
        <f t="shared" si="71"/>
        <v>37.024143147305836</v>
      </c>
      <c r="BJ18" s="307">
        <f t="shared" si="38"/>
        <v>6.9545769803994587E-2</v>
      </c>
      <c r="BK18" s="694">
        <f t="shared" si="39"/>
        <v>0.15025492697464923</v>
      </c>
      <c r="BL18" s="83">
        <f t="shared" si="47"/>
        <v>2.6856701599054298</v>
      </c>
      <c r="BM18" s="538">
        <f t="shared" si="12"/>
        <v>5.3713403198108596</v>
      </c>
      <c r="BN18" s="240">
        <v>3</v>
      </c>
      <c r="BO18" s="276">
        <v>1</v>
      </c>
      <c r="BP18" s="277">
        <v>13.2</v>
      </c>
      <c r="BQ18" s="545">
        <f t="shared" si="72"/>
        <v>0.84974507302535074</v>
      </c>
      <c r="BR18" s="545">
        <f t="shared" si="73"/>
        <v>13.267523348093023</v>
      </c>
      <c r="BS18" s="304">
        <f t="shared" si="41"/>
        <v>3.2023500194084335E-2</v>
      </c>
      <c r="BT18" s="973">
        <v>-11.161351999999999</v>
      </c>
      <c r="BU18" s="974">
        <v>29.619616353299833</v>
      </c>
      <c r="BV18" s="249">
        <f t="shared" si="74"/>
        <v>-11.311606926974648</v>
      </c>
      <c r="BW18" s="249">
        <f t="shared" si="75"/>
        <v>29.64976979183583</v>
      </c>
      <c r="BX18" s="975">
        <f t="shared" si="43"/>
        <v>0.19075370578575856</v>
      </c>
      <c r="BY18" s="550"/>
      <c r="BZ18" s="120"/>
      <c r="CA18" s="141" t="str">
        <f t="shared" si="76"/>
        <v/>
      </c>
      <c r="CB18" s="141" t="str">
        <f t="shared" si="77"/>
        <v/>
      </c>
      <c r="CC18" s="348" t="str">
        <f t="shared" si="45"/>
        <v/>
      </c>
    </row>
    <row r="19" spans="1:81" ht="16.5" thickBot="1" x14ac:dyDescent="0.3">
      <c r="A19" s="1100"/>
      <c r="B19" s="135">
        <v>1</v>
      </c>
      <c r="C19" s="174">
        <v>0.65</v>
      </c>
      <c r="D19" s="175">
        <v>8.5</v>
      </c>
      <c r="E19" s="175">
        <f t="shared" si="16"/>
        <v>-0.1320072280400757</v>
      </c>
      <c r="F19" s="89">
        <f t="shared" si="48"/>
        <v>8.5725734742755897</v>
      </c>
      <c r="G19" s="367">
        <f t="shared" si="49"/>
        <v>7.6993932123300196E-3</v>
      </c>
      <c r="H19" s="121">
        <v>-1</v>
      </c>
      <c r="I19" s="16">
        <v>3.5</v>
      </c>
      <c r="J19" s="16">
        <f t="shared" si="50"/>
        <v>-1.7820072280400758</v>
      </c>
      <c r="K19" s="16">
        <f t="shared" si="51"/>
        <v>3.672739573105265</v>
      </c>
      <c r="L19" s="397">
        <f t="shared" si="18"/>
        <v>0.24259918142431841</v>
      </c>
      <c r="M19" s="748">
        <v>10</v>
      </c>
      <c r="N19" s="749">
        <v>19</v>
      </c>
      <c r="O19" s="90">
        <f t="shared" si="52"/>
        <v>9.2179927719599242</v>
      </c>
      <c r="P19" s="90">
        <f t="shared" si="53"/>
        <v>19.032577754257396</v>
      </c>
      <c r="Q19" s="607">
        <f t="shared" si="20"/>
        <v>0.24216353903763646</v>
      </c>
      <c r="R19" s="206">
        <v>85</v>
      </c>
      <c r="S19" s="144">
        <v>35</v>
      </c>
      <c r="T19" s="91">
        <f t="shared" si="54"/>
        <v>84.217992771959928</v>
      </c>
      <c r="U19" s="91">
        <f t="shared" si="55"/>
        <v>35.017695754744537</v>
      </c>
      <c r="V19" s="402">
        <f t="shared" si="22"/>
        <v>1.2025062037462768</v>
      </c>
      <c r="W19" s="757">
        <v>-11</v>
      </c>
      <c r="X19" s="758">
        <v>49</v>
      </c>
      <c r="Y19" s="548">
        <f t="shared" si="56"/>
        <v>-11.782007228040076</v>
      </c>
      <c r="Z19" s="548">
        <f t="shared" si="57"/>
        <v>49.01264138946047</v>
      </c>
      <c r="AA19" s="352">
        <f t="shared" si="24"/>
        <v>0.12019355511182105</v>
      </c>
      <c r="AB19" s="258">
        <v>0</v>
      </c>
      <c r="AC19" s="255">
        <v>11</v>
      </c>
      <c r="AD19" s="93">
        <f t="shared" si="58"/>
        <v>-0.78200722804007572</v>
      </c>
      <c r="AE19" s="93">
        <f t="shared" si="59"/>
        <v>11.056175467667536</v>
      </c>
      <c r="AF19" s="529">
        <f t="shared" si="26"/>
        <v>3.5365178054878127E-2</v>
      </c>
      <c r="AG19" s="503">
        <v>13</v>
      </c>
      <c r="AH19" s="94">
        <v>51.2</v>
      </c>
      <c r="AI19" s="94">
        <f t="shared" si="60"/>
        <v>12.217992771959924</v>
      </c>
      <c r="AJ19" s="94">
        <f t="shared" si="61"/>
        <v>51.21209833595821</v>
      </c>
      <c r="AK19" s="349">
        <f t="shared" si="28"/>
        <v>0.11928814839618813</v>
      </c>
      <c r="AL19" s="222">
        <v>6</v>
      </c>
      <c r="AM19" s="176">
        <v>8</v>
      </c>
      <c r="AN19" s="177">
        <f t="shared" si="62"/>
        <v>5.2179927719599242</v>
      </c>
      <c r="AO19" s="177">
        <f t="shared" si="63"/>
        <v>8.0770672878126657</v>
      </c>
      <c r="AP19" s="356">
        <f t="shared" si="30"/>
        <v>0.32301283287767424</v>
      </c>
      <c r="AQ19" s="219">
        <v>-287</v>
      </c>
      <c r="AR19" s="178">
        <v>100</v>
      </c>
      <c r="AS19" s="175">
        <f t="shared" si="64"/>
        <v>-287.78200722804007</v>
      </c>
      <c r="AT19" s="175">
        <f t="shared" si="65"/>
        <v>100.00619488797609</v>
      </c>
      <c r="AU19" s="532">
        <f t="shared" si="32"/>
        <v>1.4388209027970955</v>
      </c>
      <c r="AV19" s="316"/>
      <c r="AW19" s="573"/>
      <c r="AX19" s="317" t="str">
        <f t="shared" si="66"/>
        <v/>
      </c>
      <c r="AY19" s="317" t="str">
        <f t="shared" si="67"/>
        <v/>
      </c>
      <c r="AZ19" s="389" t="str">
        <f t="shared" si="34"/>
        <v/>
      </c>
      <c r="BA19" s="535"/>
      <c r="BB19" s="179"/>
      <c r="BC19" s="179" t="str">
        <f t="shared" si="68"/>
        <v/>
      </c>
      <c r="BD19" s="394" t="str">
        <f t="shared" si="69"/>
        <v/>
      </c>
      <c r="BE19" s="350" t="str">
        <f t="shared" si="36"/>
        <v/>
      </c>
      <c r="BF19" s="375">
        <v>3.2</v>
      </c>
      <c r="BG19" s="191">
        <v>37</v>
      </c>
      <c r="BH19" s="175">
        <f t="shared" si="70"/>
        <v>2.4179927719599243</v>
      </c>
      <c r="BI19" s="175">
        <f t="shared" si="71"/>
        <v>37.016739672367869</v>
      </c>
      <c r="BJ19" s="532">
        <f t="shared" si="38"/>
        <v>3.2660801482807242E-2</v>
      </c>
      <c r="BK19" s="893">
        <f t="shared" si="39"/>
        <v>0.78200722804007572</v>
      </c>
      <c r="BL19" s="98">
        <f t="shared" si="47"/>
        <v>2.7858542725969273</v>
      </c>
      <c r="BM19" s="540">
        <f t="shared" si="12"/>
        <v>5.5717085451938546</v>
      </c>
      <c r="BN19" s="239">
        <v>3</v>
      </c>
      <c r="BO19" s="279">
        <v>2</v>
      </c>
      <c r="BP19" s="280">
        <v>15.3</v>
      </c>
      <c r="BQ19" s="547">
        <f t="shared" si="72"/>
        <v>1.2179927719599242</v>
      </c>
      <c r="BR19" s="547">
        <f t="shared" si="73"/>
        <v>15.34043728098562</v>
      </c>
      <c r="BS19" s="351">
        <f t="shared" si="41"/>
        <v>3.9698763133356664E-2</v>
      </c>
      <c r="BT19" s="981"/>
      <c r="BU19" s="982"/>
      <c r="BV19" s="983" t="str">
        <f t="shared" si="74"/>
        <v/>
      </c>
      <c r="BW19" s="248" t="str">
        <f t="shared" si="75"/>
        <v/>
      </c>
      <c r="BX19" s="984" t="str">
        <f t="shared" si="43"/>
        <v/>
      </c>
      <c r="BY19" s="551"/>
      <c r="BZ19" s="170"/>
      <c r="CA19" s="90" t="str">
        <f t="shared" si="76"/>
        <v/>
      </c>
      <c r="CB19" s="90" t="str">
        <f t="shared" si="77"/>
        <v/>
      </c>
      <c r="CC19" s="353" t="str">
        <f t="shared" si="45"/>
        <v/>
      </c>
    </row>
    <row r="20" spans="1:81" ht="17.25" customHeight="1" thickBot="1" x14ac:dyDescent="0.3">
      <c r="A20" s="764" t="s">
        <v>19</v>
      </c>
      <c r="B20" s="1106" t="s">
        <v>50</v>
      </c>
      <c r="C20" s="1066" t="s">
        <v>0</v>
      </c>
      <c r="D20" s="1067"/>
      <c r="E20" s="1067"/>
      <c r="F20" s="1067"/>
      <c r="G20" s="1068"/>
      <c r="H20" s="1069" t="s">
        <v>1</v>
      </c>
      <c r="I20" s="1070"/>
      <c r="J20" s="1070"/>
      <c r="K20" s="1070"/>
      <c r="L20" s="1071"/>
      <c r="M20" s="1072" t="s">
        <v>2</v>
      </c>
      <c r="N20" s="1073"/>
      <c r="O20" s="1073"/>
      <c r="P20" s="1073"/>
      <c r="Q20" s="1074"/>
      <c r="R20" s="1075" t="s">
        <v>3</v>
      </c>
      <c r="S20" s="1076"/>
      <c r="T20" s="1076"/>
      <c r="U20" s="1076"/>
      <c r="V20" s="1077"/>
      <c r="W20" s="1078" t="s">
        <v>4</v>
      </c>
      <c r="X20" s="1079"/>
      <c r="Y20" s="1079"/>
      <c r="Z20" s="1079"/>
      <c r="AA20" s="1080"/>
      <c r="AB20" s="1051" t="s">
        <v>5</v>
      </c>
      <c r="AC20" s="1052"/>
      <c r="AD20" s="1052"/>
      <c r="AE20" s="1052"/>
      <c r="AF20" s="1053"/>
      <c r="AG20" s="1054" t="s">
        <v>6</v>
      </c>
      <c r="AH20" s="1055"/>
      <c r="AI20" s="1055"/>
      <c r="AJ20" s="1055"/>
      <c r="AK20" s="1056"/>
      <c r="AL20" s="1057" t="s">
        <v>7</v>
      </c>
      <c r="AM20" s="1058"/>
      <c r="AN20" s="1058"/>
      <c r="AO20" s="1058"/>
      <c r="AP20" s="1059"/>
      <c r="AQ20" s="1060" t="s">
        <v>8</v>
      </c>
      <c r="AR20" s="1061"/>
      <c r="AS20" s="1061"/>
      <c r="AT20" s="1061"/>
      <c r="AU20" s="1062"/>
      <c r="AV20" s="1063" t="s">
        <v>9</v>
      </c>
      <c r="AW20" s="1064"/>
      <c r="AX20" s="1064"/>
      <c r="AY20" s="1064"/>
      <c r="AZ20" s="1065"/>
      <c r="BA20" s="1036" t="s">
        <v>10</v>
      </c>
      <c r="BB20" s="1037"/>
      <c r="BC20" s="1037"/>
      <c r="BD20" s="1037"/>
      <c r="BE20" s="1038"/>
      <c r="BF20" s="1039" t="s">
        <v>11</v>
      </c>
      <c r="BG20" s="1040"/>
      <c r="BH20" s="1040"/>
      <c r="BI20" s="1040"/>
      <c r="BJ20" s="1041"/>
      <c r="BK20" s="1108" t="s">
        <v>71</v>
      </c>
      <c r="BL20" s="1093" t="s">
        <v>72</v>
      </c>
      <c r="BM20" s="1101" t="s">
        <v>73</v>
      </c>
      <c r="BN20" s="1093" t="s">
        <v>74</v>
      </c>
      <c r="BO20" s="1042" t="s">
        <v>20</v>
      </c>
      <c r="BP20" s="1043"/>
      <c r="BQ20" s="1043"/>
      <c r="BR20" s="1043"/>
      <c r="BS20" s="1044"/>
      <c r="BT20" s="1045" t="s">
        <v>21</v>
      </c>
      <c r="BU20" s="1046"/>
      <c r="BV20" s="1046"/>
      <c r="BW20" s="1046"/>
      <c r="BX20" s="1047"/>
      <c r="BY20" s="1048" t="s">
        <v>22</v>
      </c>
      <c r="BZ20" s="1049"/>
      <c r="CA20" s="1049"/>
      <c r="CB20" s="1049"/>
      <c r="CC20" s="1050"/>
    </row>
    <row r="21" spans="1:81" ht="51.75" thickBot="1" x14ac:dyDescent="0.3">
      <c r="A21" s="208" t="s">
        <v>62</v>
      </c>
      <c r="B21" s="1107"/>
      <c r="C21" s="759" t="s">
        <v>64</v>
      </c>
      <c r="D21" s="788" t="s">
        <v>67</v>
      </c>
      <c r="E21" s="875" t="s">
        <v>65</v>
      </c>
      <c r="F21" s="763" t="s">
        <v>66</v>
      </c>
      <c r="G21" s="876" t="s">
        <v>63</v>
      </c>
      <c r="H21" s="896" t="s">
        <v>64</v>
      </c>
      <c r="I21" s="897" t="s">
        <v>67</v>
      </c>
      <c r="J21" s="898" t="s">
        <v>65</v>
      </c>
      <c r="K21" s="899" t="s">
        <v>66</v>
      </c>
      <c r="L21" s="900" t="s">
        <v>63</v>
      </c>
      <c r="M21" s="901" t="s">
        <v>64</v>
      </c>
      <c r="N21" s="902" t="s">
        <v>67</v>
      </c>
      <c r="O21" s="903" t="s">
        <v>65</v>
      </c>
      <c r="P21" s="904" t="s">
        <v>66</v>
      </c>
      <c r="Q21" s="905" t="s">
        <v>63</v>
      </c>
      <c r="R21" s="906" t="s">
        <v>64</v>
      </c>
      <c r="S21" s="907" t="s">
        <v>67</v>
      </c>
      <c r="T21" s="908" t="s">
        <v>65</v>
      </c>
      <c r="U21" s="909" t="s">
        <v>66</v>
      </c>
      <c r="V21" s="910" t="s">
        <v>63</v>
      </c>
      <c r="W21" s="916" t="s">
        <v>64</v>
      </c>
      <c r="X21" s="917" t="s">
        <v>67</v>
      </c>
      <c r="Y21" s="918" t="s">
        <v>65</v>
      </c>
      <c r="Z21" s="919" t="s">
        <v>66</v>
      </c>
      <c r="AA21" s="920" t="s">
        <v>63</v>
      </c>
      <c r="AB21" s="935" t="s">
        <v>64</v>
      </c>
      <c r="AC21" s="936" t="s">
        <v>67</v>
      </c>
      <c r="AD21" s="937" t="s">
        <v>65</v>
      </c>
      <c r="AE21" s="938" t="s">
        <v>66</v>
      </c>
      <c r="AF21" s="939" t="s">
        <v>63</v>
      </c>
      <c r="AG21" s="940" t="s">
        <v>64</v>
      </c>
      <c r="AH21" s="941" t="s">
        <v>67</v>
      </c>
      <c r="AI21" s="942" t="s">
        <v>65</v>
      </c>
      <c r="AJ21" s="943" t="s">
        <v>66</v>
      </c>
      <c r="AK21" s="944" t="s">
        <v>63</v>
      </c>
      <c r="AL21" s="945" t="s">
        <v>64</v>
      </c>
      <c r="AM21" s="946" t="s">
        <v>67</v>
      </c>
      <c r="AN21" s="947" t="s">
        <v>65</v>
      </c>
      <c r="AO21" s="948" t="s">
        <v>66</v>
      </c>
      <c r="AP21" s="949" t="s">
        <v>63</v>
      </c>
      <c r="AQ21" s="759" t="s">
        <v>64</v>
      </c>
      <c r="AR21" s="788" t="s">
        <v>67</v>
      </c>
      <c r="AS21" s="875" t="s">
        <v>65</v>
      </c>
      <c r="AT21" s="763" t="s">
        <v>66</v>
      </c>
      <c r="AU21" s="876" t="s">
        <v>63</v>
      </c>
      <c r="AV21" s="950" t="s">
        <v>64</v>
      </c>
      <c r="AW21" s="951" t="s">
        <v>67</v>
      </c>
      <c r="AX21" s="952" t="s">
        <v>65</v>
      </c>
      <c r="AY21" s="953" t="s">
        <v>66</v>
      </c>
      <c r="AZ21" s="954" t="s">
        <v>63</v>
      </c>
      <c r="BA21" s="955" t="s">
        <v>64</v>
      </c>
      <c r="BB21" s="956" t="s">
        <v>67</v>
      </c>
      <c r="BC21" s="957" t="s">
        <v>65</v>
      </c>
      <c r="BD21" s="958" t="s">
        <v>66</v>
      </c>
      <c r="BE21" s="959" t="s">
        <v>63</v>
      </c>
      <c r="BF21" s="759" t="s">
        <v>64</v>
      </c>
      <c r="BG21" s="788" t="s">
        <v>67</v>
      </c>
      <c r="BH21" s="875" t="s">
        <v>65</v>
      </c>
      <c r="BI21" s="763" t="s">
        <v>66</v>
      </c>
      <c r="BJ21" s="876" t="s">
        <v>63</v>
      </c>
      <c r="BK21" s="1109"/>
      <c r="BL21" s="1095"/>
      <c r="BM21" s="1102"/>
      <c r="BN21" s="1095"/>
      <c r="BO21" s="922" t="s">
        <v>64</v>
      </c>
      <c r="BP21" s="923" t="s">
        <v>67</v>
      </c>
      <c r="BQ21" s="924" t="s">
        <v>65</v>
      </c>
      <c r="BR21" s="925" t="s">
        <v>66</v>
      </c>
      <c r="BS21" s="926" t="s">
        <v>63</v>
      </c>
      <c r="BT21" s="965" t="s">
        <v>64</v>
      </c>
      <c r="BU21" s="966" t="s">
        <v>67</v>
      </c>
      <c r="BV21" s="967" t="s">
        <v>65</v>
      </c>
      <c r="BW21" s="968" t="s">
        <v>66</v>
      </c>
      <c r="BX21" s="969" t="s">
        <v>63</v>
      </c>
      <c r="BY21" s="901" t="s">
        <v>64</v>
      </c>
      <c r="BZ21" s="902" t="s">
        <v>67</v>
      </c>
      <c r="CA21" s="903" t="s">
        <v>65</v>
      </c>
      <c r="CB21" s="904" t="s">
        <v>66</v>
      </c>
      <c r="CC21" s="905" t="s">
        <v>63</v>
      </c>
    </row>
    <row r="22" spans="1:81" x14ac:dyDescent="0.25">
      <c r="A22" s="1105" t="s">
        <v>13</v>
      </c>
      <c r="B22" s="209">
        <v>120</v>
      </c>
      <c r="C22" s="55">
        <v>-131.44999999999999</v>
      </c>
      <c r="D22" s="56">
        <v>8.5</v>
      </c>
      <c r="E22" s="56">
        <f>IF(C22="","",C22-$BK22)</f>
        <v>-3.3129733602087299</v>
      </c>
      <c r="F22" s="56">
        <f t="shared" ref="F22:F61" si="78">IF(D22="","",SQRT(D22^2+$BN22^2-$BL22^2))</f>
        <v>9.4983871591253681</v>
      </c>
      <c r="G22" s="366">
        <f xml:space="preserve"> IF(F22="","",ABS(E22)/(2*F22))</f>
        <v>0.1743966267486719</v>
      </c>
      <c r="H22" s="110">
        <v>-130</v>
      </c>
      <c r="I22" s="12">
        <v>4</v>
      </c>
      <c r="J22" s="13">
        <f>IF(H22="","",H22-$BK22)</f>
        <v>-1.8629733602087413</v>
      </c>
      <c r="K22" s="13">
        <f t="shared" ref="K22:K61" si="79">IF(I22="","",SQRT(I22^2+$BN22^2-$BL22^2))</f>
        <v>5.8283238263361525</v>
      </c>
      <c r="L22" s="398">
        <f t="shared" ref="L22:L61" si="80" xml:space="preserve"> IF(K22="","",ABS(J22)/(2*K22))</f>
        <v>0.15982068050085152</v>
      </c>
      <c r="M22" s="742">
        <v>-121</v>
      </c>
      <c r="N22" s="743">
        <v>11</v>
      </c>
      <c r="O22" s="57">
        <f>IF(M22="","",M22-$BK22)</f>
        <v>7.1370266397912587</v>
      </c>
      <c r="P22" s="57">
        <f t="shared" ref="P22:P61" si="81">IF(N22="","",SQRT(N22^2+$BN22^2-$BL22^2))</f>
        <v>11.788526567160023</v>
      </c>
      <c r="Q22" s="606">
        <f t="shared" ref="Q22:Q61" si="82" xml:space="preserve"> IF(P22="","",ABS(O22)/(2*P22))</f>
        <v>0.30271071618370377</v>
      </c>
      <c r="R22" s="204">
        <v>-130</v>
      </c>
      <c r="S22" s="58">
        <v>15</v>
      </c>
      <c r="T22" s="59">
        <f>IF(R22="","",R22-$BK22)</f>
        <v>-1.8629733602087413</v>
      </c>
      <c r="U22" s="59">
        <f t="shared" ref="U22:U61" si="83">IF(S22="","",SQRT(S22^2+$BN22^2-$BL22^2))</f>
        <v>15.587474414562408</v>
      </c>
      <c r="V22" s="403">
        <f t="shared" ref="V22:V61" si="84" xml:space="preserve"> IF(U22="","",ABS(T22)/(2*U22))</f>
        <v>5.975866617841185E-2</v>
      </c>
      <c r="W22" s="752">
        <v>-129</v>
      </c>
      <c r="X22" s="753">
        <v>21</v>
      </c>
      <c r="Y22" s="384">
        <f>IF(W22="","",W22-$BK22)</f>
        <v>-0.86297336020874127</v>
      </c>
      <c r="Z22" s="384">
        <f t="shared" ref="Z22:Z61" si="85">IF(X22="","",SQRT(X22^2+$BN22^2-$BL22^2))</f>
        <v>21.423570165232444</v>
      </c>
      <c r="AA22" s="346">
        <f t="shared" ref="AA22:AA61" si="86" xml:space="preserve"> IF(Z22="","",ABS(Y22)/(2*Z22))</f>
        <v>2.0140745766296934E-2</v>
      </c>
      <c r="AB22" s="527">
        <v>-138</v>
      </c>
      <c r="AC22" s="256">
        <v>12</v>
      </c>
      <c r="AD22" s="61">
        <f>IF(AB22="","",AB22-$BK22)</f>
        <v>-9.8629733602087413</v>
      </c>
      <c r="AE22" s="61">
        <f t="shared" ref="AE22:AE61" si="87">IF(AC22="","",SQRT(AC22^2+$BN22^2-$BL22^2))</f>
        <v>12.726718297528146</v>
      </c>
      <c r="AF22" s="509">
        <f t="shared" ref="AF22:AF61" si="88" xml:space="preserve"> IF(AE22="","",ABS(AD22)/(2*AE22))</f>
        <v>0.38749083344307161</v>
      </c>
      <c r="AG22" s="501">
        <v>-126</v>
      </c>
      <c r="AH22" s="575">
        <v>18.5</v>
      </c>
      <c r="AI22" s="62">
        <f>IF(AG22="","",AG22-$BK22)</f>
        <v>2.1370266397912587</v>
      </c>
      <c r="AJ22" s="62">
        <f t="shared" ref="AJ22:AJ61" si="89">IF(AH22="","",SQRT(AH22^2+$BN22^2-$BL22^2))</f>
        <v>18.979445688023603</v>
      </c>
      <c r="AK22" s="343">
        <f t="shared" ref="AK22:AK61" si="90" xml:space="preserve"> IF(AJ22="","",ABS(AI22)/(2*AJ22))</f>
        <v>5.6298447144316859E-2</v>
      </c>
      <c r="AL22" s="220">
        <v>-135</v>
      </c>
      <c r="AM22" s="200">
        <v>9</v>
      </c>
      <c r="AN22" s="181">
        <f>IF(AL22="","",AL22-$BK22)</f>
        <v>-6.8629733602087413</v>
      </c>
      <c r="AO22" s="181">
        <f t="shared" ref="AO22:AO61" si="91">IF(AM22="","",SQRT(AM22^2+$BN22^2-$BL22^2))</f>
        <v>9.9483344648557974</v>
      </c>
      <c r="AP22" s="354">
        <f t="shared" ref="AP22:AP61" si="92" xml:space="preserve"> IF(AO22="","",ABS(AN22)/(2*AO22))</f>
        <v>0.34493077129912425</v>
      </c>
      <c r="AQ22" s="530"/>
      <c r="AR22" s="201"/>
      <c r="AS22" s="201" t="str">
        <f>IF(AQ22="","",AQ22-$BK22)</f>
        <v/>
      </c>
      <c r="AT22" s="137" t="str">
        <f t="shared" ref="AT22:AT61" si="93">IF(AR22="","",SQRT(AR22^2+$BN22^2-$BL22^2))</f>
        <v/>
      </c>
      <c r="AU22" s="531" t="str">
        <f t="shared" ref="AU22:AU61" si="94" xml:space="preserve"> IF(AT22="","",ABS(AS22)/(2*AT22))</f>
        <v/>
      </c>
      <c r="AV22" s="376">
        <v>-120.83333333333334</v>
      </c>
      <c r="AW22" s="517">
        <v>36.095283180330057</v>
      </c>
      <c r="AX22" s="313">
        <f>IF(AV22="","",AV22-$BK22)</f>
        <v>7.3036933064579159</v>
      </c>
      <c r="AY22" s="313">
        <f t="shared" ref="AY22:AY61" si="95">IF(AW22="","",SQRT(AW22^2+$BN22^2-$BL22^2))</f>
        <v>36.343346385450744</v>
      </c>
      <c r="AZ22" s="377">
        <f t="shared" ref="AZ22:AZ61" si="96" xml:space="preserve"> IF(AY22="","",ABS(AX22)/(2*AY22))</f>
        <v>0.10048184926336046</v>
      </c>
      <c r="BA22" s="574">
        <v>-120</v>
      </c>
      <c r="BB22" s="202">
        <v>19.399999999999999</v>
      </c>
      <c r="BC22" s="66">
        <f>IF(BA22="","",BA22-$BK22)</f>
        <v>8.1370266397912587</v>
      </c>
      <c r="BD22" s="66">
        <f t="shared" ref="BD22:BD61" si="97">IF(BB22="","",SQRT(BB22^2+$BN22^2-$BL22^2))</f>
        <v>19.857727932083208</v>
      </c>
      <c r="BE22" s="344">
        <f t="shared" ref="BE22:BE61" si="98" xml:space="preserve"> IF(BD22="","",ABS(BC22)/(2*BD22))</f>
        <v>0.20488312327626976</v>
      </c>
      <c r="BF22" s="371">
        <v>-123</v>
      </c>
      <c r="BG22" s="201">
        <v>11</v>
      </c>
      <c r="BH22" s="137">
        <f>IF(BF22="","",BF22-$BK22)</f>
        <v>5.1370266397912587</v>
      </c>
      <c r="BI22" s="137">
        <f t="shared" ref="BI22:BI61" si="99">IF(BG22="","",SQRT(BG22^2+$BN22^2-$BL22^2))</f>
        <v>11.788526567160023</v>
      </c>
      <c r="BJ22" s="531">
        <f t="shared" ref="BJ22:BJ61" si="100" xml:space="preserve"> IF(BI22="","",ABS(BH22)/(2*BI22))</f>
        <v>0.21788247286568321</v>
      </c>
      <c r="BK22" s="67">
        <f t="shared" ref="BK22:BK61" si="101">IFERROR((IFERROR((1/D22^2)*C22, 0) + IFERROR((1/I22^2)*H22, 0) + IFERROR((1/N22^2)*M22, 0) + IFERROR((1/S22^2)*R22, 0) + IFERROR((1/X22^2)*W22, 0) + IFERROR((1/AC22^2)*AB22, 0) + IFERROR((1/AH22^2)*AG22, 0) + IFERROR((1/AM22^2)*AL22, 0) + IFERROR((1/AR22^2)*AQ22, 0) + IFERROR((1/AW22^2)*AV22, 0) + IFERROR((1/BB22^2)*BA22, 0) + IFERROR((1/BG22^2)*BF22, 0) + IFERROR((1/BP22^2)*BO22, 0) + IFERROR((1/BU22^2)*BT22, 0) + IFERROR((1/BZ22^2)*BY22, 0)) / (IFERROR(1/D22^2, 0) + IFERROR(1/I22^2, 0) + IFERROR(1/N22^2, 0) + IFERROR(1/S22^2, 0) + IFERROR(1/X22^2, 0) + IFERROR(1/AC22^2, 0) + IFERROR(1/AH22^2, 0) + IFERROR(1/AM22^2, 0) + IFERROR(1/AR22^2, 0) + IFERROR(1/AW22^2, 0) + IFERROR(1/BB22^2, 0) + IFERROR(1/BG22^2, 0) + IFERROR(1/BP22^2, 0) + IFERROR(1/BU22^2, 0) + IFERROR(1/BZ22^2, 0)), "ERR")</f>
        <v>-128.13702663979126</v>
      </c>
      <c r="BL22" s="68">
        <f t="shared" ref="BL22:BL61" si="102">1/SQRT(IFERROR(1/D22^2, 0) + IFERROR(1/I22^2, 0) + IFERROR(1/N22^2, 0) + IFERROR(1/S22^2, 0) + IFERROR(1/X22^2, 0) + IFERROR(1/AC22^2, 0) + IFERROR(1/AH22^2, 0) + IFERROR(1/AM22^2, 0) + IFERROR(1/AR22^2, 0) + IFERROR(1/AW22^2, 0) + IFERROR(1/BB22^2, 0) + IFERROR(1/BG22^2, 0) + IFERROR(1/BP22^2, 0) + IFERROR(1/BU22^2, 0) + IFERROR(1/BZ22^2, 0))</f>
        <v>2.6515356636037</v>
      </c>
      <c r="BM22" s="68">
        <f t="shared" ref="BM22:BM30" si="103">BL22*2</f>
        <v>5.3030713272073999</v>
      </c>
      <c r="BN22" s="539">
        <v>5</v>
      </c>
      <c r="BO22" s="286">
        <v>-123</v>
      </c>
      <c r="BP22" s="281">
        <v>10.3</v>
      </c>
      <c r="BQ22" s="282">
        <f>IF(BO22="","",BO22-$BK22)</f>
        <v>5.1370266397912587</v>
      </c>
      <c r="BR22" s="282">
        <f t="shared" ref="BR22:BR61" si="104">IF(BP22="","",SQRT(BP22^2+$BN22^2-$BL22^2))</f>
        <v>11.138193687696301</v>
      </c>
      <c r="BS22" s="345">
        <f t="shared" ref="BS22:BS61" si="105" xml:space="preserve"> IF(BR22="","",ABS(BQ22)/(2*BR22))</f>
        <v>0.23060411696134472</v>
      </c>
      <c r="BT22" s="970">
        <v>-85.884254999999996</v>
      </c>
      <c r="BU22" s="971">
        <v>17.829235529975289</v>
      </c>
      <c r="BV22" s="245">
        <f>IF(BT22="","",BT22-$BK22)</f>
        <v>42.252771639791263</v>
      </c>
      <c r="BW22" s="245">
        <f t="shared" ref="BW22:BW61" si="106">IF(BU22="","",SQRT(BU22^2+$BN22^2-$BL22^2))</f>
        <v>18.32623797204355</v>
      </c>
      <c r="BX22" s="972">
        <f t="shared" ref="BX22:BX61" si="107" xml:space="preserve"> IF(BW22="","",ABS(BV22)/(2*BW22))</f>
        <v>1.152794471627165</v>
      </c>
      <c r="BY22" s="549">
        <v>-126</v>
      </c>
      <c r="BZ22" s="169">
        <v>15</v>
      </c>
      <c r="CA22" s="57">
        <f>IF(BY22="","",BY22-$BK22)</f>
        <v>2.1370266397912587</v>
      </c>
      <c r="CB22" s="57">
        <f t="shared" ref="CB22:CB61" si="108">IF(BZ22="","",SQRT(BZ22^2+$BN22^2-$BL22^2))</f>
        <v>15.587474414562408</v>
      </c>
      <c r="CC22" s="347">
        <f t="shared" ref="CC22:CC61" si="109" xml:space="preserve"> IF(CB22="","",ABS(CA22)/(2*CB22))</f>
        <v>6.8549483481261331E-2</v>
      </c>
    </row>
    <row r="23" spans="1:81" x14ac:dyDescent="0.25">
      <c r="A23" s="1099"/>
      <c r="B23" s="134">
        <v>100</v>
      </c>
      <c r="C23" s="72">
        <v>-128.30000000000001</v>
      </c>
      <c r="D23" s="80">
        <v>8.5</v>
      </c>
      <c r="E23" s="80">
        <f t="shared" ref="E23:E61" si="110">IF(C23="","",C23-$BK23)</f>
        <v>-1.5651337322165375</v>
      </c>
      <c r="F23" s="80">
        <f t="shared" si="78"/>
        <v>10.077579161528547</v>
      </c>
      <c r="G23" s="293">
        <f t="shared" ref="G23:G61" si="111" xml:space="preserve"> IF(F23="","",ABS(E23)/(2*F23))</f>
        <v>7.7654251439248492E-2</v>
      </c>
      <c r="H23" s="115">
        <v>-128</v>
      </c>
      <c r="I23" s="4">
        <v>4</v>
      </c>
      <c r="J23" s="6">
        <f t="shared" ref="J23:J61" si="112">IF(H23="","",H23-$BK23)</f>
        <v>-1.2651337322165261</v>
      </c>
      <c r="K23" s="6">
        <f t="shared" si="79"/>
        <v>6.7310921667196331</v>
      </c>
      <c r="L23" s="396">
        <f t="shared" si="80"/>
        <v>9.397685404396143E-2</v>
      </c>
      <c r="M23" s="744">
        <v>-120</v>
      </c>
      <c r="N23" s="745">
        <v>11</v>
      </c>
      <c r="O23" s="141">
        <f t="shared" ref="O23:O61" si="113">IF(M23="","",M23-$BK23)</f>
        <v>6.7348662677834739</v>
      </c>
      <c r="P23" s="141">
        <f t="shared" si="81"/>
        <v>12.260000071650667</v>
      </c>
      <c r="Q23" s="329">
        <f t="shared" si="82"/>
        <v>0.27466828011513633</v>
      </c>
      <c r="R23" s="205">
        <v>-133</v>
      </c>
      <c r="S23" s="143">
        <v>15</v>
      </c>
      <c r="T23" s="512">
        <f t="shared" ref="T23:T61" si="114">IF(R23="","",R23-$BK23)</f>
        <v>-6.2651337322165261</v>
      </c>
      <c r="U23" s="512">
        <f t="shared" si="83"/>
        <v>15.947024855968413</v>
      </c>
      <c r="V23" s="401">
        <f t="shared" si="84"/>
        <v>0.19643581761496112</v>
      </c>
      <c r="W23" s="754">
        <v>-126</v>
      </c>
      <c r="X23" s="755">
        <v>21</v>
      </c>
      <c r="Y23" s="546">
        <f t="shared" ref="Y23:Y61" si="115">IF(W23="","",W23-$BK23)</f>
        <v>0.73486626778347386</v>
      </c>
      <c r="Z23" s="546">
        <f t="shared" si="85"/>
        <v>21.686576533811749</v>
      </c>
      <c r="AA23" s="327">
        <f t="shared" si="86"/>
        <v>1.6942883230964021E-2</v>
      </c>
      <c r="AB23" s="257">
        <v>-135</v>
      </c>
      <c r="AC23" s="254">
        <v>11</v>
      </c>
      <c r="AD23" s="513">
        <f t="shared" ref="AD23:AD61" si="116">IF(AB23="","",AB23-$BK23)</f>
        <v>-8.2651337322165261</v>
      </c>
      <c r="AE23" s="513">
        <f t="shared" si="87"/>
        <v>12.260000071650667</v>
      </c>
      <c r="AF23" s="528">
        <f t="shared" si="88"/>
        <v>0.33707723017589353</v>
      </c>
      <c r="AG23" s="502">
        <v>-124</v>
      </c>
      <c r="AH23" s="185">
        <v>18.5</v>
      </c>
      <c r="AI23" s="142">
        <f t="shared" ref="AI23:AI61" si="117">IF(AG23="","",AG23-$BK23)</f>
        <v>2.7348662677834739</v>
      </c>
      <c r="AJ23" s="142">
        <f t="shared" si="89"/>
        <v>19.275829470009182</v>
      </c>
      <c r="AK23" s="306">
        <f t="shared" si="90"/>
        <v>7.0940300443064958E-2</v>
      </c>
      <c r="AL23" s="221">
        <v>-134</v>
      </c>
      <c r="AM23" s="186">
        <v>8</v>
      </c>
      <c r="AN23" s="514">
        <f t="shared" ref="AN23:AN61" si="118">IF(AL23="","",AL23-$BK23)</f>
        <v>-7.2651337322165261</v>
      </c>
      <c r="AO23" s="514">
        <f t="shared" si="91"/>
        <v>9.6595860033892968</v>
      </c>
      <c r="AP23" s="355">
        <f t="shared" si="92"/>
        <v>0.37605823529431698</v>
      </c>
      <c r="AQ23" s="218">
        <v>-136</v>
      </c>
      <c r="AR23" s="187">
        <v>20</v>
      </c>
      <c r="AS23" s="515">
        <f t="shared" ref="AS23:AS61" si="119">IF(AQ23="","",AQ23-$BK23)</f>
        <v>-9.2651337322165261</v>
      </c>
      <c r="AT23" s="515">
        <f t="shared" si="93"/>
        <v>20.719739422996479</v>
      </c>
      <c r="AU23" s="307">
        <f t="shared" si="94"/>
        <v>0.22358229375059888</v>
      </c>
      <c r="AV23" s="315">
        <v>-118.5</v>
      </c>
      <c r="AW23" s="498">
        <v>36.209603559584743</v>
      </c>
      <c r="AX23" s="379">
        <f t="shared" ref="AX23:AX61" si="120">IF(AV23="","",AV23-$BK23)</f>
        <v>8.2348662677834739</v>
      </c>
      <c r="AY23" s="379">
        <f t="shared" si="95"/>
        <v>36.612060740952103</v>
      </c>
      <c r="AZ23" s="378">
        <f t="shared" si="96"/>
        <v>0.11246111392157224</v>
      </c>
      <c r="BA23" s="577">
        <v>-118</v>
      </c>
      <c r="BB23" s="188">
        <v>19.399999999999999</v>
      </c>
      <c r="BC23" s="290">
        <f t="shared" ref="BC23:BC61" si="121">IF(BA23="","",BA23-$BK23)</f>
        <v>8.7348662677834739</v>
      </c>
      <c r="BD23" s="290">
        <f t="shared" si="97"/>
        <v>20.141191666752849</v>
      </c>
      <c r="BE23" s="324">
        <f t="shared" si="98"/>
        <v>0.21684085063849909</v>
      </c>
      <c r="BF23" s="369">
        <v>-122</v>
      </c>
      <c r="BG23" s="187">
        <v>11</v>
      </c>
      <c r="BH23" s="515">
        <f t="shared" ref="BH23:BH61" si="122">IF(BF23="","",BF23-$BK23)</f>
        <v>4.7348662677834739</v>
      </c>
      <c r="BI23" s="515">
        <f t="shared" si="99"/>
        <v>12.260000071650667</v>
      </c>
      <c r="BJ23" s="307">
        <f t="shared" si="100"/>
        <v>0.19310221207633235</v>
      </c>
      <c r="BK23" s="82">
        <f t="shared" si="101"/>
        <v>-126.73486626778347</v>
      </c>
      <c r="BL23" s="83">
        <f t="shared" si="102"/>
        <v>2.5869669969146489</v>
      </c>
      <c r="BM23" s="538">
        <f t="shared" si="103"/>
        <v>5.1739339938292979</v>
      </c>
      <c r="BN23" s="240">
        <v>6</v>
      </c>
      <c r="BO23" s="276">
        <v>-121</v>
      </c>
      <c r="BP23" s="277">
        <v>10.3</v>
      </c>
      <c r="BQ23" s="545">
        <f t="shared" ref="BQ23:BQ61" si="123">IF(BO23="","",BO23-$BK23)</f>
        <v>5.7348662677834739</v>
      </c>
      <c r="BR23" s="545">
        <f t="shared" si="104"/>
        <v>11.636047514378514</v>
      </c>
      <c r="BS23" s="304">
        <f t="shared" si="105"/>
        <v>0.24642672955301073</v>
      </c>
      <c r="BT23" s="973">
        <v>-84.185895000000002</v>
      </c>
      <c r="BU23" s="974">
        <v>17.568057365096841</v>
      </c>
      <c r="BV23" s="249">
        <f t="shared" ref="BV23:BV61" si="124">IF(BT23="","",BT23-$BK23)</f>
        <v>42.548971267783472</v>
      </c>
      <c r="BW23" s="249">
        <f t="shared" si="106"/>
        <v>18.383259812672176</v>
      </c>
      <c r="BX23" s="975">
        <f t="shared" si="107"/>
        <v>1.1572749257031414</v>
      </c>
      <c r="BY23" s="550">
        <v>-125</v>
      </c>
      <c r="BZ23" s="189">
        <v>15</v>
      </c>
      <c r="CA23" s="141">
        <f t="shared" ref="CA23:CA61" si="125">IF(BY23="","",BY23-$BK23)</f>
        <v>1.7348662677834739</v>
      </c>
      <c r="CB23" s="141">
        <f t="shared" si="108"/>
        <v>15.947024855968413</v>
      </c>
      <c r="CC23" s="348">
        <f t="shared" si="109"/>
        <v>5.4394668706312765E-2</v>
      </c>
    </row>
    <row r="24" spans="1:81" x14ac:dyDescent="0.25">
      <c r="A24" s="1099"/>
      <c r="B24" s="134">
        <v>50</v>
      </c>
      <c r="C24" s="72">
        <v>-117</v>
      </c>
      <c r="D24" s="80">
        <v>8.5</v>
      </c>
      <c r="E24" s="80">
        <f t="shared" si="110"/>
        <v>-1.0522573170349148</v>
      </c>
      <c r="F24" s="80">
        <f t="shared" si="78"/>
        <v>10.077891893524662</v>
      </c>
      <c r="G24" s="293">
        <f t="shared" si="111"/>
        <v>5.2206221705504735E-2</v>
      </c>
      <c r="H24" s="115">
        <v>-117</v>
      </c>
      <c r="I24" s="4">
        <v>4</v>
      </c>
      <c r="J24" s="6">
        <f t="shared" si="112"/>
        <v>-1.0522573170349148</v>
      </c>
      <c r="K24" s="6">
        <f t="shared" si="79"/>
        <v>6.7315603701942761</v>
      </c>
      <c r="L24" s="396">
        <f t="shared" si="80"/>
        <v>7.8158499602414333E-2</v>
      </c>
      <c r="M24" s="744">
        <v>-111</v>
      </c>
      <c r="N24" s="745">
        <v>11</v>
      </c>
      <c r="O24" s="141">
        <f t="shared" si="113"/>
        <v>4.9477426829650852</v>
      </c>
      <c r="P24" s="141">
        <f t="shared" si="81"/>
        <v>12.260257135051047</v>
      </c>
      <c r="Q24" s="329">
        <f t="shared" si="82"/>
        <v>0.20177972731175042</v>
      </c>
      <c r="R24" s="205">
        <v>-121</v>
      </c>
      <c r="S24" s="143">
        <v>15</v>
      </c>
      <c r="T24" s="512">
        <f t="shared" si="114"/>
        <v>-5.0522573170349148</v>
      </c>
      <c r="U24" s="512">
        <f t="shared" si="83"/>
        <v>15.947222485987023</v>
      </c>
      <c r="V24" s="401">
        <f t="shared" si="84"/>
        <v>0.1584055568759507</v>
      </c>
      <c r="W24" s="754">
        <v>-113</v>
      </c>
      <c r="X24" s="546">
        <v>20.5</v>
      </c>
      <c r="Y24" s="546">
        <f t="shared" si="115"/>
        <v>2.9477426829650852</v>
      </c>
      <c r="Z24" s="546">
        <f t="shared" si="85"/>
        <v>21.202922086768375</v>
      </c>
      <c r="AA24" s="327">
        <f t="shared" si="86"/>
        <v>6.9512651862372682E-2</v>
      </c>
      <c r="AB24" s="257">
        <v>-123</v>
      </c>
      <c r="AC24" s="254">
        <v>11</v>
      </c>
      <c r="AD24" s="513">
        <f t="shared" si="116"/>
        <v>-7.0522573170349148</v>
      </c>
      <c r="AE24" s="513">
        <f t="shared" si="87"/>
        <v>12.260257135051047</v>
      </c>
      <c r="AF24" s="528">
        <f t="shared" si="88"/>
        <v>0.28760641964323497</v>
      </c>
      <c r="AG24" s="502">
        <v>-114</v>
      </c>
      <c r="AH24" s="185">
        <v>18.5</v>
      </c>
      <c r="AI24" s="142">
        <f t="shared" si="117"/>
        <v>1.9477426829650852</v>
      </c>
      <c r="AJ24" s="142">
        <f t="shared" si="89"/>
        <v>19.275992970987776</v>
      </c>
      <c r="AK24" s="306">
        <f t="shared" si="90"/>
        <v>5.0522499305136324E-2</v>
      </c>
      <c r="AL24" s="221">
        <v>-121</v>
      </c>
      <c r="AM24" s="186">
        <v>8</v>
      </c>
      <c r="AN24" s="514">
        <f t="shared" si="118"/>
        <v>-5.0522573170349148</v>
      </c>
      <c r="AO24" s="514">
        <f t="shared" si="91"/>
        <v>9.6599122675917766</v>
      </c>
      <c r="AP24" s="355">
        <f t="shared" si="92"/>
        <v>0.26150637692563883</v>
      </c>
      <c r="AQ24" s="218">
        <v>-121</v>
      </c>
      <c r="AR24" s="187">
        <v>20</v>
      </c>
      <c r="AS24" s="515">
        <f t="shared" si="119"/>
        <v>-5.0522573170349148</v>
      </c>
      <c r="AT24" s="515">
        <f t="shared" si="93"/>
        <v>20.719891530062846</v>
      </c>
      <c r="AU24" s="307">
        <f t="shared" si="94"/>
        <v>0.12191804454440575</v>
      </c>
      <c r="AV24" s="315">
        <v>-106</v>
      </c>
      <c r="AW24" s="498">
        <v>36.104223874900825</v>
      </c>
      <c r="AX24" s="379">
        <f t="shared" si="120"/>
        <v>9.9477426829650852</v>
      </c>
      <c r="AY24" s="379">
        <f t="shared" si="95"/>
        <v>36.507929092548224</v>
      </c>
      <c r="AZ24" s="378">
        <f t="shared" si="96"/>
        <v>0.13624085137433278</v>
      </c>
      <c r="BA24" s="577">
        <v>-109</v>
      </c>
      <c r="BB24" s="188">
        <v>19.399999999999999</v>
      </c>
      <c r="BC24" s="290">
        <f t="shared" si="121"/>
        <v>6.9477426829650852</v>
      </c>
      <c r="BD24" s="290">
        <f t="shared" si="97"/>
        <v>20.141348143001007</v>
      </c>
      <c r="BE24" s="324">
        <f t="shared" si="98"/>
        <v>0.17247461872057909</v>
      </c>
      <c r="BF24" s="369">
        <v>-114</v>
      </c>
      <c r="BG24" s="187">
        <v>11</v>
      </c>
      <c r="BH24" s="515">
        <f t="shared" si="122"/>
        <v>1.9477426829650852</v>
      </c>
      <c r="BI24" s="515">
        <f t="shared" si="99"/>
        <v>12.260257135051047</v>
      </c>
      <c r="BJ24" s="307">
        <f t="shared" si="100"/>
        <v>7.9433190573004062E-2</v>
      </c>
      <c r="BK24" s="82">
        <f t="shared" si="101"/>
        <v>-115.94774268296509</v>
      </c>
      <c r="BL24" s="83">
        <f t="shared" si="102"/>
        <v>2.5857484375766142</v>
      </c>
      <c r="BM24" s="538">
        <f t="shared" si="103"/>
        <v>5.1714968751532284</v>
      </c>
      <c r="BN24" s="240">
        <v>6</v>
      </c>
      <c r="BO24" s="276">
        <v>-113</v>
      </c>
      <c r="BP24" s="277">
        <v>10.3</v>
      </c>
      <c r="BQ24" s="545">
        <f t="shared" si="123"/>
        <v>2.9477426829650852</v>
      </c>
      <c r="BR24" s="545">
        <f t="shared" si="104"/>
        <v>11.636318361817459</v>
      </c>
      <c r="BS24" s="304">
        <f t="shared" si="105"/>
        <v>0.12666131122011867</v>
      </c>
      <c r="BT24" s="973">
        <v>-76.339154999999991</v>
      </c>
      <c r="BU24" s="974">
        <v>17.5021538555497</v>
      </c>
      <c r="BV24" s="249">
        <f t="shared" si="124"/>
        <v>39.608587682965094</v>
      </c>
      <c r="BW24" s="249">
        <f t="shared" si="106"/>
        <v>18.320461091383681</v>
      </c>
      <c r="BX24" s="975">
        <f t="shared" si="107"/>
        <v>1.0809931989537496</v>
      </c>
      <c r="BY24" s="550">
        <v>-116</v>
      </c>
      <c r="BZ24" s="189">
        <v>15</v>
      </c>
      <c r="CA24" s="141">
        <f t="shared" si="125"/>
        <v>-5.2257317034914763E-2</v>
      </c>
      <c r="CB24" s="141">
        <f t="shared" si="108"/>
        <v>15.947222485987023</v>
      </c>
      <c r="CC24" s="348">
        <f t="shared" si="109"/>
        <v>1.6384457256062542E-3</v>
      </c>
    </row>
    <row r="25" spans="1:81" x14ac:dyDescent="0.25">
      <c r="A25" s="1099"/>
      <c r="B25" s="134">
        <v>20</v>
      </c>
      <c r="C25" s="72">
        <v>-100.85</v>
      </c>
      <c r="D25" s="80">
        <v>8.5</v>
      </c>
      <c r="E25" s="80">
        <f t="shared" si="110"/>
        <v>-0.71622087585119232</v>
      </c>
      <c r="F25" s="80">
        <f t="shared" si="78"/>
        <v>9.527130717164658</v>
      </c>
      <c r="G25" s="293">
        <f t="shared" si="111"/>
        <v>3.7588487925373233E-2</v>
      </c>
      <c r="H25" s="115">
        <v>-102</v>
      </c>
      <c r="I25" s="4">
        <v>4</v>
      </c>
      <c r="J25" s="6">
        <f t="shared" si="112"/>
        <v>-1.866220875851198</v>
      </c>
      <c r="K25" s="6">
        <f t="shared" si="79"/>
        <v>5.8750506127132534</v>
      </c>
      <c r="L25" s="396">
        <f t="shared" si="80"/>
        <v>0.15882594030873617</v>
      </c>
      <c r="M25" s="744">
        <v>-97</v>
      </c>
      <c r="N25" s="745">
        <v>11</v>
      </c>
      <c r="O25" s="141">
        <f t="shared" si="113"/>
        <v>3.133779124148802</v>
      </c>
      <c r="P25" s="141">
        <f t="shared" si="81"/>
        <v>11.811698425795605</v>
      </c>
      <c r="Q25" s="329">
        <f t="shared" si="82"/>
        <v>0.13265573718445656</v>
      </c>
      <c r="R25" s="205">
        <v>-99</v>
      </c>
      <c r="S25" s="143">
        <v>15</v>
      </c>
      <c r="T25" s="512">
        <f t="shared" si="114"/>
        <v>1.133779124148802</v>
      </c>
      <c r="U25" s="512">
        <f t="shared" si="83"/>
        <v>15.605006238446121</v>
      </c>
      <c r="V25" s="401">
        <f t="shared" si="84"/>
        <v>3.6327416561856458E-2</v>
      </c>
      <c r="W25" s="754">
        <v>-97</v>
      </c>
      <c r="X25" s="546">
        <v>20.5</v>
      </c>
      <c r="Y25" s="546">
        <f t="shared" si="115"/>
        <v>3.133779124148802</v>
      </c>
      <c r="Z25" s="546">
        <f t="shared" si="85"/>
        <v>20.946747234402348</v>
      </c>
      <c r="AA25" s="327">
        <f t="shared" si="86"/>
        <v>7.4803478771204426E-2</v>
      </c>
      <c r="AB25" s="257">
        <v>-106</v>
      </c>
      <c r="AC25" s="254">
        <v>11</v>
      </c>
      <c r="AD25" s="513">
        <f t="shared" si="116"/>
        <v>-5.866220875851198</v>
      </c>
      <c r="AE25" s="513">
        <f t="shared" si="87"/>
        <v>11.811698425795605</v>
      </c>
      <c r="AF25" s="528">
        <f t="shared" si="88"/>
        <v>0.24832249623982694</v>
      </c>
      <c r="AG25" s="502">
        <v>-94</v>
      </c>
      <c r="AH25" s="185">
        <v>18.5</v>
      </c>
      <c r="AI25" s="142">
        <f t="shared" si="117"/>
        <v>6.133779124148802</v>
      </c>
      <c r="AJ25" s="142">
        <f t="shared" si="89"/>
        <v>18.993846890557542</v>
      </c>
      <c r="AK25" s="306">
        <f t="shared" si="90"/>
        <v>0.16146753102443145</v>
      </c>
      <c r="AL25" s="221">
        <v>-102</v>
      </c>
      <c r="AM25" s="186">
        <v>7</v>
      </c>
      <c r="AN25" s="514">
        <f t="shared" si="118"/>
        <v>-1.866220875851198</v>
      </c>
      <c r="AO25" s="514">
        <f t="shared" si="91"/>
        <v>8.2168254029121481</v>
      </c>
      <c r="AP25" s="355">
        <f t="shared" si="92"/>
        <v>0.11356094259893763</v>
      </c>
      <c r="AQ25" s="218">
        <v>-104</v>
      </c>
      <c r="AR25" s="187">
        <v>20</v>
      </c>
      <c r="AS25" s="515">
        <f t="shared" si="119"/>
        <v>-3.866220875851198</v>
      </c>
      <c r="AT25" s="515">
        <f t="shared" si="93"/>
        <v>20.457668970387179</v>
      </c>
      <c r="AU25" s="307">
        <f t="shared" si="94"/>
        <v>9.4493191806153912E-2</v>
      </c>
      <c r="AV25" s="315">
        <v>-88.833333333333343</v>
      </c>
      <c r="AW25" s="498">
        <v>36.048030765777483</v>
      </c>
      <c r="AX25" s="379">
        <f t="shared" si="120"/>
        <v>11.300445790815459</v>
      </c>
      <c r="AY25" s="379">
        <f t="shared" si="95"/>
        <v>36.303949396620503</v>
      </c>
      <c r="AZ25" s="378">
        <f t="shared" si="96"/>
        <v>0.15563659021444382</v>
      </c>
      <c r="BA25" s="577">
        <v>-87</v>
      </c>
      <c r="BB25" s="188">
        <v>19.399999999999999</v>
      </c>
      <c r="BC25" s="290">
        <f t="shared" si="121"/>
        <v>13.133779124148802</v>
      </c>
      <c r="BD25" s="290">
        <f t="shared" si="97"/>
        <v>19.871492639002795</v>
      </c>
      <c r="BE25" s="324">
        <f t="shared" si="98"/>
        <v>0.33046785570527454</v>
      </c>
      <c r="BF25" s="369">
        <v>-98</v>
      </c>
      <c r="BG25" s="187">
        <v>11</v>
      </c>
      <c r="BH25" s="515">
        <f t="shared" si="122"/>
        <v>2.133779124148802</v>
      </c>
      <c r="BI25" s="515">
        <f t="shared" si="99"/>
        <v>11.811698425795605</v>
      </c>
      <c r="BJ25" s="307">
        <f t="shared" si="100"/>
        <v>9.0324822359536164E-2</v>
      </c>
      <c r="BK25" s="82">
        <f t="shared" si="101"/>
        <v>-100.1337791241488</v>
      </c>
      <c r="BL25" s="83">
        <f t="shared" si="102"/>
        <v>2.546326824674638</v>
      </c>
      <c r="BM25" s="538">
        <f t="shared" si="103"/>
        <v>5.092653649349276</v>
      </c>
      <c r="BN25" s="240">
        <v>5</v>
      </c>
      <c r="BO25" s="276">
        <v>-100</v>
      </c>
      <c r="BP25" s="277">
        <v>10.3</v>
      </c>
      <c r="BQ25" s="545">
        <f t="shared" si="123"/>
        <v>0.133779124148802</v>
      </c>
      <c r="BR25" s="545">
        <f t="shared" si="104"/>
        <v>11.162715606067477</v>
      </c>
      <c r="BS25" s="304">
        <f t="shared" si="105"/>
        <v>5.9922302453036856E-3</v>
      </c>
      <c r="BT25" s="973">
        <v>-68.682504999999992</v>
      </c>
      <c r="BU25" s="974">
        <v>17.829235529975289</v>
      </c>
      <c r="BV25" s="249">
        <f t="shared" si="124"/>
        <v>31.45127412414881</v>
      </c>
      <c r="BW25" s="249">
        <f t="shared" si="106"/>
        <v>18.341152070829018</v>
      </c>
      <c r="BX25" s="975">
        <f t="shared" si="107"/>
        <v>0.85739636209033443</v>
      </c>
      <c r="BY25" s="550">
        <v>-99</v>
      </c>
      <c r="BZ25" s="189">
        <v>15</v>
      </c>
      <c r="CA25" s="141">
        <f t="shared" si="125"/>
        <v>1.133779124148802</v>
      </c>
      <c r="CB25" s="141">
        <f t="shared" si="108"/>
        <v>15.605006238446121</v>
      </c>
      <c r="CC25" s="348">
        <f t="shared" si="109"/>
        <v>3.6327416561856458E-2</v>
      </c>
    </row>
    <row r="26" spans="1:81" x14ac:dyDescent="0.25">
      <c r="A26" s="1099"/>
      <c r="B26" s="134">
        <v>10</v>
      </c>
      <c r="C26" s="72">
        <v>-92.275000000000006</v>
      </c>
      <c r="D26" s="80">
        <v>8.5</v>
      </c>
      <c r="E26" s="80">
        <f t="shared" si="110"/>
        <v>0.26268106714053374</v>
      </c>
      <c r="F26" s="80">
        <f t="shared" si="78"/>
        <v>9.5232566696534366</v>
      </c>
      <c r="G26" s="293">
        <f t="shared" si="111"/>
        <v>1.3791556620414655E-2</v>
      </c>
      <c r="H26" s="115">
        <v>-94</v>
      </c>
      <c r="I26" s="4">
        <v>4</v>
      </c>
      <c r="J26" s="6">
        <f t="shared" si="112"/>
        <v>-1.4623189328594606</v>
      </c>
      <c r="K26" s="6">
        <f t="shared" si="79"/>
        <v>5.8687662754703949</v>
      </c>
      <c r="L26" s="396">
        <f t="shared" si="80"/>
        <v>0.12458486709306313</v>
      </c>
      <c r="M26" s="744">
        <v>-89</v>
      </c>
      <c r="N26" s="745">
        <v>12</v>
      </c>
      <c r="O26" s="141">
        <f t="shared" si="113"/>
        <v>3.5376810671405394</v>
      </c>
      <c r="P26" s="141">
        <f t="shared" si="81"/>
        <v>12.74529001616278</v>
      </c>
      <c r="Q26" s="329">
        <f t="shared" si="82"/>
        <v>0.13878385908262086</v>
      </c>
      <c r="R26" s="205">
        <v>-80</v>
      </c>
      <c r="S26" s="143">
        <v>15</v>
      </c>
      <c r="T26" s="512">
        <f t="shared" si="114"/>
        <v>12.537681067140539</v>
      </c>
      <c r="U26" s="512">
        <f t="shared" si="83"/>
        <v>15.6026413660027</v>
      </c>
      <c r="V26" s="401">
        <f t="shared" si="84"/>
        <v>0.4017807233094346</v>
      </c>
      <c r="W26" s="754">
        <v>-94</v>
      </c>
      <c r="X26" s="546">
        <v>37</v>
      </c>
      <c r="Y26" s="546">
        <f t="shared" si="115"/>
        <v>-1.4623189328594606</v>
      </c>
      <c r="Z26" s="546">
        <f t="shared" si="85"/>
        <v>37.248388120777776</v>
      </c>
      <c r="AA26" s="327">
        <f t="shared" si="86"/>
        <v>1.9629291449040645E-2</v>
      </c>
      <c r="AB26" s="257">
        <v>-101</v>
      </c>
      <c r="AC26" s="254">
        <v>10</v>
      </c>
      <c r="AD26" s="513">
        <f t="shared" si="116"/>
        <v>-8.4623189328594606</v>
      </c>
      <c r="AE26" s="513">
        <f t="shared" si="87"/>
        <v>10.88312535975299</v>
      </c>
      <c r="AF26" s="528">
        <f t="shared" si="88"/>
        <v>0.38878165293188938</v>
      </c>
      <c r="AG26" s="502">
        <v>-90</v>
      </c>
      <c r="AH26" s="185">
        <v>18.5</v>
      </c>
      <c r="AI26" s="142">
        <f t="shared" si="117"/>
        <v>2.5376810671405394</v>
      </c>
      <c r="AJ26" s="142">
        <f t="shared" si="89"/>
        <v>18.991904001339588</v>
      </c>
      <c r="AK26" s="306">
        <f t="shared" si="90"/>
        <v>6.6809548609806188E-2</v>
      </c>
      <c r="AL26" s="221">
        <v>-94</v>
      </c>
      <c r="AM26" s="186">
        <v>7</v>
      </c>
      <c r="AN26" s="514">
        <f t="shared" si="118"/>
        <v>-1.4623189328594606</v>
      </c>
      <c r="AO26" s="514">
        <f t="shared" si="91"/>
        <v>8.2123332613879381</v>
      </c>
      <c r="AP26" s="355">
        <f t="shared" si="92"/>
        <v>8.9031879632483352E-2</v>
      </c>
      <c r="AQ26" s="218">
        <v>-114</v>
      </c>
      <c r="AR26" s="187">
        <v>22</v>
      </c>
      <c r="AS26" s="515">
        <f t="shared" si="119"/>
        <v>-21.462318932859461</v>
      </c>
      <c r="AT26" s="515">
        <f t="shared" si="93"/>
        <v>22.415227359901987</v>
      </c>
      <c r="AU26" s="307">
        <f t="shared" si="94"/>
        <v>0.47874417217049603</v>
      </c>
      <c r="AV26" s="315">
        <v>-73.166666666666686</v>
      </c>
      <c r="AW26" s="498">
        <v>36.076021957980096</v>
      </c>
      <c r="AX26" s="379">
        <f t="shared" si="120"/>
        <v>19.371014400473854</v>
      </c>
      <c r="AY26" s="379">
        <f t="shared" si="95"/>
        <v>36.330727737120277</v>
      </c>
      <c r="AZ26" s="378">
        <f t="shared" si="96"/>
        <v>0.26659271100537113</v>
      </c>
      <c r="BA26" s="577">
        <v>-74</v>
      </c>
      <c r="BB26" s="188">
        <v>19.399999999999999</v>
      </c>
      <c r="BC26" s="290">
        <f t="shared" si="121"/>
        <v>18.537681067140539</v>
      </c>
      <c r="BD26" s="290">
        <f t="shared" si="97"/>
        <v>19.869635567772718</v>
      </c>
      <c r="BE26" s="324">
        <f t="shared" si="98"/>
        <v>0.46648266406072075</v>
      </c>
      <c r="BF26" s="369">
        <v>-90</v>
      </c>
      <c r="BG26" s="187">
        <v>11</v>
      </c>
      <c r="BH26" s="515">
        <f t="shared" si="122"/>
        <v>2.5376810671405394</v>
      </c>
      <c r="BI26" s="515">
        <f t="shared" si="99"/>
        <v>11.80857390187734</v>
      </c>
      <c r="BJ26" s="307">
        <f t="shared" si="100"/>
        <v>0.10745078483766343</v>
      </c>
      <c r="BK26" s="82">
        <f t="shared" si="101"/>
        <v>-92.537681067140539</v>
      </c>
      <c r="BL26" s="83">
        <f t="shared" si="102"/>
        <v>2.5607776951350836</v>
      </c>
      <c r="BM26" s="538">
        <f t="shared" si="103"/>
        <v>5.1215553902701672</v>
      </c>
      <c r="BN26" s="240">
        <v>5</v>
      </c>
      <c r="BO26" s="276">
        <v>-94</v>
      </c>
      <c r="BP26" s="277">
        <v>10.3</v>
      </c>
      <c r="BQ26" s="545">
        <f t="shared" si="123"/>
        <v>-1.4623189328594606</v>
      </c>
      <c r="BR26" s="545">
        <f t="shared" si="104"/>
        <v>11.159409374877269</v>
      </c>
      <c r="BS26" s="304">
        <f t="shared" si="105"/>
        <v>6.5519548738462829E-2</v>
      </c>
      <c r="BT26" s="973">
        <v>-65.977361666666653</v>
      </c>
      <c r="BU26" s="974">
        <v>18.022635478290439</v>
      </c>
      <c r="BV26" s="249">
        <f t="shared" si="124"/>
        <v>26.560319400473887</v>
      </c>
      <c r="BW26" s="249">
        <f t="shared" si="106"/>
        <v>18.52721800971295</v>
      </c>
      <c r="BX26" s="975">
        <f t="shared" si="107"/>
        <v>0.7167918946748929</v>
      </c>
      <c r="BY26" s="550">
        <v>-91</v>
      </c>
      <c r="BZ26" s="189">
        <v>15</v>
      </c>
      <c r="CA26" s="141">
        <f t="shared" si="125"/>
        <v>1.5376810671405394</v>
      </c>
      <c r="CB26" s="141">
        <f t="shared" si="108"/>
        <v>15.6026413660027</v>
      </c>
      <c r="CC26" s="348">
        <f t="shared" si="109"/>
        <v>4.9276306205789683E-2</v>
      </c>
    </row>
    <row r="27" spans="1:81" x14ac:dyDescent="0.25">
      <c r="A27" s="1099"/>
      <c r="B27" s="134">
        <v>5</v>
      </c>
      <c r="C27" s="72">
        <v>-85.699999999999989</v>
      </c>
      <c r="D27" s="80">
        <v>8.5</v>
      </c>
      <c r="E27" s="80">
        <f t="shared" si="110"/>
        <v>-5.0326505973714575E-3</v>
      </c>
      <c r="F27" s="80">
        <f t="shared" si="78"/>
        <v>9.4845152124048173</v>
      </c>
      <c r="G27" s="293">
        <f t="shared" si="111"/>
        <v>2.6530879463344858E-4</v>
      </c>
      <c r="H27" s="115">
        <v>-88</v>
      </c>
      <c r="I27" s="4">
        <v>4</v>
      </c>
      <c r="J27" s="6">
        <f t="shared" si="112"/>
        <v>-2.3050326505973828</v>
      </c>
      <c r="K27" s="6">
        <f t="shared" si="79"/>
        <v>5.8056893487628489</v>
      </c>
      <c r="L27" s="396">
        <f t="shared" si="80"/>
        <v>0.19851498350394592</v>
      </c>
      <c r="M27" s="744">
        <v>-84</v>
      </c>
      <c r="N27" s="745">
        <v>18</v>
      </c>
      <c r="O27" s="141">
        <f t="shared" si="113"/>
        <v>1.6949673494026172</v>
      </c>
      <c r="P27" s="141">
        <f t="shared" si="81"/>
        <v>18.485292229616991</v>
      </c>
      <c r="Q27" s="329">
        <f t="shared" si="82"/>
        <v>4.584637690192838E-2</v>
      </c>
      <c r="R27" s="205">
        <v>-61</v>
      </c>
      <c r="S27" s="143">
        <v>15</v>
      </c>
      <c r="T27" s="512">
        <f t="shared" si="114"/>
        <v>24.694967349402617</v>
      </c>
      <c r="U27" s="512">
        <f t="shared" si="83"/>
        <v>15.579025284475868</v>
      </c>
      <c r="V27" s="401">
        <f t="shared" si="84"/>
        <v>0.79257100166627792</v>
      </c>
      <c r="W27" s="754">
        <v>-91</v>
      </c>
      <c r="X27" s="546">
        <v>37</v>
      </c>
      <c r="Y27" s="546">
        <f t="shared" si="115"/>
        <v>-5.3050326505973828</v>
      </c>
      <c r="Z27" s="546">
        <f t="shared" si="85"/>
        <v>37.238501967914047</v>
      </c>
      <c r="AA27" s="327">
        <f t="shared" si="86"/>
        <v>7.1230478808846531E-2</v>
      </c>
      <c r="AB27" s="257">
        <v>-95</v>
      </c>
      <c r="AC27" s="254">
        <v>11</v>
      </c>
      <c r="AD27" s="513">
        <f t="shared" si="116"/>
        <v>-9.3050326505973828</v>
      </c>
      <c r="AE27" s="513">
        <f t="shared" si="87"/>
        <v>11.777352368607232</v>
      </c>
      <c r="AF27" s="528">
        <f t="shared" si="88"/>
        <v>0.39503923969364002</v>
      </c>
      <c r="AG27" s="502">
        <v>-77</v>
      </c>
      <c r="AH27" s="185">
        <v>27.3</v>
      </c>
      <c r="AI27" s="142">
        <f t="shared" si="117"/>
        <v>8.6949673494026172</v>
      </c>
      <c r="AJ27" s="142">
        <f t="shared" si="89"/>
        <v>27.622382750485855</v>
      </c>
      <c r="AK27" s="306">
        <f t="shared" si="90"/>
        <v>0.1573898860924603</v>
      </c>
      <c r="AL27" s="221">
        <v>-86</v>
      </c>
      <c r="AM27" s="186">
        <v>7</v>
      </c>
      <c r="AN27" s="514">
        <f t="shared" si="118"/>
        <v>-0.30503265059738283</v>
      </c>
      <c r="AO27" s="514">
        <f t="shared" si="91"/>
        <v>8.1673758830078587</v>
      </c>
      <c r="AP27" s="355">
        <f t="shared" si="92"/>
        <v>1.8673846714463094E-2</v>
      </c>
      <c r="AQ27" s="218">
        <v>-132</v>
      </c>
      <c r="AR27" s="187">
        <v>30</v>
      </c>
      <c r="AS27" s="515">
        <f t="shared" si="119"/>
        <v>-46.305032650597383</v>
      </c>
      <c r="AT27" s="515">
        <f t="shared" si="93"/>
        <v>30.293663179192087</v>
      </c>
      <c r="AU27" s="307">
        <f t="shared" si="94"/>
        <v>0.76426928590140064</v>
      </c>
      <c r="AV27" s="315">
        <v>-38.5</v>
      </c>
      <c r="AW27" s="498">
        <v>44.791390280673639</v>
      </c>
      <c r="AX27" s="379">
        <f t="shared" si="120"/>
        <v>47.194967349402617</v>
      </c>
      <c r="AY27" s="379">
        <f t="shared" si="95"/>
        <v>44.98860602519224</v>
      </c>
      <c r="AZ27" s="378">
        <f t="shared" si="96"/>
        <v>0.52452133461275596</v>
      </c>
      <c r="BA27" s="577">
        <v>-55</v>
      </c>
      <c r="BB27" s="188">
        <v>19.399999999999999</v>
      </c>
      <c r="BC27" s="290">
        <f t="shared" si="121"/>
        <v>30.694967349402617</v>
      </c>
      <c r="BD27" s="290">
        <f t="shared" si="97"/>
        <v>19.851096413405944</v>
      </c>
      <c r="BE27" s="324">
        <f t="shared" si="98"/>
        <v>0.7731302772947477</v>
      </c>
      <c r="BF27" s="369">
        <v>-84</v>
      </c>
      <c r="BG27" s="187">
        <v>15</v>
      </c>
      <c r="BH27" s="515">
        <f t="shared" si="122"/>
        <v>1.6949673494026172</v>
      </c>
      <c r="BI27" s="515">
        <f t="shared" si="99"/>
        <v>15.579025284475868</v>
      </c>
      <c r="BJ27" s="307">
        <f t="shared" si="100"/>
        <v>5.4399017860623546E-2</v>
      </c>
      <c r="BK27" s="82">
        <f t="shared" si="101"/>
        <v>-85.694967349402617</v>
      </c>
      <c r="BL27" s="83">
        <f t="shared" si="102"/>
        <v>2.7007353046275391</v>
      </c>
      <c r="BM27" s="538">
        <f t="shared" si="103"/>
        <v>5.4014706092550782</v>
      </c>
      <c r="BN27" s="240">
        <v>5</v>
      </c>
      <c r="BO27" s="276">
        <v>-89</v>
      </c>
      <c r="BP27" s="277">
        <v>12.3</v>
      </c>
      <c r="BQ27" s="545">
        <f t="shared" si="123"/>
        <v>-3.3050326505973828</v>
      </c>
      <c r="BR27" s="545">
        <f t="shared" si="104"/>
        <v>12.999847261192665</v>
      </c>
      <c r="BS27" s="304">
        <f t="shared" si="105"/>
        <v>0.12711813393621996</v>
      </c>
      <c r="BT27" s="973">
        <v>-61.218637500000007</v>
      </c>
      <c r="BU27" s="974">
        <v>19.182250204724852</v>
      </c>
      <c r="BV27" s="249">
        <f t="shared" si="124"/>
        <v>24.47632984940261</v>
      </c>
      <c r="BW27" s="249">
        <f t="shared" si="106"/>
        <v>19.638349007261404</v>
      </c>
      <c r="BX27" s="975">
        <f t="shared" si="107"/>
        <v>0.62317687297318969</v>
      </c>
      <c r="BY27" s="550">
        <v>-86</v>
      </c>
      <c r="BZ27" s="189">
        <v>15</v>
      </c>
      <c r="CA27" s="141">
        <f t="shared" si="125"/>
        <v>-0.30503265059738283</v>
      </c>
      <c r="CB27" s="141">
        <f t="shared" si="108"/>
        <v>15.579025284475868</v>
      </c>
      <c r="CC27" s="348">
        <f t="shared" si="109"/>
        <v>9.7898502963898737E-3</v>
      </c>
    </row>
    <row r="28" spans="1:81" x14ac:dyDescent="0.25">
      <c r="A28" s="1099"/>
      <c r="B28" s="134">
        <v>2</v>
      </c>
      <c r="C28" s="72">
        <v>-81.2</v>
      </c>
      <c r="D28" s="80">
        <v>8.5</v>
      </c>
      <c r="E28" s="80">
        <f t="shared" si="110"/>
        <v>-0.75662799855338392</v>
      </c>
      <c r="F28" s="80">
        <f t="shared" si="78"/>
        <v>10.023642016621489</v>
      </c>
      <c r="G28" s="293">
        <f t="shared" si="111"/>
        <v>3.7742169827031026E-2</v>
      </c>
      <c r="H28" s="115">
        <v>-82</v>
      </c>
      <c r="I28" s="4">
        <v>4</v>
      </c>
      <c r="J28" s="6">
        <f t="shared" si="112"/>
        <v>-1.5566279985533811</v>
      </c>
      <c r="K28" s="6">
        <f t="shared" si="79"/>
        <v>6.65006761449684</v>
      </c>
      <c r="L28" s="396">
        <f t="shared" si="80"/>
        <v>0.11703850913936605</v>
      </c>
      <c r="M28" s="744">
        <v>-77</v>
      </c>
      <c r="N28" s="745">
        <v>18</v>
      </c>
      <c r="O28" s="141">
        <f t="shared" si="113"/>
        <v>3.4433720014466189</v>
      </c>
      <c r="P28" s="141">
        <f t="shared" si="81"/>
        <v>18.767615705714451</v>
      </c>
      <c r="Q28" s="329">
        <f t="shared" si="82"/>
        <v>9.1737066003492518E-2</v>
      </c>
      <c r="R28" s="205">
        <v>-29</v>
      </c>
      <c r="S28" s="143">
        <v>26</v>
      </c>
      <c r="T28" s="512">
        <f t="shared" si="114"/>
        <v>51.443372001446619</v>
      </c>
      <c r="U28" s="512">
        <f t="shared" si="83"/>
        <v>26.537207827452001</v>
      </c>
      <c r="V28" s="401">
        <f t="shared" si="84"/>
        <v>0.96926874025212795</v>
      </c>
      <c r="W28" s="754">
        <v>-92</v>
      </c>
      <c r="X28" s="546">
        <v>38</v>
      </c>
      <c r="Y28" s="546">
        <f t="shared" si="115"/>
        <v>-11.556627998553381</v>
      </c>
      <c r="Z28" s="546">
        <f t="shared" si="85"/>
        <v>38.369563449137388</v>
      </c>
      <c r="AA28" s="327">
        <f t="shared" si="86"/>
        <v>0.15059629247375753</v>
      </c>
      <c r="AB28" s="257">
        <v>-89</v>
      </c>
      <c r="AC28" s="254">
        <v>11</v>
      </c>
      <c r="AD28" s="513">
        <f t="shared" si="116"/>
        <v>-8.5566279985533811</v>
      </c>
      <c r="AE28" s="513">
        <f t="shared" si="87"/>
        <v>12.215702979255008</v>
      </c>
      <c r="AF28" s="528">
        <f t="shared" si="88"/>
        <v>0.3502306831250091</v>
      </c>
      <c r="AG28" s="502">
        <v>-73</v>
      </c>
      <c r="AH28" s="185">
        <v>41.5</v>
      </c>
      <c r="AI28" s="142">
        <f t="shared" si="117"/>
        <v>7.4433720014466189</v>
      </c>
      <c r="AJ28" s="142">
        <f t="shared" si="89"/>
        <v>41.838659147699509</v>
      </c>
      <c r="AK28" s="306">
        <f t="shared" si="90"/>
        <v>8.8953280925780948E-2</v>
      </c>
      <c r="AL28" s="221">
        <v>-79</v>
      </c>
      <c r="AM28" s="186">
        <v>7</v>
      </c>
      <c r="AN28" s="514">
        <f t="shared" si="118"/>
        <v>1.4433720014466189</v>
      </c>
      <c r="AO28" s="514">
        <f t="shared" si="91"/>
        <v>8.7876845230913752</v>
      </c>
      <c r="AP28" s="355">
        <f t="shared" si="92"/>
        <v>8.2124705185642147E-2</v>
      </c>
      <c r="AQ28" s="218">
        <v>-213</v>
      </c>
      <c r="AR28" s="187">
        <v>50</v>
      </c>
      <c r="AS28" s="515">
        <f t="shared" si="119"/>
        <v>-132.55662799855338</v>
      </c>
      <c r="AT28" s="515">
        <f t="shared" si="93"/>
        <v>50.281441897357908</v>
      </c>
      <c r="AU28" s="307">
        <f t="shared" si="94"/>
        <v>1.3181466461239122</v>
      </c>
      <c r="AV28" s="315"/>
      <c r="AW28" s="498"/>
      <c r="AX28" s="379" t="str">
        <f t="shared" si="120"/>
        <v/>
      </c>
      <c r="AY28" s="379" t="str">
        <f t="shared" si="95"/>
        <v/>
      </c>
      <c r="AZ28" s="378" t="str">
        <f t="shared" si="96"/>
        <v/>
      </c>
      <c r="BA28" s="577">
        <v>-9</v>
      </c>
      <c r="BB28" s="188">
        <v>28.4</v>
      </c>
      <c r="BC28" s="290">
        <f t="shared" si="121"/>
        <v>71.443372001446619</v>
      </c>
      <c r="BD28" s="290">
        <f t="shared" si="97"/>
        <v>28.892618421966876</v>
      </c>
      <c r="BE28" s="324">
        <f t="shared" si="98"/>
        <v>1.2363602868739767</v>
      </c>
      <c r="BF28" s="369">
        <v>-80</v>
      </c>
      <c r="BG28" s="187">
        <v>15</v>
      </c>
      <c r="BH28" s="515">
        <f t="shared" si="122"/>
        <v>0.44337200144661892</v>
      </c>
      <c r="BI28" s="515">
        <f t="shared" si="99"/>
        <v>15.912994667169963</v>
      </c>
      <c r="BJ28" s="307">
        <f t="shared" si="100"/>
        <v>1.3931130208990077E-2</v>
      </c>
      <c r="BK28" s="82">
        <f t="shared" si="101"/>
        <v>-80.443372001446619</v>
      </c>
      <c r="BL28" s="83">
        <f t="shared" si="102"/>
        <v>2.7886557196291379</v>
      </c>
      <c r="BM28" s="538">
        <f t="shared" si="103"/>
        <v>5.5773114392582759</v>
      </c>
      <c r="BN28" s="240">
        <v>6</v>
      </c>
      <c r="BO28" s="276">
        <v>-83</v>
      </c>
      <c r="BP28" s="277">
        <v>13.3</v>
      </c>
      <c r="BQ28" s="545">
        <f t="shared" si="123"/>
        <v>-2.5566279985533811</v>
      </c>
      <c r="BR28" s="545">
        <f t="shared" si="104"/>
        <v>14.321780590323945</v>
      </c>
      <c r="BS28" s="304">
        <f t="shared" si="105"/>
        <v>8.9256638950351103E-2</v>
      </c>
      <c r="BT28" s="973">
        <v>-65.134312499999993</v>
      </c>
      <c r="BU28" s="974">
        <v>18.522845522489249</v>
      </c>
      <c r="BV28" s="249">
        <f t="shared" si="124"/>
        <v>15.309059501446626</v>
      </c>
      <c r="BW28" s="249">
        <f t="shared" si="106"/>
        <v>19.269644665311805</v>
      </c>
      <c r="BX28" s="975">
        <f t="shared" si="107"/>
        <v>0.39723253249721791</v>
      </c>
      <c r="BY28" s="550">
        <v>-81</v>
      </c>
      <c r="BZ28" s="189">
        <v>18</v>
      </c>
      <c r="CA28" s="141">
        <f t="shared" si="125"/>
        <v>-0.55662799855338108</v>
      </c>
      <c r="CB28" s="141">
        <f t="shared" si="108"/>
        <v>18.767615705714451</v>
      </c>
      <c r="CC28" s="348">
        <f t="shared" si="109"/>
        <v>1.4829480933582212E-2</v>
      </c>
    </row>
    <row r="29" spans="1:81" ht="15.75" thickBot="1" x14ac:dyDescent="0.3">
      <c r="A29" s="1100"/>
      <c r="B29" s="135">
        <v>1</v>
      </c>
      <c r="C29" s="88">
        <v>-76.400000000000006</v>
      </c>
      <c r="D29" s="89">
        <v>8.5</v>
      </c>
      <c r="E29" s="89">
        <f t="shared" si="110"/>
        <v>-0.29216759540044279</v>
      </c>
      <c r="F29" s="89">
        <f t="shared" si="78"/>
        <v>11.313125973315467</v>
      </c>
      <c r="G29" s="367">
        <f t="shared" si="111"/>
        <v>1.2912770355849713E-2</v>
      </c>
      <c r="H29" s="121">
        <v>-77</v>
      </c>
      <c r="I29" s="15">
        <v>4</v>
      </c>
      <c r="J29" s="16">
        <f t="shared" si="112"/>
        <v>-0.89216759540043711</v>
      </c>
      <c r="K29" s="16">
        <f t="shared" si="79"/>
        <v>8.4697591044908123</v>
      </c>
      <c r="L29" s="397">
        <f t="shared" si="80"/>
        <v>5.2667825872839434E-2</v>
      </c>
      <c r="M29" s="748">
        <v>-71</v>
      </c>
      <c r="N29" s="749">
        <v>18</v>
      </c>
      <c r="O29" s="90">
        <f t="shared" si="113"/>
        <v>5.1078324045995629</v>
      </c>
      <c r="P29" s="90">
        <f t="shared" si="81"/>
        <v>19.486837077578933</v>
      </c>
      <c r="Q29" s="607">
        <f t="shared" si="82"/>
        <v>0.13105852900254672</v>
      </c>
      <c r="R29" s="206">
        <v>8</v>
      </c>
      <c r="S29" s="144">
        <v>35</v>
      </c>
      <c r="T29" s="91">
        <f t="shared" si="114"/>
        <v>84.107832404599563</v>
      </c>
      <c r="U29" s="91">
        <f t="shared" si="83"/>
        <v>35.787383521125221</v>
      </c>
      <c r="V29" s="402">
        <f t="shared" si="84"/>
        <v>1.1751045218903873</v>
      </c>
      <c r="W29" s="757">
        <v>-100</v>
      </c>
      <c r="X29" s="548">
        <v>38</v>
      </c>
      <c r="Y29" s="548">
        <f t="shared" si="115"/>
        <v>-23.892167595400437</v>
      </c>
      <c r="Z29" s="548">
        <f t="shared" si="85"/>
        <v>38.726435664647795</v>
      </c>
      <c r="AA29" s="352">
        <f t="shared" si="86"/>
        <v>0.30847361996202094</v>
      </c>
      <c r="AB29" s="258">
        <v>-76</v>
      </c>
      <c r="AC29" s="255">
        <v>11</v>
      </c>
      <c r="AD29" s="93">
        <f t="shared" si="116"/>
        <v>0.10783240459956289</v>
      </c>
      <c r="AE29" s="93">
        <f t="shared" si="87"/>
        <v>13.294240079376671</v>
      </c>
      <c r="AF29" s="529">
        <f t="shared" si="88"/>
        <v>4.0556061856759718E-3</v>
      </c>
      <c r="AG29" s="503">
        <v>-66</v>
      </c>
      <c r="AH29" s="576">
        <v>51.2</v>
      </c>
      <c r="AI29" s="94">
        <f t="shared" si="117"/>
        <v>10.107832404599563</v>
      </c>
      <c r="AJ29" s="94">
        <f t="shared" si="89"/>
        <v>51.741441990807573</v>
      </c>
      <c r="AK29" s="349">
        <f t="shared" si="90"/>
        <v>9.7676369421587902E-2</v>
      </c>
      <c r="AL29" s="222">
        <v>-74</v>
      </c>
      <c r="AM29" s="190">
        <v>7</v>
      </c>
      <c r="AN29" s="177">
        <f t="shared" si="118"/>
        <v>2.1078324045995629</v>
      </c>
      <c r="AO29" s="177">
        <f t="shared" si="91"/>
        <v>10.234100805058791</v>
      </c>
      <c r="AP29" s="356">
        <f t="shared" si="92"/>
        <v>0.10298083069289517</v>
      </c>
      <c r="AQ29" s="219">
        <v>-342</v>
      </c>
      <c r="AR29" s="191">
        <v>100</v>
      </c>
      <c r="AS29" s="175">
        <f t="shared" si="119"/>
        <v>-265.89216759540045</v>
      </c>
      <c r="AT29" s="175">
        <f t="shared" si="93"/>
        <v>100.27829685075483</v>
      </c>
      <c r="AU29" s="532">
        <f t="shared" si="94"/>
        <v>1.3257712583168937</v>
      </c>
      <c r="AV29" s="316"/>
      <c r="AW29" s="519"/>
      <c r="AX29" s="317" t="str">
        <f t="shared" si="120"/>
        <v/>
      </c>
      <c r="AY29" s="317" t="str">
        <f t="shared" si="95"/>
        <v/>
      </c>
      <c r="AZ29" s="389" t="str">
        <f t="shared" si="96"/>
        <v/>
      </c>
      <c r="BA29" s="535"/>
      <c r="BB29" s="179"/>
      <c r="BC29" s="179" t="str">
        <f t="shared" si="121"/>
        <v/>
      </c>
      <c r="BD29" s="394" t="str">
        <f t="shared" si="97"/>
        <v/>
      </c>
      <c r="BE29" s="350" t="str">
        <f t="shared" si="98"/>
        <v/>
      </c>
      <c r="BF29" s="372">
        <v>-80</v>
      </c>
      <c r="BG29" s="191">
        <v>15</v>
      </c>
      <c r="BH29" s="175">
        <f t="shared" si="122"/>
        <v>-3.8921675954004371</v>
      </c>
      <c r="BI29" s="175">
        <f t="shared" si="99"/>
        <v>16.755202752819944</v>
      </c>
      <c r="BJ29" s="532">
        <f t="shared" si="100"/>
        <v>0.1161480303407661</v>
      </c>
      <c r="BK29" s="148">
        <f t="shared" si="101"/>
        <v>-76.107832404599563</v>
      </c>
      <c r="BL29" s="149">
        <f t="shared" si="102"/>
        <v>2.8745748749849938</v>
      </c>
      <c r="BM29" s="149">
        <f t="shared" si="103"/>
        <v>5.7491497499699875</v>
      </c>
      <c r="BN29" s="382">
        <v>8</v>
      </c>
      <c r="BO29" s="279">
        <v>-79</v>
      </c>
      <c r="BP29" s="280">
        <v>15.4</v>
      </c>
      <c r="BQ29" s="547">
        <f t="shared" si="123"/>
        <v>-2.8921675954004371</v>
      </c>
      <c r="BR29" s="547">
        <f t="shared" si="104"/>
        <v>17.114228562459513</v>
      </c>
      <c r="BS29" s="351">
        <f t="shared" si="105"/>
        <v>8.4495996557638564E-2</v>
      </c>
      <c r="BT29" s="981"/>
      <c r="BU29" s="985"/>
      <c r="BV29" s="983" t="str">
        <f t="shared" si="124"/>
        <v/>
      </c>
      <c r="BW29" s="248" t="str">
        <f t="shared" si="106"/>
        <v/>
      </c>
      <c r="BX29" s="984" t="str">
        <f t="shared" si="107"/>
        <v/>
      </c>
      <c r="BY29" s="551">
        <v>-76</v>
      </c>
      <c r="BZ29" s="170">
        <v>21</v>
      </c>
      <c r="CA29" s="90">
        <f t="shared" si="125"/>
        <v>0.10783240459956289</v>
      </c>
      <c r="CB29" s="90">
        <f t="shared" si="108"/>
        <v>22.287593393816771</v>
      </c>
      <c r="CC29" s="353">
        <f t="shared" si="109"/>
        <v>2.419112792803344E-3</v>
      </c>
    </row>
    <row r="30" spans="1:81" x14ac:dyDescent="0.25">
      <c r="A30" s="1099" t="s">
        <v>16</v>
      </c>
      <c r="B30" s="133">
        <v>120</v>
      </c>
      <c r="C30" s="153">
        <v>-99.174999999999997</v>
      </c>
      <c r="D30" s="64">
        <v>9</v>
      </c>
      <c r="E30" s="65">
        <f t="shared" si="110"/>
        <v>-2.0622813468874739</v>
      </c>
      <c r="F30" s="65">
        <f t="shared" si="78"/>
        <v>9.9374974646645438</v>
      </c>
      <c r="G30" s="294">
        <f t="shared" si="111"/>
        <v>0.1037626099639508</v>
      </c>
      <c r="H30" s="125">
        <v>-99</v>
      </c>
      <c r="I30" s="14">
        <v>4</v>
      </c>
      <c r="J30" s="5">
        <f t="shared" si="112"/>
        <v>-1.8872813468874767</v>
      </c>
      <c r="K30" s="5">
        <f t="shared" si="79"/>
        <v>5.8098068694418945</v>
      </c>
      <c r="L30" s="395">
        <f t="shared" si="80"/>
        <v>0.16242203822764714</v>
      </c>
      <c r="M30" s="750">
        <v>-90</v>
      </c>
      <c r="N30" s="751">
        <v>11</v>
      </c>
      <c r="O30" s="73">
        <f t="shared" si="113"/>
        <v>7.1127186531125233</v>
      </c>
      <c r="P30" s="73">
        <f t="shared" si="81"/>
        <v>11.779382660403483</v>
      </c>
      <c r="Q30" s="339">
        <f t="shared" si="82"/>
        <v>0.30191389728011814</v>
      </c>
      <c r="R30" s="207">
        <v>-94</v>
      </c>
      <c r="S30" s="74">
        <v>15</v>
      </c>
      <c r="T30" s="75">
        <f t="shared" si="114"/>
        <v>3.1127186531125233</v>
      </c>
      <c r="U30" s="75">
        <f t="shared" si="83"/>
        <v>15.580560190834419</v>
      </c>
      <c r="V30" s="400">
        <f t="shared" si="84"/>
        <v>9.9891101956130032E-2</v>
      </c>
      <c r="W30" s="921">
        <v>-98</v>
      </c>
      <c r="X30" s="385">
        <v>21</v>
      </c>
      <c r="Y30" s="385">
        <f t="shared" si="115"/>
        <v>-0.88728134688747673</v>
      </c>
      <c r="Z30" s="385">
        <f t="shared" si="85"/>
        <v>21.418540003002406</v>
      </c>
      <c r="AA30" s="338">
        <f t="shared" si="86"/>
        <v>2.0712927836423478E-2</v>
      </c>
      <c r="AB30" s="580">
        <v>-105</v>
      </c>
      <c r="AC30" s="581">
        <v>14</v>
      </c>
      <c r="AD30" s="77">
        <f t="shared" si="116"/>
        <v>-7.8872813468874767</v>
      </c>
      <c r="AE30" s="77">
        <f t="shared" si="87"/>
        <v>14.620323384255707</v>
      </c>
      <c r="AF30" s="510">
        <f t="shared" si="88"/>
        <v>0.26973689772762177</v>
      </c>
      <c r="AG30" s="504">
        <v>-94</v>
      </c>
      <c r="AH30" s="358">
        <v>18.5</v>
      </c>
      <c r="AI30" s="78">
        <f t="shared" si="117"/>
        <v>3.1127186531125233</v>
      </c>
      <c r="AJ30" s="78">
        <f t="shared" si="89"/>
        <v>18.973767571576666</v>
      </c>
      <c r="AK30" s="333">
        <f t="shared" si="90"/>
        <v>8.2026899543543461E-2</v>
      </c>
      <c r="AL30" s="223">
        <v>-100</v>
      </c>
      <c r="AM30" s="192">
        <v>7</v>
      </c>
      <c r="AN30" s="172">
        <f t="shared" si="118"/>
        <v>-2.8872813468874767</v>
      </c>
      <c r="AO30" s="172">
        <f t="shared" si="91"/>
        <v>8.1703032905892936</v>
      </c>
      <c r="AP30" s="368">
        <f t="shared" si="92"/>
        <v>0.17669364552311667</v>
      </c>
      <c r="AQ30" s="340"/>
      <c r="AR30" s="193"/>
      <c r="AS30" s="193" t="str">
        <f t="shared" si="119"/>
        <v/>
      </c>
      <c r="AT30" s="140" t="str">
        <f t="shared" si="93"/>
        <v/>
      </c>
      <c r="AU30" s="536" t="str">
        <f t="shared" si="94"/>
        <v/>
      </c>
      <c r="AV30" s="341"/>
      <c r="AW30" s="311"/>
      <c r="AX30" s="311" t="str">
        <f t="shared" si="120"/>
        <v/>
      </c>
      <c r="AY30" s="311" t="str">
        <f t="shared" si="95"/>
        <v/>
      </c>
      <c r="AZ30" s="388" t="str">
        <f t="shared" si="96"/>
        <v/>
      </c>
      <c r="BA30" s="582">
        <v>-85</v>
      </c>
      <c r="BB30" s="194">
        <v>19.399999999999999</v>
      </c>
      <c r="BC30" s="81">
        <f t="shared" si="121"/>
        <v>12.112718653112523</v>
      </c>
      <c r="BD30" s="81">
        <f t="shared" si="97"/>
        <v>19.852301021801331</v>
      </c>
      <c r="BE30" s="336">
        <f t="shared" si="98"/>
        <v>0.30507089933329695</v>
      </c>
      <c r="BF30" s="373"/>
      <c r="BG30" s="193"/>
      <c r="BH30" s="140" t="str">
        <f t="shared" si="122"/>
        <v/>
      </c>
      <c r="BI30" s="140" t="str">
        <f t="shared" si="99"/>
        <v/>
      </c>
      <c r="BJ30" s="536" t="str">
        <f t="shared" si="100"/>
        <v/>
      </c>
      <c r="BK30" s="67">
        <f t="shared" si="101"/>
        <v>-97.112718653112523</v>
      </c>
      <c r="BL30" s="68">
        <f t="shared" si="102"/>
        <v>2.6918662930735935</v>
      </c>
      <c r="BM30" s="588">
        <f t="shared" si="103"/>
        <v>5.383732586147187</v>
      </c>
      <c r="BN30" s="539">
        <v>5</v>
      </c>
      <c r="BO30" s="537">
        <v>-93</v>
      </c>
      <c r="BP30" s="283">
        <v>10.3</v>
      </c>
      <c r="BQ30" s="278">
        <f t="shared" si="123"/>
        <v>4.1127186531125233</v>
      </c>
      <c r="BR30" s="278">
        <f t="shared" si="104"/>
        <v>11.128515438287996</v>
      </c>
      <c r="BS30" s="337">
        <f t="shared" si="105"/>
        <v>0.18478289740977441</v>
      </c>
      <c r="BT30" s="986">
        <v>-75.638385</v>
      </c>
      <c r="BU30" s="987">
        <v>17.615048416883976</v>
      </c>
      <c r="BV30" s="247">
        <f t="shared" si="124"/>
        <v>21.474333653112524</v>
      </c>
      <c r="BW30" s="247">
        <f t="shared" si="106"/>
        <v>18.111979090905027</v>
      </c>
      <c r="BX30" s="988">
        <f t="shared" si="107"/>
        <v>0.59282129096250757</v>
      </c>
      <c r="BY30" s="584">
        <v>-92</v>
      </c>
      <c r="BZ30" s="195">
        <v>15</v>
      </c>
      <c r="CA30" s="73">
        <f t="shared" si="125"/>
        <v>5.1127186531125233</v>
      </c>
      <c r="CB30" s="73">
        <f t="shared" si="108"/>
        <v>15.580560190834419</v>
      </c>
      <c r="CC30" s="408">
        <f t="shared" si="109"/>
        <v>0.16407364659841256</v>
      </c>
    </row>
    <row r="31" spans="1:81" x14ac:dyDescent="0.25">
      <c r="A31" s="1099"/>
      <c r="B31" s="134">
        <v>100</v>
      </c>
      <c r="C31" s="72">
        <v>-97.65</v>
      </c>
      <c r="D31" s="80">
        <v>8.5</v>
      </c>
      <c r="E31" s="80">
        <f t="shared" si="110"/>
        <v>-2.1839789928297932</v>
      </c>
      <c r="F31" s="80">
        <f t="shared" si="78"/>
        <v>9.5238454801664822</v>
      </c>
      <c r="G31" s="293">
        <f t="shared" si="111"/>
        <v>0.11465846423999396</v>
      </c>
      <c r="H31" s="115">
        <v>-97</v>
      </c>
      <c r="I31" s="4">
        <v>4</v>
      </c>
      <c r="J31" s="6">
        <f t="shared" si="112"/>
        <v>-1.5339789928297876</v>
      </c>
      <c r="K31" s="6">
        <f t="shared" si="79"/>
        <v>5.8697216910248438</v>
      </c>
      <c r="L31" s="396">
        <f t="shared" si="80"/>
        <v>0.13066880114395657</v>
      </c>
      <c r="M31" s="744">
        <v>-89</v>
      </c>
      <c r="N31" s="745">
        <v>11</v>
      </c>
      <c r="O31" s="141">
        <f t="shared" si="113"/>
        <v>6.4660210071702124</v>
      </c>
      <c r="P31" s="141">
        <f t="shared" si="81"/>
        <v>11.809048764828077</v>
      </c>
      <c r="Q31" s="329">
        <f t="shared" si="82"/>
        <v>0.27377399890279597</v>
      </c>
      <c r="R31" s="205">
        <v>-98</v>
      </c>
      <c r="S31" s="143">
        <v>15</v>
      </c>
      <c r="T31" s="512">
        <f t="shared" si="114"/>
        <v>-2.5339789928297876</v>
      </c>
      <c r="U31" s="512">
        <f t="shared" si="83"/>
        <v>15.603000760433474</v>
      </c>
      <c r="V31" s="401">
        <f t="shared" si="84"/>
        <v>8.1201655749947865E-2</v>
      </c>
      <c r="W31" s="754">
        <v>-95</v>
      </c>
      <c r="X31" s="546">
        <v>21</v>
      </c>
      <c r="Y31" s="546">
        <f t="shared" si="115"/>
        <v>0.46602100717021244</v>
      </c>
      <c r="Z31" s="546">
        <f t="shared" si="85"/>
        <v>21.434869552439256</v>
      </c>
      <c r="AA31" s="327">
        <f t="shared" si="86"/>
        <v>1.087062848761727E-2</v>
      </c>
      <c r="AB31" s="166">
        <v>-102</v>
      </c>
      <c r="AC31" s="106">
        <v>12</v>
      </c>
      <c r="AD31" s="513">
        <f t="shared" si="116"/>
        <v>-6.5339789928297876</v>
      </c>
      <c r="AE31" s="513">
        <f t="shared" si="87"/>
        <v>12.745729980275259</v>
      </c>
      <c r="AF31" s="528">
        <f t="shared" si="88"/>
        <v>0.2563203128789599</v>
      </c>
      <c r="AG31" s="502">
        <v>-92</v>
      </c>
      <c r="AH31" s="185">
        <v>18.5</v>
      </c>
      <c r="AI31" s="142">
        <f t="shared" si="117"/>
        <v>3.4660210071702124</v>
      </c>
      <c r="AJ31" s="142">
        <f t="shared" si="89"/>
        <v>18.992199259961641</v>
      </c>
      <c r="AK31" s="306">
        <f t="shared" si="90"/>
        <v>9.1248542618155237E-2</v>
      </c>
      <c r="AL31" s="224">
        <v>-99</v>
      </c>
      <c r="AM31" s="186">
        <v>7</v>
      </c>
      <c r="AN31" s="514">
        <f t="shared" si="118"/>
        <v>-3.5339789928297876</v>
      </c>
      <c r="AO31" s="514">
        <f t="shared" si="91"/>
        <v>8.213016055633128</v>
      </c>
      <c r="AP31" s="355">
        <f t="shared" si="92"/>
        <v>0.21514501913130371</v>
      </c>
      <c r="AQ31" s="217">
        <v>-98</v>
      </c>
      <c r="AR31" s="187">
        <v>20</v>
      </c>
      <c r="AS31" s="515">
        <f t="shared" si="119"/>
        <v>-2.5339789928297876</v>
      </c>
      <c r="AT31" s="515">
        <f t="shared" si="93"/>
        <v>20.45613924302647</v>
      </c>
      <c r="AU31" s="307">
        <f t="shared" si="94"/>
        <v>6.193688268165326E-2</v>
      </c>
      <c r="AV31" s="315">
        <v>-116.33333333333331</v>
      </c>
      <c r="AW31" s="498">
        <v>41.249461146398239</v>
      </c>
      <c r="AX31" s="379">
        <f t="shared" si="120"/>
        <v>-20.867312326163102</v>
      </c>
      <c r="AY31" s="379">
        <f t="shared" si="95"/>
        <v>41.472541248376686</v>
      </c>
      <c r="AZ31" s="378">
        <f t="shared" si="96"/>
        <v>0.25157986101201224</v>
      </c>
      <c r="BA31" s="577">
        <v>-87</v>
      </c>
      <c r="BB31" s="188">
        <v>19.399999999999999</v>
      </c>
      <c r="BC31" s="290">
        <f t="shared" si="121"/>
        <v>8.4660210071702124</v>
      </c>
      <c r="BD31" s="290">
        <f t="shared" si="97"/>
        <v>19.869917783677099</v>
      </c>
      <c r="BE31" s="324">
        <f t="shared" si="98"/>
        <v>0.21303613581443573</v>
      </c>
      <c r="BF31" s="369">
        <v>-88</v>
      </c>
      <c r="BG31" s="187">
        <v>11</v>
      </c>
      <c r="BH31" s="515">
        <f t="shared" si="122"/>
        <v>7.4660210071702124</v>
      </c>
      <c r="BI31" s="515">
        <f t="shared" si="99"/>
        <v>11.809048764828077</v>
      </c>
      <c r="BJ31" s="307">
        <f t="shared" si="100"/>
        <v>0.31611441174698657</v>
      </c>
      <c r="BK31" s="82">
        <f t="shared" si="101"/>
        <v>-95.466021007170212</v>
      </c>
      <c r="BL31" s="83">
        <f t="shared" si="102"/>
        <v>2.5585869674319173</v>
      </c>
      <c r="BM31" s="538">
        <f>BL31*2</f>
        <v>5.1171739348638345</v>
      </c>
      <c r="BN31" s="240">
        <v>5</v>
      </c>
      <c r="BO31" s="276">
        <v>-91</v>
      </c>
      <c r="BP31" s="277">
        <v>10.3</v>
      </c>
      <c r="BQ31" s="545">
        <f t="shared" si="123"/>
        <v>4.4660210071702124</v>
      </c>
      <c r="BR31" s="545">
        <f t="shared" si="104"/>
        <v>11.159911860318951</v>
      </c>
      <c r="BS31" s="304">
        <f t="shared" si="105"/>
        <v>0.20009212720800884</v>
      </c>
      <c r="BT31" s="973">
        <v>-76.381443749999988</v>
      </c>
      <c r="BU31" s="974">
        <v>17.447173048830383</v>
      </c>
      <c r="BV31" s="249">
        <f t="shared" si="124"/>
        <v>19.084577257170224</v>
      </c>
      <c r="BW31" s="249">
        <f t="shared" si="106"/>
        <v>17.968235309176045</v>
      </c>
      <c r="BX31" s="975">
        <f t="shared" si="107"/>
        <v>0.53106431791396025</v>
      </c>
      <c r="BY31" s="550">
        <v>-91</v>
      </c>
      <c r="BZ31" s="189">
        <v>15</v>
      </c>
      <c r="CA31" s="141">
        <f t="shared" si="125"/>
        <v>4.4660210071702124</v>
      </c>
      <c r="CB31" s="141">
        <f t="shared" si="108"/>
        <v>15.603000760433474</v>
      </c>
      <c r="CC31" s="348">
        <f t="shared" si="109"/>
        <v>0.14311417001578547</v>
      </c>
    </row>
    <row r="32" spans="1:81" x14ac:dyDescent="0.25">
      <c r="A32" s="1099"/>
      <c r="B32" s="134">
        <v>50</v>
      </c>
      <c r="C32" s="72">
        <v>-87.325000000000003</v>
      </c>
      <c r="D32" s="80">
        <v>8.5</v>
      </c>
      <c r="E32" s="80">
        <f t="shared" si="110"/>
        <v>-0.58329194246799432</v>
      </c>
      <c r="F32" s="80">
        <f t="shared" si="78"/>
        <v>9.5283748650894751</v>
      </c>
      <c r="G32" s="293">
        <f t="shared" si="111"/>
        <v>3.0608154629027443E-2</v>
      </c>
      <c r="H32" s="115">
        <v>-88</v>
      </c>
      <c r="I32" s="4">
        <v>4</v>
      </c>
      <c r="J32" s="6">
        <f t="shared" si="112"/>
        <v>-1.2582919424679915</v>
      </c>
      <c r="K32" s="6">
        <f t="shared" si="79"/>
        <v>5.8770679398547774</v>
      </c>
      <c r="L32" s="396">
        <f t="shared" si="80"/>
        <v>0.10705099510038027</v>
      </c>
      <c r="M32" s="744">
        <v>-82</v>
      </c>
      <c r="N32" s="745">
        <v>11</v>
      </c>
      <c r="O32" s="141">
        <f t="shared" si="113"/>
        <v>4.7417080575320085</v>
      </c>
      <c r="P32" s="141">
        <f t="shared" si="81"/>
        <v>11.812701958894454</v>
      </c>
      <c r="Q32" s="329">
        <f t="shared" si="82"/>
        <v>0.20070378792388421</v>
      </c>
      <c r="R32" s="205">
        <v>-93</v>
      </c>
      <c r="S32" s="143">
        <v>15</v>
      </c>
      <c r="T32" s="512">
        <f t="shared" si="114"/>
        <v>-6.2582919424679915</v>
      </c>
      <c r="U32" s="512">
        <f t="shared" si="83"/>
        <v>15.60576584374086</v>
      </c>
      <c r="V32" s="401">
        <f t="shared" si="84"/>
        <v>0.20051216983298706</v>
      </c>
      <c r="W32" s="754">
        <v>-82</v>
      </c>
      <c r="X32" s="546">
        <v>20.5</v>
      </c>
      <c r="Y32" s="546">
        <f t="shared" si="115"/>
        <v>4.7417080575320085</v>
      </c>
      <c r="Z32" s="546">
        <f t="shared" si="85"/>
        <v>20.947313134855001</v>
      </c>
      <c r="AA32" s="327">
        <f t="shared" si="86"/>
        <v>0.11318177245467599</v>
      </c>
      <c r="AB32" s="257">
        <v>-92</v>
      </c>
      <c r="AC32" s="254">
        <v>12</v>
      </c>
      <c r="AD32" s="513">
        <f t="shared" si="116"/>
        <v>-5.2582919424679915</v>
      </c>
      <c r="AE32" s="513">
        <f t="shared" si="87"/>
        <v>12.74911477592342</v>
      </c>
      <c r="AF32" s="528">
        <f t="shared" si="88"/>
        <v>0.20622184500206339</v>
      </c>
      <c r="AG32" s="502">
        <v>-83</v>
      </c>
      <c r="AH32" s="185">
        <v>18.5</v>
      </c>
      <c r="AI32" s="142">
        <f t="shared" si="117"/>
        <v>3.7417080575320085</v>
      </c>
      <c r="AJ32" s="142">
        <f t="shared" si="89"/>
        <v>18.994470973672019</v>
      </c>
      <c r="AK32" s="306">
        <f t="shared" si="90"/>
        <v>9.849466359758953E-2</v>
      </c>
      <c r="AL32" s="221">
        <v>-89</v>
      </c>
      <c r="AM32" s="186">
        <v>7</v>
      </c>
      <c r="AN32" s="514">
        <f t="shared" si="118"/>
        <v>-2.2582919424679915</v>
      </c>
      <c r="AO32" s="514">
        <f t="shared" si="91"/>
        <v>8.2182679178564673</v>
      </c>
      <c r="AP32" s="355">
        <f t="shared" si="92"/>
        <v>0.13739464112390554</v>
      </c>
      <c r="AQ32" s="217">
        <v>-92</v>
      </c>
      <c r="AR32" s="187">
        <v>20</v>
      </c>
      <c r="AS32" s="515">
        <f t="shared" si="119"/>
        <v>-5.2582919424679915</v>
      </c>
      <c r="AT32" s="515">
        <f t="shared" si="93"/>
        <v>20.458248399353959</v>
      </c>
      <c r="AU32" s="307">
        <f t="shared" si="94"/>
        <v>0.12851276022814448</v>
      </c>
      <c r="AV32" s="315">
        <v>-106.39999999999998</v>
      </c>
      <c r="AW32" s="498">
        <v>41.244899824773789</v>
      </c>
      <c r="AX32" s="379">
        <f t="shared" si="120"/>
        <v>-19.658291942467969</v>
      </c>
      <c r="AY32" s="379">
        <f t="shared" si="95"/>
        <v>41.469044950725518</v>
      </c>
      <c r="AZ32" s="378">
        <f t="shared" si="96"/>
        <v>0.23702368798011153</v>
      </c>
      <c r="BA32" s="577">
        <v>-78</v>
      </c>
      <c r="BB32" s="188">
        <v>19.399999999999999</v>
      </c>
      <c r="BC32" s="290">
        <f t="shared" si="121"/>
        <v>8.7417080575320085</v>
      </c>
      <c r="BD32" s="290">
        <f t="shared" si="97"/>
        <v>19.872089159664839</v>
      </c>
      <c r="BE32" s="324">
        <f t="shared" si="98"/>
        <v>0.21994939704868569</v>
      </c>
      <c r="BF32" s="369">
        <v>-84</v>
      </c>
      <c r="BG32" s="187">
        <v>10</v>
      </c>
      <c r="BH32" s="515">
        <f t="shared" si="122"/>
        <v>2.7417080575320085</v>
      </c>
      <c r="BI32" s="515">
        <f t="shared" si="99"/>
        <v>10.887604308095922</v>
      </c>
      <c r="BJ32" s="307">
        <f t="shared" si="100"/>
        <v>0.1259096115154231</v>
      </c>
      <c r="BK32" s="82">
        <f t="shared" si="101"/>
        <v>-86.741708057532009</v>
      </c>
      <c r="BL32" s="83">
        <f t="shared" si="102"/>
        <v>2.541667254054143</v>
      </c>
      <c r="BM32" s="538">
        <f t="shared" ref="BM32:BM61" si="126">BL32*2</f>
        <v>5.0833345081082859</v>
      </c>
      <c r="BN32" s="240">
        <v>5</v>
      </c>
      <c r="BO32" s="276">
        <v>-83</v>
      </c>
      <c r="BP32" s="277">
        <v>10.199999999999999</v>
      </c>
      <c r="BQ32" s="545">
        <f t="shared" si="123"/>
        <v>3.7417080575320085</v>
      </c>
      <c r="BR32" s="545">
        <f t="shared" si="104"/>
        <v>11.071581981346156</v>
      </c>
      <c r="BS32" s="304">
        <f t="shared" si="105"/>
        <v>0.16897802246491006</v>
      </c>
      <c r="BT32" s="973">
        <v>-68.019442999999995</v>
      </c>
      <c r="BU32" s="974">
        <v>17.428108686711628</v>
      </c>
      <c r="BV32" s="249">
        <f t="shared" si="124"/>
        <v>18.722265057532013</v>
      </c>
      <c r="BW32" s="249">
        <f t="shared" si="106"/>
        <v>17.95212800660418</v>
      </c>
      <c r="BX32" s="975">
        <f t="shared" si="107"/>
        <v>0.52144974263342259</v>
      </c>
      <c r="BY32" s="550">
        <v>-84</v>
      </c>
      <c r="BZ32" s="189">
        <v>15</v>
      </c>
      <c r="CA32" s="141">
        <f t="shared" si="125"/>
        <v>2.7417080575320085</v>
      </c>
      <c r="CB32" s="141">
        <f t="shared" si="108"/>
        <v>15.60576584374086</v>
      </c>
      <c r="CC32" s="348">
        <f t="shared" si="109"/>
        <v>8.7842791087104813E-2</v>
      </c>
    </row>
    <row r="33" spans="1:81" x14ac:dyDescent="0.25">
      <c r="A33" s="1099"/>
      <c r="B33" s="134">
        <v>20</v>
      </c>
      <c r="C33" s="72">
        <v>-73.087500000000006</v>
      </c>
      <c r="D33" s="80">
        <v>8.5</v>
      </c>
      <c r="E33" s="80">
        <f t="shared" si="110"/>
        <v>-8.7132995652012823E-3</v>
      </c>
      <c r="F33" s="80">
        <f t="shared" si="78"/>
        <v>9.5311101569566823</v>
      </c>
      <c r="G33" s="293">
        <f t="shared" si="111"/>
        <v>4.5709783129730769E-4</v>
      </c>
      <c r="H33" s="115">
        <v>-74</v>
      </c>
      <c r="I33" s="4">
        <v>4</v>
      </c>
      <c r="J33" s="6">
        <f t="shared" si="112"/>
        <v>-0.9212132995651956</v>
      </c>
      <c r="K33" s="6">
        <f t="shared" si="79"/>
        <v>5.8815015790223857</v>
      </c>
      <c r="L33" s="396">
        <f t="shared" si="80"/>
        <v>7.8314465038222286E-2</v>
      </c>
      <c r="M33" s="744">
        <v>-70</v>
      </c>
      <c r="N33" s="745">
        <v>11</v>
      </c>
      <c r="O33" s="141">
        <f t="shared" si="113"/>
        <v>3.0787867004348044</v>
      </c>
      <c r="P33" s="141">
        <f t="shared" si="81"/>
        <v>11.814908413696774</v>
      </c>
      <c r="Q33" s="329">
        <f t="shared" si="82"/>
        <v>0.13029244885494126</v>
      </c>
      <c r="R33" s="205">
        <v>-75</v>
      </c>
      <c r="S33" s="143">
        <v>15</v>
      </c>
      <c r="T33" s="512">
        <f t="shared" si="114"/>
        <v>-1.9212132995651956</v>
      </c>
      <c r="U33" s="512">
        <f t="shared" si="83"/>
        <v>15.607436074642203</v>
      </c>
      <c r="V33" s="401">
        <f t="shared" si="84"/>
        <v>6.1548011165223973E-2</v>
      </c>
      <c r="W33" s="754">
        <v>-71</v>
      </c>
      <c r="X33" s="546">
        <v>20.5</v>
      </c>
      <c r="Y33" s="546">
        <f t="shared" si="115"/>
        <v>2.0787867004348044</v>
      </c>
      <c r="Z33" s="546">
        <f t="shared" si="85"/>
        <v>20.948557487904576</v>
      </c>
      <c r="AA33" s="327">
        <f t="shared" si="86"/>
        <v>4.9616464084342532E-2</v>
      </c>
      <c r="AB33" s="257">
        <v>-78</v>
      </c>
      <c r="AC33" s="254">
        <v>11</v>
      </c>
      <c r="AD33" s="513">
        <f t="shared" si="116"/>
        <v>-4.9212132995651956</v>
      </c>
      <c r="AE33" s="513">
        <f t="shared" si="87"/>
        <v>11.814908413696774</v>
      </c>
      <c r="AF33" s="528">
        <f t="shared" si="88"/>
        <v>0.20826286278529832</v>
      </c>
      <c r="AG33" s="502">
        <v>-65</v>
      </c>
      <c r="AH33" s="185">
        <v>18.5</v>
      </c>
      <c r="AI33" s="142">
        <f t="shared" si="117"/>
        <v>8.0787867004348044</v>
      </c>
      <c r="AJ33" s="142">
        <f t="shared" si="89"/>
        <v>18.995843251196902</v>
      </c>
      <c r="AK33" s="306">
        <f t="shared" si="90"/>
        <v>0.21264617194411128</v>
      </c>
      <c r="AL33" s="221">
        <v>-73</v>
      </c>
      <c r="AM33" s="186">
        <v>7</v>
      </c>
      <c r="AN33" s="514">
        <f t="shared" si="118"/>
        <v>7.8786700434804402E-2</v>
      </c>
      <c r="AO33" s="514">
        <f t="shared" si="91"/>
        <v>8.2214390969004221</v>
      </c>
      <c r="AP33" s="355">
        <f t="shared" si="92"/>
        <v>4.7915395045928094E-3</v>
      </c>
      <c r="AQ33" s="218">
        <v>-84</v>
      </c>
      <c r="AR33" s="187">
        <v>20</v>
      </c>
      <c r="AS33" s="515">
        <f t="shared" si="119"/>
        <v>-10.921213299565196</v>
      </c>
      <c r="AT33" s="515">
        <f t="shared" si="93"/>
        <v>20.45952249745929</v>
      </c>
      <c r="AU33" s="307">
        <f t="shared" si="94"/>
        <v>0.26689804957377222</v>
      </c>
      <c r="AV33" s="315">
        <v>-86.666666666666686</v>
      </c>
      <c r="AW33" s="498">
        <v>41.216488253844837</v>
      </c>
      <c r="AX33" s="379">
        <f t="shared" si="120"/>
        <v>-13.587879966231881</v>
      </c>
      <c r="AY33" s="379">
        <f t="shared" si="95"/>
        <v>41.441416056927544</v>
      </c>
      <c r="AZ33" s="378">
        <f t="shared" si="96"/>
        <v>0.16394082609974506</v>
      </c>
      <c r="BA33" s="577">
        <v>-59</v>
      </c>
      <c r="BB33" s="188">
        <v>19.399999999999999</v>
      </c>
      <c r="BC33" s="290">
        <f t="shared" si="121"/>
        <v>14.078786700434804</v>
      </c>
      <c r="BD33" s="290">
        <f t="shared" si="97"/>
        <v>19.873400836898622</v>
      </c>
      <c r="BE33" s="324">
        <f t="shared" si="98"/>
        <v>0.35421181346815461</v>
      </c>
      <c r="BF33" s="369">
        <v>-73</v>
      </c>
      <c r="BG33" s="187">
        <v>10</v>
      </c>
      <c r="BH33" s="515">
        <f t="shared" si="122"/>
        <v>7.8786700434804402E-2</v>
      </c>
      <c r="BI33" s="515">
        <f t="shared" si="99"/>
        <v>10.889998201287401</v>
      </c>
      <c r="BJ33" s="307">
        <f t="shared" si="100"/>
        <v>3.6173881289296422E-3</v>
      </c>
      <c r="BK33" s="82">
        <f t="shared" si="101"/>
        <v>-73.078786700434804</v>
      </c>
      <c r="BL33" s="83">
        <f t="shared" si="102"/>
        <v>2.5313907592383242</v>
      </c>
      <c r="BM33" s="538">
        <f t="shared" si="126"/>
        <v>5.0627815184766485</v>
      </c>
      <c r="BN33" s="240">
        <v>5</v>
      </c>
      <c r="BO33" s="276">
        <v>-73</v>
      </c>
      <c r="BP33" s="277">
        <v>10.199999999999999</v>
      </c>
      <c r="BQ33" s="545">
        <f t="shared" si="123"/>
        <v>7.8786700434804402E-2</v>
      </c>
      <c r="BR33" s="545">
        <f t="shared" si="104"/>
        <v>11.073936103483838</v>
      </c>
      <c r="BS33" s="304">
        <f t="shared" si="105"/>
        <v>3.5573033697574915E-3</v>
      </c>
      <c r="BT33" s="973">
        <v>-59.814045749999998</v>
      </c>
      <c r="BU33" s="974">
        <v>17.593046729579463</v>
      </c>
      <c r="BV33" s="249">
        <f t="shared" si="124"/>
        <v>13.264740950434806</v>
      </c>
      <c r="BW33" s="249">
        <f t="shared" si="106"/>
        <v>18.113733851782449</v>
      </c>
      <c r="BX33" s="975">
        <f t="shared" si="107"/>
        <v>0.36615148094189076</v>
      </c>
      <c r="BY33" s="550">
        <v>-72</v>
      </c>
      <c r="BZ33" s="189">
        <v>15</v>
      </c>
      <c r="CA33" s="141">
        <f t="shared" si="125"/>
        <v>1.0787867004348044</v>
      </c>
      <c r="CB33" s="141">
        <f t="shared" si="108"/>
        <v>15.607436074642203</v>
      </c>
      <c r="CC33" s="348">
        <f t="shared" si="109"/>
        <v>3.4560023032467725E-2</v>
      </c>
    </row>
    <row r="34" spans="1:81" x14ac:dyDescent="0.25">
      <c r="A34" s="1099"/>
      <c r="B34" s="134">
        <v>10</v>
      </c>
      <c r="C34" s="72">
        <v>-65.900000000000006</v>
      </c>
      <c r="D34" s="80">
        <v>8.5</v>
      </c>
      <c r="E34" s="80">
        <f t="shared" si="110"/>
        <v>0.57226775072902569</v>
      </c>
      <c r="F34" s="80">
        <f t="shared" si="78"/>
        <v>9.5237621677020545</v>
      </c>
      <c r="G34" s="293">
        <f t="shared" si="111"/>
        <v>3.004420630482342E-2</v>
      </c>
      <c r="H34" s="115">
        <v>-68</v>
      </c>
      <c r="I34" s="4">
        <v>4</v>
      </c>
      <c r="J34" s="6">
        <f t="shared" si="112"/>
        <v>-1.5277322492709686</v>
      </c>
      <c r="K34" s="6">
        <f t="shared" si="79"/>
        <v>5.8695865124344939</v>
      </c>
      <c r="L34" s="396">
        <f t="shared" si="80"/>
        <v>0.13013968241498158</v>
      </c>
      <c r="M34" s="744">
        <v>-64</v>
      </c>
      <c r="N34" s="745">
        <v>12</v>
      </c>
      <c r="O34" s="141">
        <f t="shared" si="113"/>
        <v>2.4722677507290314</v>
      </c>
      <c r="P34" s="141">
        <f t="shared" si="81"/>
        <v>12.745667727779228</v>
      </c>
      <c r="Q34" s="329">
        <f t="shared" si="82"/>
        <v>9.6984630524327695E-2</v>
      </c>
      <c r="R34" s="205">
        <v>-57</v>
      </c>
      <c r="S34" s="143">
        <v>15</v>
      </c>
      <c r="T34" s="512">
        <f t="shared" si="114"/>
        <v>9.4722677507290314</v>
      </c>
      <c r="U34" s="512">
        <f t="shared" si="83"/>
        <v>15.602949907852453</v>
      </c>
      <c r="V34" s="401">
        <f t="shared" si="84"/>
        <v>0.30354092676930117</v>
      </c>
      <c r="W34" s="754">
        <v>-66</v>
      </c>
      <c r="X34" s="546">
        <v>37</v>
      </c>
      <c r="Y34" s="546">
        <f t="shared" si="115"/>
        <v>0.47226775072903138</v>
      </c>
      <c r="Z34" s="546">
        <f t="shared" si="85"/>
        <v>37.248517364144213</v>
      </c>
      <c r="AA34" s="327">
        <f t="shared" si="86"/>
        <v>6.339416762714439E-3</v>
      </c>
      <c r="AB34" s="257">
        <v>-73</v>
      </c>
      <c r="AC34" s="254">
        <v>11</v>
      </c>
      <c r="AD34" s="513">
        <f t="shared" si="116"/>
        <v>-6.5277322492709686</v>
      </c>
      <c r="AE34" s="513">
        <f t="shared" si="87"/>
        <v>11.808981574503067</v>
      </c>
      <c r="AF34" s="528">
        <f t="shared" si="88"/>
        <v>0.27638845094673892</v>
      </c>
      <c r="AG34" s="502">
        <v>-61</v>
      </c>
      <c r="AH34" s="185">
        <v>18.5</v>
      </c>
      <c r="AI34" s="142">
        <f t="shared" si="117"/>
        <v>5.4722677507290314</v>
      </c>
      <c r="AJ34" s="142">
        <f t="shared" si="89"/>
        <v>18.99215748215439</v>
      </c>
      <c r="AK34" s="306">
        <f t="shared" si="90"/>
        <v>0.1440665115553865</v>
      </c>
      <c r="AL34" s="221">
        <v>-66</v>
      </c>
      <c r="AM34" s="186">
        <v>7</v>
      </c>
      <c r="AN34" s="514">
        <f t="shared" si="118"/>
        <v>0.47226775072903138</v>
      </c>
      <c r="AO34" s="514">
        <f t="shared" si="91"/>
        <v>8.21291944602849</v>
      </c>
      <c r="AP34" s="355">
        <f t="shared" si="92"/>
        <v>2.875151484393319E-2</v>
      </c>
      <c r="AQ34" s="218">
        <v>-92</v>
      </c>
      <c r="AR34" s="187">
        <v>22</v>
      </c>
      <c r="AS34" s="515">
        <f t="shared" si="119"/>
        <v>-25.527732249270969</v>
      </c>
      <c r="AT34" s="515">
        <f t="shared" si="93"/>
        <v>22.415442128741358</v>
      </c>
      <c r="AU34" s="307">
        <f t="shared" si="94"/>
        <v>0.56942290280634245</v>
      </c>
      <c r="AV34" s="315">
        <v>-62.333333333333336</v>
      </c>
      <c r="AW34" s="498">
        <v>41.203218088739362</v>
      </c>
      <c r="AX34" s="379">
        <f t="shared" si="120"/>
        <v>4.1389344173956957</v>
      </c>
      <c r="AY34" s="379">
        <f t="shared" si="95"/>
        <v>41.426528055041871</v>
      </c>
      <c r="AZ34" s="378">
        <f t="shared" si="96"/>
        <v>4.9955120688565176E-2</v>
      </c>
      <c r="BA34" s="577">
        <v>-45</v>
      </c>
      <c r="BB34" s="188">
        <v>19.399999999999999</v>
      </c>
      <c r="BC34" s="290">
        <f t="shared" si="121"/>
        <v>21.472267750729031</v>
      </c>
      <c r="BD34" s="290">
        <f t="shared" si="97"/>
        <v>19.86987785133449</v>
      </c>
      <c r="BE34" s="324">
        <f t="shared" si="98"/>
        <v>0.54032208731688114</v>
      </c>
      <c r="BF34" s="369">
        <v>-66</v>
      </c>
      <c r="BG34" s="187">
        <v>10</v>
      </c>
      <c r="BH34" s="515">
        <f t="shared" si="122"/>
        <v>0.47226775072903138</v>
      </c>
      <c r="BI34" s="515">
        <f t="shared" si="99"/>
        <v>10.883567697540771</v>
      </c>
      <c r="BJ34" s="307">
        <f t="shared" si="100"/>
        <v>2.1696366662732482E-2</v>
      </c>
      <c r="BK34" s="82">
        <f t="shared" si="101"/>
        <v>-66.472267750729031</v>
      </c>
      <c r="BL34" s="83">
        <f t="shared" si="102"/>
        <v>2.5588970618309514</v>
      </c>
      <c r="BM34" s="538">
        <f t="shared" si="126"/>
        <v>5.1177941236619029</v>
      </c>
      <c r="BN34" s="240">
        <v>5</v>
      </c>
      <c r="BO34" s="276">
        <v>-67</v>
      </c>
      <c r="BP34" s="277">
        <v>10.199999999999999</v>
      </c>
      <c r="BQ34" s="545">
        <f t="shared" si="123"/>
        <v>-0.52773224927096862</v>
      </c>
      <c r="BR34" s="545">
        <f t="shared" si="104"/>
        <v>11.06761247184563</v>
      </c>
      <c r="BS34" s="304">
        <f t="shared" si="105"/>
        <v>2.3841286935797647E-2</v>
      </c>
      <c r="BT34" s="973">
        <v>-53.327950333333334</v>
      </c>
      <c r="BU34" s="974">
        <v>17.417002035248011</v>
      </c>
      <c r="BV34" s="249">
        <f t="shared" si="124"/>
        <v>13.144317417395698</v>
      </c>
      <c r="BW34" s="249">
        <f t="shared" si="106"/>
        <v>17.93889644662643</v>
      </c>
      <c r="BX34" s="975">
        <f t="shared" si="107"/>
        <v>0.36636360147637742</v>
      </c>
      <c r="BY34" s="550">
        <v>-65</v>
      </c>
      <c r="BZ34" s="189">
        <v>15</v>
      </c>
      <c r="CA34" s="141">
        <f t="shared" si="125"/>
        <v>1.4722677507290314</v>
      </c>
      <c r="CB34" s="141">
        <f t="shared" si="108"/>
        <v>15.602949907852453</v>
      </c>
      <c r="CC34" s="348">
        <f t="shared" si="109"/>
        <v>4.7179147514537854E-2</v>
      </c>
    </row>
    <row r="35" spans="1:81" x14ac:dyDescent="0.25">
      <c r="A35" s="1099"/>
      <c r="B35" s="134">
        <v>5</v>
      </c>
      <c r="C35" s="72">
        <v>-60.737499999999997</v>
      </c>
      <c r="D35" s="80">
        <v>8.5</v>
      </c>
      <c r="E35" s="80">
        <f t="shared" si="110"/>
        <v>-0.25476319484151588</v>
      </c>
      <c r="F35" s="80">
        <f t="shared" si="78"/>
        <v>10.045465728594564</v>
      </c>
      <c r="G35" s="293">
        <f t="shared" si="111"/>
        <v>1.2680506893589251E-2</v>
      </c>
      <c r="H35" s="115">
        <v>-63</v>
      </c>
      <c r="I35" s="4">
        <v>4</v>
      </c>
      <c r="J35" s="6">
        <f t="shared" si="112"/>
        <v>-2.5172631948415187</v>
      </c>
      <c r="K35" s="6">
        <f t="shared" si="79"/>
        <v>6.682917155282408</v>
      </c>
      <c r="L35" s="396">
        <f t="shared" si="80"/>
        <v>0.1883356576440415</v>
      </c>
      <c r="M35" s="744">
        <v>-58</v>
      </c>
      <c r="N35" s="745">
        <v>18</v>
      </c>
      <c r="O35" s="141">
        <f t="shared" si="113"/>
        <v>2.4827368051584813</v>
      </c>
      <c r="P35" s="141">
        <f t="shared" si="81"/>
        <v>18.779280649278551</v>
      </c>
      <c r="Q35" s="329">
        <f t="shared" si="82"/>
        <v>6.6103085936198028E-2</v>
      </c>
      <c r="R35" s="205">
        <v>-39</v>
      </c>
      <c r="S35" s="143">
        <v>15</v>
      </c>
      <c r="T35" s="512">
        <f t="shared" si="114"/>
        <v>21.482736805158481</v>
      </c>
      <c r="U35" s="512">
        <f t="shared" si="83"/>
        <v>15.926750506753345</v>
      </c>
      <c r="V35" s="401">
        <f t="shared" si="84"/>
        <v>0.67442309704196279</v>
      </c>
      <c r="W35" s="754">
        <v>-68</v>
      </c>
      <c r="X35" s="546">
        <v>37</v>
      </c>
      <c r="Y35" s="546">
        <f t="shared" si="115"/>
        <v>-7.5172631948415187</v>
      </c>
      <c r="Z35" s="546">
        <f t="shared" si="85"/>
        <v>37.385309704539935</v>
      </c>
      <c r="AA35" s="327">
        <f t="shared" si="86"/>
        <v>0.10053766110607677</v>
      </c>
      <c r="AB35" s="257">
        <v>-68</v>
      </c>
      <c r="AC35" s="254">
        <v>11</v>
      </c>
      <c r="AD35" s="513">
        <f t="shared" si="116"/>
        <v>-7.5172631948415187</v>
      </c>
      <c r="AE35" s="513">
        <f t="shared" si="87"/>
        <v>12.233616869281461</v>
      </c>
      <c r="AF35" s="528">
        <f t="shared" si="88"/>
        <v>0.30723796875302356</v>
      </c>
      <c r="AG35" s="502">
        <v>-50</v>
      </c>
      <c r="AH35" s="185">
        <v>27.3</v>
      </c>
      <c r="AI35" s="142">
        <f t="shared" si="117"/>
        <v>10.482736805158481</v>
      </c>
      <c r="AJ35" s="142">
        <f t="shared" si="89"/>
        <v>27.819981698490889</v>
      </c>
      <c r="AK35" s="306">
        <f t="shared" si="90"/>
        <v>0.18840301404165058</v>
      </c>
      <c r="AL35" s="221">
        <v>-58</v>
      </c>
      <c r="AM35" s="186">
        <v>7</v>
      </c>
      <c r="AN35" s="514">
        <f t="shared" si="118"/>
        <v>2.4827368051584813</v>
      </c>
      <c r="AO35" s="514">
        <f t="shared" si="91"/>
        <v>8.8125695290515527</v>
      </c>
      <c r="AP35" s="355">
        <f t="shared" si="92"/>
        <v>0.14086338819647781</v>
      </c>
      <c r="AQ35" s="218">
        <v>-118</v>
      </c>
      <c r="AR35" s="187">
        <v>30</v>
      </c>
      <c r="AS35" s="515">
        <f t="shared" si="119"/>
        <v>-57.517263194841519</v>
      </c>
      <c r="AT35" s="515">
        <f t="shared" si="93"/>
        <v>30.473945949029442</v>
      </c>
      <c r="AU35" s="307">
        <f t="shared" si="94"/>
        <v>0.9437121023159355</v>
      </c>
      <c r="AV35" s="315">
        <v>-11</v>
      </c>
      <c r="AW35" s="498">
        <v>51.190983857273388</v>
      </c>
      <c r="AX35" s="379">
        <f t="shared" si="120"/>
        <v>49.482736805158481</v>
      </c>
      <c r="AY35" s="379">
        <f t="shared" si="95"/>
        <v>51.470168155738449</v>
      </c>
      <c r="AZ35" s="378">
        <f t="shared" si="96"/>
        <v>0.48069336645096633</v>
      </c>
      <c r="BA35" s="577">
        <v>-26</v>
      </c>
      <c r="BB35" s="188">
        <v>19.399999999999999</v>
      </c>
      <c r="BC35" s="290">
        <f t="shared" si="121"/>
        <v>34.482736805158481</v>
      </c>
      <c r="BD35" s="290">
        <f t="shared" si="97"/>
        <v>20.125143023202789</v>
      </c>
      <c r="BE35" s="324">
        <f t="shared" si="98"/>
        <v>0.8567078694894853</v>
      </c>
      <c r="BF35" s="369">
        <v>-60</v>
      </c>
      <c r="BG35" s="187">
        <v>15</v>
      </c>
      <c r="BH35" s="515">
        <f t="shared" si="122"/>
        <v>0.48273680515848127</v>
      </c>
      <c r="BI35" s="515">
        <f t="shared" si="99"/>
        <v>15.926750506753345</v>
      </c>
      <c r="BJ35" s="307">
        <f t="shared" si="100"/>
        <v>1.5154905734028692E-2</v>
      </c>
      <c r="BK35" s="82">
        <f t="shared" si="101"/>
        <v>-60.482736805158481</v>
      </c>
      <c r="BL35" s="83">
        <f t="shared" si="102"/>
        <v>2.7089884266331015</v>
      </c>
      <c r="BM35" s="538">
        <f t="shared" si="126"/>
        <v>5.4179768532662029</v>
      </c>
      <c r="BN35" s="240">
        <v>6</v>
      </c>
      <c r="BO35" s="276">
        <v>-62</v>
      </c>
      <c r="BP35" s="277">
        <v>12.3</v>
      </c>
      <c r="BQ35" s="545">
        <f t="shared" si="123"/>
        <v>-1.5172631948415187</v>
      </c>
      <c r="BR35" s="545">
        <f t="shared" si="104"/>
        <v>13.414595845733405</v>
      </c>
      <c r="BS35" s="304">
        <f t="shared" si="105"/>
        <v>5.6552698727934232E-2</v>
      </c>
      <c r="BT35" s="973">
        <v>-50.615538749999999</v>
      </c>
      <c r="BU35" s="974">
        <v>22.358244331416842</v>
      </c>
      <c r="BV35" s="249">
        <f t="shared" si="124"/>
        <v>9.8671980551584824</v>
      </c>
      <c r="BW35" s="249">
        <f t="shared" si="106"/>
        <v>22.990269056444319</v>
      </c>
      <c r="BX35" s="975">
        <f t="shared" si="107"/>
        <v>0.21459509740693192</v>
      </c>
      <c r="BY35" s="550">
        <v>-60</v>
      </c>
      <c r="BZ35" s="189">
        <v>15</v>
      </c>
      <c r="CA35" s="141">
        <f t="shared" si="125"/>
        <v>0.48273680515848127</v>
      </c>
      <c r="CB35" s="141">
        <f t="shared" si="108"/>
        <v>15.926750506753345</v>
      </c>
      <c r="CC35" s="348">
        <f t="shared" si="109"/>
        <v>1.5154905734028692E-2</v>
      </c>
    </row>
    <row r="36" spans="1:81" x14ac:dyDescent="0.25">
      <c r="A36" s="1099"/>
      <c r="B36" s="134">
        <v>2</v>
      </c>
      <c r="C36" s="72">
        <v>-56.256250000000001</v>
      </c>
      <c r="D36" s="80">
        <v>8.5</v>
      </c>
      <c r="E36" s="80">
        <f t="shared" si="110"/>
        <v>-0.26686240184975674</v>
      </c>
      <c r="F36" s="80">
        <f t="shared" si="78"/>
        <v>10.022807240438251</v>
      </c>
      <c r="G36" s="293">
        <f t="shared" si="111"/>
        <v>1.3312757366672059E-2</v>
      </c>
      <c r="H36" s="115">
        <v>-57</v>
      </c>
      <c r="I36" s="4">
        <v>4</v>
      </c>
      <c r="J36" s="6">
        <f t="shared" si="112"/>
        <v>-1.0106124018497553</v>
      </c>
      <c r="K36" s="6">
        <f t="shared" si="79"/>
        <v>6.6488092903151781</v>
      </c>
      <c r="L36" s="396">
        <f t="shared" si="80"/>
        <v>7.599950289759691E-2</v>
      </c>
      <c r="M36" s="744">
        <v>-54</v>
      </c>
      <c r="N36" s="745">
        <v>18</v>
      </c>
      <c r="O36" s="141">
        <f t="shared" si="113"/>
        <v>1.9893875981502447</v>
      </c>
      <c r="P36" s="141">
        <f t="shared" si="81"/>
        <v>18.767169871320007</v>
      </c>
      <c r="Q36" s="329">
        <f t="shared" si="82"/>
        <v>5.3001800798702932E-2</v>
      </c>
      <c r="R36" s="205">
        <v>-7</v>
      </c>
      <c r="S36" s="143">
        <v>26</v>
      </c>
      <c r="T36" s="512">
        <f t="shared" si="114"/>
        <v>48.989387598150245</v>
      </c>
      <c r="U36" s="512">
        <f t="shared" si="83"/>
        <v>26.536892526800898</v>
      </c>
      <c r="V36" s="401">
        <f t="shared" si="84"/>
        <v>0.92304303430918822</v>
      </c>
      <c r="W36" s="754">
        <v>-69</v>
      </c>
      <c r="X36" s="546">
        <v>38</v>
      </c>
      <c r="Y36" s="546">
        <f t="shared" si="115"/>
        <v>-13.010612401849755</v>
      </c>
      <c r="Z36" s="546">
        <f t="shared" si="85"/>
        <v>38.369345381163093</v>
      </c>
      <c r="AA36" s="327">
        <f t="shared" si="86"/>
        <v>0.16954436246698568</v>
      </c>
      <c r="AB36" s="257">
        <v>-64</v>
      </c>
      <c r="AC36" s="254">
        <v>11</v>
      </c>
      <c r="AD36" s="513">
        <f t="shared" si="116"/>
        <v>-8.0106124018497553</v>
      </c>
      <c r="AE36" s="513">
        <f t="shared" si="87"/>
        <v>12.215018009769016</v>
      </c>
      <c r="AF36" s="528">
        <f t="shared" si="88"/>
        <v>0.327900146992957</v>
      </c>
      <c r="AG36" s="502">
        <v>-46</v>
      </c>
      <c r="AH36" s="185">
        <v>41.5</v>
      </c>
      <c r="AI36" s="142">
        <f t="shared" si="117"/>
        <v>9.9893875981502447</v>
      </c>
      <c r="AJ36" s="142">
        <f t="shared" si="89"/>
        <v>41.838459161147192</v>
      </c>
      <c r="AK36" s="306">
        <f t="shared" si="90"/>
        <v>0.11938044323853561</v>
      </c>
      <c r="AL36" s="221">
        <v>-54</v>
      </c>
      <c r="AM36" s="186">
        <v>7</v>
      </c>
      <c r="AN36" s="514">
        <f t="shared" si="118"/>
        <v>1.9893875981502447</v>
      </c>
      <c r="AO36" s="514">
        <f t="shared" si="91"/>
        <v>8.7867323265808785</v>
      </c>
      <c r="AP36" s="355">
        <f t="shared" si="92"/>
        <v>0.11320406291040173</v>
      </c>
      <c r="AQ36" s="218">
        <v>-220</v>
      </c>
      <c r="AR36" s="187">
        <v>50</v>
      </c>
      <c r="AS36" s="515">
        <f t="shared" si="119"/>
        <v>-164.01061240184976</v>
      </c>
      <c r="AT36" s="515">
        <f t="shared" si="93"/>
        <v>50.281275490772721</v>
      </c>
      <c r="AU36" s="307">
        <f t="shared" si="94"/>
        <v>1.6309313039597402</v>
      </c>
      <c r="AV36" s="315"/>
      <c r="AW36" s="498"/>
      <c r="AX36" s="379" t="str">
        <f t="shared" si="120"/>
        <v/>
      </c>
      <c r="AY36" s="379" t="str">
        <f t="shared" si="95"/>
        <v/>
      </c>
      <c r="AZ36" s="378" t="str">
        <f t="shared" si="96"/>
        <v/>
      </c>
      <c r="BA36" s="577">
        <v>-2</v>
      </c>
      <c r="BB36" s="188">
        <v>28.4</v>
      </c>
      <c r="BC36" s="290">
        <f t="shared" si="121"/>
        <v>53.989387598150245</v>
      </c>
      <c r="BD36" s="290">
        <f t="shared" si="97"/>
        <v>28.892328825814324</v>
      </c>
      <c r="BE36" s="324">
        <f t="shared" si="98"/>
        <v>0.93432045446458689</v>
      </c>
      <c r="BF36" s="369">
        <v>-56</v>
      </c>
      <c r="BG36" s="187">
        <v>15</v>
      </c>
      <c r="BH36" s="515">
        <f t="shared" si="122"/>
        <v>-1.0612401849755315E-2</v>
      </c>
      <c r="BI36" s="515">
        <f t="shared" si="99"/>
        <v>15.91246885241198</v>
      </c>
      <c r="BJ36" s="307">
        <f t="shared" si="100"/>
        <v>3.3346182632579697E-4</v>
      </c>
      <c r="BK36" s="82">
        <f t="shared" si="101"/>
        <v>-55.989387598150245</v>
      </c>
      <c r="BL36" s="83">
        <f t="shared" si="102"/>
        <v>2.791654531101329</v>
      </c>
      <c r="BM36" s="538">
        <f t="shared" si="126"/>
        <v>5.583309062202658</v>
      </c>
      <c r="BN36" s="240">
        <v>6</v>
      </c>
      <c r="BO36" s="276">
        <v>-57</v>
      </c>
      <c r="BP36" s="277">
        <v>13.3</v>
      </c>
      <c r="BQ36" s="545">
        <f t="shared" si="123"/>
        <v>-1.0106124018497553</v>
      </c>
      <c r="BR36" s="545">
        <f t="shared" si="104"/>
        <v>14.321196352923224</v>
      </c>
      <c r="BS36" s="304">
        <f t="shared" si="105"/>
        <v>3.5283798118006755E-2</v>
      </c>
      <c r="BT36" s="262">
        <v>-47.833144666666662</v>
      </c>
      <c r="BU36" s="263">
        <v>19.467931251733511</v>
      </c>
      <c r="BV36" s="546">
        <f t="shared" si="124"/>
        <v>8.1562429314835825</v>
      </c>
      <c r="BW36" s="546">
        <f t="shared" si="106"/>
        <v>20.179370956528938</v>
      </c>
      <c r="BX36" s="552">
        <f t="shared" si="107"/>
        <v>0.20209358728411375</v>
      </c>
      <c r="BY36" s="550">
        <v>-56</v>
      </c>
      <c r="BZ36" s="189">
        <v>18</v>
      </c>
      <c r="CA36" s="141">
        <f t="shared" si="125"/>
        <v>-1.0612401849755315E-2</v>
      </c>
      <c r="CB36" s="141">
        <f t="shared" si="108"/>
        <v>18.767169871320007</v>
      </c>
      <c r="CC36" s="348">
        <f t="shared" si="109"/>
        <v>2.8273847155753596E-4</v>
      </c>
    </row>
    <row r="37" spans="1:81" ht="15.75" thickBot="1" x14ac:dyDescent="0.3">
      <c r="A37" s="1099"/>
      <c r="B37" s="241">
        <v>1</v>
      </c>
      <c r="C37" s="242">
        <v>-52.231250000000003</v>
      </c>
      <c r="D37" s="96">
        <v>8.5</v>
      </c>
      <c r="E37" s="96">
        <f t="shared" si="110"/>
        <v>0.29745386614591496</v>
      </c>
      <c r="F37" s="96">
        <f t="shared" si="78"/>
        <v>9.9698053144412793</v>
      </c>
      <c r="G37" s="359">
        <f t="shared" si="111"/>
        <v>1.4917736944925722E-2</v>
      </c>
      <c r="H37" s="130">
        <v>-53</v>
      </c>
      <c r="I37" s="11">
        <v>4</v>
      </c>
      <c r="J37" s="7">
        <f t="shared" si="112"/>
        <v>-0.4712961338540822</v>
      </c>
      <c r="K37" s="7">
        <f t="shared" si="79"/>
        <v>6.5686389768247722</v>
      </c>
      <c r="L37" s="399">
        <f t="shared" si="80"/>
        <v>3.5874717389469242E-2</v>
      </c>
      <c r="M37" s="746">
        <v>-51</v>
      </c>
      <c r="N37" s="747">
        <v>18</v>
      </c>
      <c r="O37" s="158">
        <f t="shared" si="113"/>
        <v>1.5287038661459178</v>
      </c>
      <c r="P37" s="158">
        <f t="shared" si="81"/>
        <v>18.738917204786983</v>
      </c>
      <c r="Q37" s="410">
        <f t="shared" si="82"/>
        <v>4.0789546414010516E-2</v>
      </c>
      <c r="R37" s="360">
        <v>30</v>
      </c>
      <c r="S37" s="159">
        <v>35</v>
      </c>
      <c r="T37" s="109">
        <f t="shared" si="114"/>
        <v>82.528703866145918</v>
      </c>
      <c r="U37" s="109">
        <f t="shared" si="83"/>
        <v>35.385689452204566</v>
      </c>
      <c r="V37" s="411">
        <f t="shared" si="84"/>
        <v>1.1661310708332728</v>
      </c>
      <c r="W37" s="756">
        <v>-79</v>
      </c>
      <c r="X37" s="556">
        <v>38</v>
      </c>
      <c r="Y37" s="556">
        <f t="shared" si="115"/>
        <v>-26.471296133854082</v>
      </c>
      <c r="Z37" s="556">
        <f t="shared" si="85"/>
        <v>38.35553438563803</v>
      </c>
      <c r="AA37" s="599">
        <f t="shared" si="86"/>
        <v>0.34507792105962781</v>
      </c>
      <c r="AB37" s="563">
        <v>-56</v>
      </c>
      <c r="AC37" s="363">
        <v>11</v>
      </c>
      <c r="AD37" s="499">
        <f t="shared" si="116"/>
        <v>-3.4712961338540822</v>
      </c>
      <c r="AE37" s="499">
        <f t="shared" si="87"/>
        <v>12.171565963665547</v>
      </c>
      <c r="AF37" s="564">
        <f t="shared" si="88"/>
        <v>0.14259858362582783</v>
      </c>
      <c r="AG37" s="505">
        <v>-41</v>
      </c>
      <c r="AH37" s="364">
        <v>51.2</v>
      </c>
      <c r="AI37" s="145">
        <f t="shared" si="117"/>
        <v>11.528703866145918</v>
      </c>
      <c r="AJ37" s="145">
        <f t="shared" si="89"/>
        <v>51.464424780695474</v>
      </c>
      <c r="AK37" s="365">
        <f t="shared" si="90"/>
        <v>0.11200653573097337</v>
      </c>
      <c r="AL37" s="225">
        <v>-49</v>
      </c>
      <c r="AM37" s="196">
        <v>9</v>
      </c>
      <c r="AN37" s="197">
        <f t="shared" si="118"/>
        <v>3.5287038661459178</v>
      </c>
      <c r="AO37" s="197">
        <f t="shared" si="91"/>
        <v>10.399375847033397</v>
      </c>
      <c r="AP37" s="469">
        <f t="shared" si="92"/>
        <v>0.16965940639372804</v>
      </c>
      <c r="AQ37" s="566">
        <v>-365</v>
      </c>
      <c r="AR37" s="198">
        <v>100</v>
      </c>
      <c r="AS37" s="108">
        <f t="shared" si="119"/>
        <v>-312.47129613385408</v>
      </c>
      <c r="AT37" s="108">
        <f t="shared" si="93"/>
        <v>100.13564309479348</v>
      </c>
      <c r="AU37" s="568">
        <f t="shared" si="94"/>
        <v>1.5602401226806568</v>
      </c>
      <c r="AV37" s="569"/>
      <c r="AW37" s="570"/>
      <c r="AX37" s="319" t="str">
        <f t="shared" si="120"/>
        <v/>
      </c>
      <c r="AY37" s="319" t="str">
        <f t="shared" si="95"/>
        <v/>
      </c>
      <c r="AZ37" s="470" t="str">
        <f t="shared" si="96"/>
        <v/>
      </c>
      <c r="BA37" s="571"/>
      <c r="BB37" s="184"/>
      <c r="BC37" s="184" t="str">
        <f t="shared" si="121"/>
        <v/>
      </c>
      <c r="BD37" s="415" t="str">
        <f t="shared" si="97"/>
        <v/>
      </c>
      <c r="BE37" s="418" t="str">
        <f t="shared" si="98"/>
        <v/>
      </c>
      <c r="BF37" s="370">
        <v>-57</v>
      </c>
      <c r="BG37" s="198">
        <v>15</v>
      </c>
      <c r="BH37" s="108">
        <f t="shared" si="122"/>
        <v>-4.4712961338540822</v>
      </c>
      <c r="BI37" s="108">
        <f t="shared" si="99"/>
        <v>15.879137823189948</v>
      </c>
      <c r="BJ37" s="568">
        <f t="shared" si="100"/>
        <v>0.14079152733734024</v>
      </c>
      <c r="BK37" s="97">
        <f t="shared" si="101"/>
        <v>-52.528703866145918</v>
      </c>
      <c r="BL37" s="98">
        <f t="shared" si="102"/>
        <v>2.9753961067626626</v>
      </c>
      <c r="BM37" s="540">
        <f t="shared" si="126"/>
        <v>5.9507922135253253</v>
      </c>
      <c r="BN37" s="239">
        <v>6</v>
      </c>
      <c r="BO37" s="284">
        <v>-52</v>
      </c>
      <c r="BP37" s="285">
        <v>15.4</v>
      </c>
      <c r="BQ37" s="554">
        <f t="shared" si="123"/>
        <v>0.5287038661459178</v>
      </c>
      <c r="BR37" s="554">
        <f t="shared" si="104"/>
        <v>16.257521890124018</v>
      </c>
      <c r="BS37" s="555">
        <f t="shared" si="105"/>
        <v>1.626028461530445E-2</v>
      </c>
      <c r="BT37" s="264"/>
      <c r="BU37" s="265"/>
      <c r="BV37" s="556" t="str">
        <f t="shared" si="124"/>
        <v/>
      </c>
      <c r="BW37" s="556" t="str">
        <f t="shared" si="106"/>
        <v/>
      </c>
      <c r="BX37" s="557" t="str">
        <f t="shared" si="107"/>
        <v/>
      </c>
      <c r="BY37" s="558">
        <v>-52</v>
      </c>
      <c r="BZ37" s="199">
        <v>21</v>
      </c>
      <c r="CA37" s="158">
        <f t="shared" si="125"/>
        <v>0.5287038661459178</v>
      </c>
      <c r="CB37" s="158">
        <f t="shared" si="108"/>
        <v>21.636705340875295</v>
      </c>
      <c r="CC37" s="409">
        <f t="shared" si="109"/>
        <v>1.2217753530781538E-2</v>
      </c>
    </row>
    <row r="38" spans="1:81" x14ac:dyDescent="0.25">
      <c r="A38" s="1105" t="s">
        <v>17</v>
      </c>
      <c r="B38" s="209">
        <v>120</v>
      </c>
      <c r="C38" s="55">
        <v>-74.962500000000006</v>
      </c>
      <c r="D38" s="56">
        <v>8.5</v>
      </c>
      <c r="E38" s="56">
        <f t="shared" si="110"/>
        <v>1.544722092979697</v>
      </c>
      <c r="F38" s="56">
        <f t="shared" si="78"/>
        <v>9.5321758509708214</v>
      </c>
      <c r="G38" s="366">
        <f t="shared" si="111"/>
        <v>8.1026730786883883E-2</v>
      </c>
      <c r="H38" s="110">
        <v>-78</v>
      </c>
      <c r="I38" s="13">
        <v>3.5</v>
      </c>
      <c r="J38" s="13">
        <f t="shared" si="112"/>
        <v>-1.4927779070202973</v>
      </c>
      <c r="K38" s="13">
        <f t="shared" si="79"/>
        <v>5.5553916562049261</v>
      </c>
      <c r="L38" s="398">
        <f t="shared" si="80"/>
        <v>0.13435397532710266</v>
      </c>
      <c r="M38" s="742">
        <v>-78</v>
      </c>
      <c r="N38" s="743">
        <v>11</v>
      </c>
      <c r="O38" s="57">
        <f t="shared" si="113"/>
        <v>-1.4927779070202973</v>
      </c>
      <c r="P38" s="57">
        <f t="shared" si="81"/>
        <v>11.815768127964906</v>
      </c>
      <c r="Q38" s="606">
        <f t="shared" si="82"/>
        <v>6.3168889692718042E-2</v>
      </c>
      <c r="R38" s="204">
        <v>-70</v>
      </c>
      <c r="S38" s="58">
        <v>15</v>
      </c>
      <c r="T38" s="59">
        <f t="shared" si="114"/>
        <v>6.5072220929797027</v>
      </c>
      <c r="U38" s="59">
        <f t="shared" si="83"/>
        <v>15.60808689282038</v>
      </c>
      <c r="V38" s="403">
        <f t="shared" si="84"/>
        <v>0.20845674866062489</v>
      </c>
      <c r="W38" s="521">
        <v>-81</v>
      </c>
      <c r="X38" s="245">
        <v>26</v>
      </c>
      <c r="Y38" s="245">
        <f t="shared" si="115"/>
        <v>-4.4927779070202973</v>
      </c>
      <c r="Z38" s="245">
        <f t="shared" si="85"/>
        <v>26.355499927981469</v>
      </c>
      <c r="AA38" s="524">
        <f t="shared" si="86"/>
        <v>8.5234162116013271E-2</v>
      </c>
      <c r="AB38" s="527">
        <v>-83</v>
      </c>
      <c r="AC38" s="256">
        <v>16</v>
      </c>
      <c r="AD38" s="61">
        <f t="shared" si="116"/>
        <v>-6.4927779070202973</v>
      </c>
      <c r="AE38" s="61">
        <f t="shared" si="87"/>
        <v>16.571432540786308</v>
      </c>
      <c r="AF38" s="509">
        <f t="shared" si="88"/>
        <v>0.19590273475271372</v>
      </c>
      <c r="AG38" s="501">
        <v>-73</v>
      </c>
      <c r="AH38" s="575">
        <v>18.5</v>
      </c>
      <c r="AI38" s="62">
        <f t="shared" si="117"/>
        <v>3.5072220929797027</v>
      </c>
      <c r="AJ38" s="62">
        <f t="shared" si="89"/>
        <v>18.996377982495275</v>
      </c>
      <c r="AK38" s="343">
        <f t="shared" si="90"/>
        <v>9.2312916078305218E-2</v>
      </c>
      <c r="AL38" s="220">
        <v>-79</v>
      </c>
      <c r="AM38" s="200">
        <v>7</v>
      </c>
      <c r="AN38" s="181">
        <f t="shared" si="118"/>
        <v>-2.4927779070202973</v>
      </c>
      <c r="AO38" s="181">
        <f t="shared" si="91"/>
        <v>8.2226745316734569</v>
      </c>
      <c r="AP38" s="354">
        <f t="shared" si="92"/>
        <v>0.15157950721618638</v>
      </c>
      <c r="AQ38" s="530"/>
      <c r="AR38" s="201"/>
      <c r="AS38" s="201" t="str">
        <f t="shared" si="119"/>
        <v/>
      </c>
      <c r="AT38" s="137" t="str">
        <f t="shared" si="93"/>
        <v/>
      </c>
      <c r="AU38" s="531" t="str">
        <f t="shared" si="94"/>
        <v/>
      </c>
      <c r="AV38" s="376"/>
      <c r="AW38" s="313"/>
      <c r="AX38" s="321" t="str">
        <f t="shared" si="120"/>
        <v/>
      </c>
      <c r="AY38" s="313" t="str">
        <f t="shared" si="95"/>
        <v/>
      </c>
      <c r="AZ38" s="377" t="str">
        <f t="shared" si="96"/>
        <v/>
      </c>
      <c r="BA38" s="574">
        <v>-40</v>
      </c>
      <c r="BB38" s="202">
        <v>19.399999999999999</v>
      </c>
      <c r="BC38" s="66">
        <f t="shared" si="121"/>
        <v>36.507222092979703</v>
      </c>
      <c r="BD38" s="66">
        <f t="shared" si="97"/>
        <v>19.873911956477802</v>
      </c>
      <c r="BE38" s="344">
        <f t="shared" si="98"/>
        <v>0.91847096266018124</v>
      </c>
      <c r="BF38" s="371"/>
      <c r="BG38" s="201"/>
      <c r="BH38" s="137" t="str">
        <f t="shared" si="122"/>
        <v/>
      </c>
      <c r="BI38" s="137" t="str">
        <f t="shared" si="99"/>
        <v/>
      </c>
      <c r="BJ38" s="531" t="str">
        <f t="shared" si="100"/>
        <v/>
      </c>
      <c r="BK38" s="154">
        <f t="shared" si="101"/>
        <v>-76.507222092979703</v>
      </c>
      <c r="BL38" s="155">
        <f t="shared" si="102"/>
        <v>2.5273748329380599</v>
      </c>
      <c r="BM38" s="541">
        <f t="shared" si="126"/>
        <v>5.0547496658761197</v>
      </c>
      <c r="BN38" s="542">
        <v>5</v>
      </c>
      <c r="BO38" s="286">
        <v>-73</v>
      </c>
      <c r="BP38" s="281">
        <v>10.199999999999999</v>
      </c>
      <c r="BQ38" s="282">
        <f t="shared" si="123"/>
        <v>3.5072220929797027</v>
      </c>
      <c r="BR38" s="282">
        <f t="shared" si="104"/>
        <v>11.074853337802326</v>
      </c>
      <c r="BS38" s="345">
        <f t="shared" si="105"/>
        <v>0.15834169473867135</v>
      </c>
      <c r="BT38" s="266">
        <v>-63.964216730957787</v>
      </c>
      <c r="BU38" s="270">
        <v>18.437612640898859</v>
      </c>
      <c r="BV38" s="384">
        <f t="shared" si="124"/>
        <v>12.543005362021916</v>
      </c>
      <c r="BW38" s="384">
        <f t="shared" si="106"/>
        <v>18.935626114540408</v>
      </c>
      <c r="BX38" s="508">
        <f t="shared" si="107"/>
        <v>0.33120123111192806</v>
      </c>
      <c r="BY38" s="549">
        <v>-79</v>
      </c>
      <c r="BZ38" s="169">
        <v>15</v>
      </c>
      <c r="CA38" s="57">
        <f t="shared" si="125"/>
        <v>-2.4927779070202973</v>
      </c>
      <c r="CB38" s="57">
        <f t="shared" si="108"/>
        <v>15.60808689282038</v>
      </c>
      <c r="CC38" s="347">
        <f t="shared" si="109"/>
        <v>7.9855331538644853E-2</v>
      </c>
    </row>
    <row r="39" spans="1:81" x14ac:dyDescent="0.25">
      <c r="A39" s="1099"/>
      <c r="B39" s="134">
        <v>100</v>
      </c>
      <c r="C39" s="72">
        <v>-73.0625</v>
      </c>
      <c r="D39" s="80">
        <v>8.5</v>
      </c>
      <c r="E39" s="80">
        <f t="shared" si="110"/>
        <v>1.7236803102720728</v>
      </c>
      <c r="F39" s="80">
        <f t="shared" si="78"/>
        <v>9.5360070402193475</v>
      </c>
      <c r="G39" s="293">
        <f t="shared" si="111"/>
        <v>9.0377466323285388E-2</v>
      </c>
      <c r="H39" s="115">
        <v>-76</v>
      </c>
      <c r="I39" s="6">
        <v>3.5</v>
      </c>
      <c r="J39" s="6">
        <f t="shared" si="112"/>
        <v>-1.2138196897279272</v>
      </c>
      <c r="K39" s="6">
        <f t="shared" si="79"/>
        <v>5.5619628074190635</v>
      </c>
      <c r="L39" s="396">
        <f t="shared" si="80"/>
        <v>0.1091179257895092</v>
      </c>
      <c r="M39" s="744">
        <v>-76</v>
      </c>
      <c r="N39" s="745">
        <v>11</v>
      </c>
      <c r="O39" s="141">
        <f t="shared" si="113"/>
        <v>-1.2138196897279272</v>
      </c>
      <c r="P39" s="141">
        <f t="shared" si="81"/>
        <v>11.81885909346215</v>
      </c>
      <c r="Q39" s="329">
        <f t="shared" si="82"/>
        <v>5.1350967133510249E-2</v>
      </c>
      <c r="R39" s="205">
        <v>-72</v>
      </c>
      <c r="S39" s="143">
        <v>15</v>
      </c>
      <c r="T39" s="512">
        <f t="shared" si="114"/>
        <v>2.7861803102720728</v>
      </c>
      <c r="U39" s="512">
        <f t="shared" si="83"/>
        <v>15.610426972735658</v>
      </c>
      <c r="V39" s="401">
        <f t="shared" si="84"/>
        <v>8.9241002668865727E-2</v>
      </c>
      <c r="W39" s="522">
        <v>-75</v>
      </c>
      <c r="X39" s="249">
        <v>26</v>
      </c>
      <c r="Y39" s="249">
        <f t="shared" si="115"/>
        <v>-0.2138196897279272</v>
      </c>
      <c r="Z39" s="249">
        <f t="shared" si="85"/>
        <v>26.356885822705099</v>
      </c>
      <c r="AA39" s="525">
        <f t="shared" si="86"/>
        <v>4.0562396325238958E-3</v>
      </c>
      <c r="AB39" s="257">
        <v>-79</v>
      </c>
      <c r="AC39" s="254">
        <v>13</v>
      </c>
      <c r="AD39" s="513">
        <f t="shared" si="116"/>
        <v>-4.2138196897279272</v>
      </c>
      <c r="AE39" s="513">
        <f t="shared" si="87"/>
        <v>13.699833220558306</v>
      </c>
      <c r="AF39" s="528">
        <f t="shared" si="88"/>
        <v>0.15379091197272993</v>
      </c>
      <c r="AG39" s="502">
        <v>-71</v>
      </c>
      <c r="AH39" s="185">
        <v>18.5</v>
      </c>
      <c r="AI39" s="142">
        <f t="shared" si="117"/>
        <v>3.7861803102720728</v>
      </c>
      <c r="AJ39" s="142">
        <f t="shared" si="89"/>
        <v>18.998300720620069</v>
      </c>
      <c r="AK39" s="306">
        <f t="shared" si="90"/>
        <v>9.9645235801607501E-2</v>
      </c>
      <c r="AL39" s="221">
        <v>-77</v>
      </c>
      <c r="AM39" s="186">
        <v>7</v>
      </c>
      <c r="AN39" s="514">
        <f t="shared" si="118"/>
        <v>-2.2138196897279272</v>
      </c>
      <c r="AO39" s="514">
        <f t="shared" si="91"/>
        <v>8.2271155498821678</v>
      </c>
      <c r="AP39" s="355">
        <f t="shared" si="92"/>
        <v>0.1345440984938904</v>
      </c>
      <c r="AQ39" s="218"/>
      <c r="AR39" s="187"/>
      <c r="AS39" s="515" t="str">
        <f t="shared" si="119"/>
        <v/>
      </c>
      <c r="AT39" s="80" t="str">
        <f t="shared" si="93"/>
        <v/>
      </c>
      <c r="AU39" s="307" t="str">
        <f t="shared" si="94"/>
        <v/>
      </c>
      <c r="AV39" s="315"/>
      <c r="AW39" s="379"/>
      <c r="AX39" s="323" t="str">
        <f t="shared" si="120"/>
        <v/>
      </c>
      <c r="AY39" s="379" t="str">
        <f t="shared" si="95"/>
        <v/>
      </c>
      <c r="AZ39" s="378" t="str">
        <f t="shared" si="96"/>
        <v/>
      </c>
      <c r="BA39" s="577">
        <v>-41</v>
      </c>
      <c r="BB39" s="188">
        <v>19.399999999999999</v>
      </c>
      <c r="BC39" s="290">
        <f t="shared" si="121"/>
        <v>33.786180310272073</v>
      </c>
      <c r="BD39" s="290">
        <f t="shared" si="97"/>
        <v>19.875749803997657</v>
      </c>
      <c r="BE39" s="324">
        <f t="shared" si="98"/>
        <v>0.84993473563137167</v>
      </c>
      <c r="BF39" s="369"/>
      <c r="BG39" s="187"/>
      <c r="BH39" s="515" t="str">
        <f t="shared" si="122"/>
        <v/>
      </c>
      <c r="BI39" s="515" t="str">
        <f t="shared" si="99"/>
        <v/>
      </c>
      <c r="BJ39" s="307" t="str">
        <f t="shared" si="100"/>
        <v/>
      </c>
      <c r="BK39" s="82">
        <f t="shared" si="101"/>
        <v>-74.786180310272073</v>
      </c>
      <c r="BL39" s="83">
        <f t="shared" si="102"/>
        <v>2.5128807629664904</v>
      </c>
      <c r="BM39" s="538">
        <f t="shared" si="126"/>
        <v>5.0257615259329809</v>
      </c>
      <c r="BN39" s="240">
        <v>5</v>
      </c>
      <c r="BO39" s="276">
        <v>-72</v>
      </c>
      <c r="BP39" s="277">
        <v>10.199999999999999</v>
      </c>
      <c r="BQ39" s="545">
        <f t="shared" si="123"/>
        <v>2.7861803102720728</v>
      </c>
      <c r="BR39" s="545">
        <f t="shared" si="104"/>
        <v>11.078151031246728</v>
      </c>
      <c r="BS39" s="304">
        <f t="shared" si="105"/>
        <v>0.12575114305688057</v>
      </c>
      <c r="BT39" s="262">
        <v>-63.852541057487656</v>
      </c>
      <c r="BU39" s="263">
        <v>19.097361878782277</v>
      </c>
      <c r="BV39" s="546">
        <f t="shared" si="124"/>
        <v>10.933639252784417</v>
      </c>
      <c r="BW39" s="546">
        <f t="shared" si="106"/>
        <v>19.580466312125445</v>
      </c>
      <c r="BX39" s="552">
        <f t="shared" si="107"/>
        <v>0.27919762171377976</v>
      </c>
      <c r="BY39" s="550">
        <v>-78</v>
      </c>
      <c r="BZ39" s="189">
        <v>15</v>
      </c>
      <c r="CA39" s="141">
        <f t="shared" si="125"/>
        <v>-3.2138196897279272</v>
      </c>
      <c r="CB39" s="141">
        <f t="shared" si="108"/>
        <v>15.610426972735658</v>
      </c>
      <c r="CC39" s="348">
        <f t="shared" si="109"/>
        <v>0.10293823786309669</v>
      </c>
    </row>
    <row r="40" spans="1:81" x14ac:dyDescent="0.25">
      <c r="A40" s="1099"/>
      <c r="B40" s="134">
        <v>50</v>
      </c>
      <c r="C40" s="72">
        <v>-64.174999999999997</v>
      </c>
      <c r="D40" s="80">
        <v>8.5</v>
      </c>
      <c r="E40" s="80">
        <f t="shared" si="110"/>
        <v>2.1505810631222886</v>
      </c>
      <c r="F40" s="80">
        <f t="shared" si="78"/>
        <v>9.552769574546998</v>
      </c>
      <c r="G40" s="293">
        <f t="shared" si="111"/>
        <v>0.11256322296585236</v>
      </c>
      <c r="H40" s="115">
        <v>-67</v>
      </c>
      <c r="I40" s="6">
        <v>3.5</v>
      </c>
      <c r="J40" s="6">
        <f t="shared" si="112"/>
        <v>-0.67441893687771426</v>
      </c>
      <c r="K40" s="6">
        <f t="shared" si="79"/>
        <v>5.5906534988667316</v>
      </c>
      <c r="L40" s="396">
        <f t="shared" si="80"/>
        <v>6.031664607853305E-2</v>
      </c>
      <c r="M40" s="744">
        <v>-65</v>
      </c>
      <c r="N40" s="745">
        <v>11</v>
      </c>
      <c r="O40" s="141">
        <f t="shared" si="113"/>
        <v>1.3255810631222857</v>
      </c>
      <c r="P40" s="141">
        <f t="shared" si="81"/>
        <v>11.832388032193283</v>
      </c>
      <c r="Q40" s="329">
        <f t="shared" si="82"/>
        <v>5.601494218731147E-2</v>
      </c>
      <c r="R40" s="205">
        <v>-74</v>
      </c>
      <c r="S40" s="143">
        <v>15</v>
      </c>
      <c r="T40" s="512">
        <f t="shared" si="114"/>
        <v>-7.6744189368777143</v>
      </c>
      <c r="U40" s="512">
        <f t="shared" si="83"/>
        <v>15.620672410123415</v>
      </c>
      <c r="V40" s="401">
        <f t="shared" si="84"/>
        <v>0.24564944246267184</v>
      </c>
      <c r="W40" s="522">
        <v>-68</v>
      </c>
      <c r="X40" s="249">
        <v>27.5</v>
      </c>
      <c r="Y40" s="249">
        <f t="shared" si="115"/>
        <v>-1.6744189368777143</v>
      </c>
      <c r="Z40" s="249">
        <f t="shared" si="85"/>
        <v>27.843408673228048</v>
      </c>
      <c r="AA40" s="525">
        <f t="shared" si="86"/>
        <v>3.0068497656461492E-2</v>
      </c>
      <c r="AB40" s="257">
        <v>-69</v>
      </c>
      <c r="AC40" s="254">
        <v>12</v>
      </c>
      <c r="AD40" s="513">
        <f t="shared" si="116"/>
        <v>-2.6744189368777143</v>
      </c>
      <c r="AE40" s="513">
        <f t="shared" si="87"/>
        <v>12.767357069667584</v>
      </c>
      <c r="AF40" s="528">
        <f t="shared" si="88"/>
        <v>0.10473659200898916</v>
      </c>
      <c r="AG40" s="502">
        <v>-63</v>
      </c>
      <c r="AH40" s="185">
        <v>18.5</v>
      </c>
      <c r="AI40" s="142">
        <f t="shared" si="117"/>
        <v>3.3255810631222857</v>
      </c>
      <c r="AJ40" s="142">
        <f t="shared" si="89"/>
        <v>19.006720036460546</v>
      </c>
      <c r="AK40" s="306">
        <f t="shared" si="90"/>
        <v>8.7484349133959763E-2</v>
      </c>
      <c r="AL40" s="221">
        <v>-68</v>
      </c>
      <c r="AM40" s="186">
        <v>7</v>
      </c>
      <c r="AN40" s="514">
        <f t="shared" si="118"/>
        <v>-1.6744189368777143</v>
      </c>
      <c r="AO40" s="514">
        <f t="shared" si="91"/>
        <v>8.2465390646252814</v>
      </c>
      <c r="AP40" s="355">
        <f t="shared" si="92"/>
        <v>0.10152252501054508</v>
      </c>
      <c r="AQ40" s="218">
        <v>-71</v>
      </c>
      <c r="AR40" s="187">
        <v>20</v>
      </c>
      <c r="AS40" s="515">
        <f t="shared" si="119"/>
        <v>-4.6744189368777143</v>
      </c>
      <c r="AT40" s="80">
        <f t="shared" si="93"/>
        <v>20.469621553521474</v>
      </c>
      <c r="AU40" s="307">
        <f t="shared" si="94"/>
        <v>0.11417941764716101</v>
      </c>
      <c r="AV40" s="315">
        <v>-24.499999999999996</v>
      </c>
      <c r="AW40" s="498">
        <v>43.159210688746676</v>
      </c>
      <c r="AX40" s="379">
        <f t="shared" si="120"/>
        <v>41.825581063122286</v>
      </c>
      <c r="AY40" s="379">
        <f t="shared" si="95"/>
        <v>43.378829788504163</v>
      </c>
      <c r="AZ40" s="378">
        <f t="shared" si="96"/>
        <v>0.48209669632681629</v>
      </c>
      <c r="BA40" s="577">
        <v>-33</v>
      </c>
      <c r="BB40" s="188">
        <v>19.399999999999999</v>
      </c>
      <c r="BC40" s="290">
        <f t="shared" si="121"/>
        <v>33.325581063122286</v>
      </c>
      <c r="BD40" s="290">
        <f t="shared" si="97"/>
        <v>19.883797588599386</v>
      </c>
      <c r="BE40" s="324">
        <f t="shared" si="98"/>
        <v>0.83800845675048286</v>
      </c>
      <c r="BF40" s="369">
        <v>-69</v>
      </c>
      <c r="BG40" s="187">
        <v>15</v>
      </c>
      <c r="BH40" s="515">
        <f t="shared" si="122"/>
        <v>-2.6744189368777143</v>
      </c>
      <c r="BI40" s="515">
        <f t="shared" si="99"/>
        <v>15.620672410123415</v>
      </c>
      <c r="BJ40" s="307">
        <f t="shared" si="100"/>
        <v>8.5605115665330841E-2</v>
      </c>
      <c r="BK40" s="82">
        <f t="shared" si="101"/>
        <v>-66.325581063122286</v>
      </c>
      <c r="BL40" s="83">
        <f t="shared" si="102"/>
        <v>2.4483858878063272</v>
      </c>
      <c r="BM40" s="538">
        <f t="shared" si="126"/>
        <v>4.8967717756126543</v>
      </c>
      <c r="BN40" s="240">
        <v>5</v>
      </c>
      <c r="BO40" s="276">
        <v>-65</v>
      </c>
      <c r="BP40" s="277">
        <v>10.199999999999999</v>
      </c>
      <c r="BQ40" s="545">
        <f t="shared" si="123"/>
        <v>1.3255810631222857</v>
      </c>
      <c r="BR40" s="545">
        <f t="shared" si="104"/>
        <v>11.092583402633979</v>
      </c>
      <c r="BS40" s="304">
        <f t="shared" si="105"/>
        <v>5.975078189664642E-2</v>
      </c>
      <c r="BT40" s="262">
        <v>-59.737166904082784</v>
      </c>
      <c r="BU40" s="263">
        <v>18.753531223034592</v>
      </c>
      <c r="BV40" s="546">
        <f t="shared" si="124"/>
        <v>6.5884141590395018</v>
      </c>
      <c r="BW40" s="546">
        <f t="shared" si="106"/>
        <v>19.253579923684949</v>
      </c>
      <c r="BX40" s="552">
        <f t="shared" si="107"/>
        <v>0.17109582179402155</v>
      </c>
      <c r="BY40" s="550">
        <v>-72</v>
      </c>
      <c r="BZ40" s="189">
        <v>15</v>
      </c>
      <c r="CA40" s="141">
        <f t="shared" si="125"/>
        <v>-5.6744189368777143</v>
      </c>
      <c r="CB40" s="141">
        <f t="shared" si="108"/>
        <v>15.620672410123415</v>
      </c>
      <c r="CC40" s="348">
        <f t="shared" si="109"/>
        <v>0.18163171174373544</v>
      </c>
    </row>
    <row r="41" spans="1:81" x14ac:dyDescent="0.25">
      <c r="A41" s="1099"/>
      <c r="B41" s="134">
        <v>20</v>
      </c>
      <c r="C41" s="72">
        <v>-51.387500000000003</v>
      </c>
      <c r="D41" s="80">
        <v>8.5</v>
      </c>
      <c r="E41" s="80">
        <f t="shared" si="110"/>
        <v>2.856057312147172</v>
      </c>
      <c r="F41" s="80">
        <f t="shared" si="78"/>
        <v>9.5557499196849598</v>
      </c>
      <c r="G41" s="293">
        <f t="shared" si="111"/>
        <v>0.14944181964534564</v>
      </c>
      <c r="H41" s="115">
        <v>-56</v>
      </c>
      <c r="I41" s="6">
        <v>3.5</v>
      </c>
      <c r="J41" s="6">
        <f t="shared" si="112"/>
        <v>-1.7564426878528252</v>
      </c>
      <c r="K41" s="6">
        <f t="shared" si="79"/>
        <v>5.5957445016332823</v>
      </c>
      <c r="L41" s="396">
        <f t="shared" si="80"/>
        <v>0.156944503751034</v>
      </c>
      <c r="M41" s="744">
        <v>-48</v>
      </c>
      <c r="N41" s="745">
        <v>11</v>
      </c>
      <c r="O41" s="141">
        <f t="shared" si="113"/>
        <v>6.2435573121471748</v>
      </c>
      <c r="P41" s="141">
        <f t="shared" si="81"/>
        <v>11.834794317078734</v>
      </c>
      <c r="Q41" s="329">
        <f t="shared" si="82"/>
        <v>0.26377971365066849</v>
      </c>
      <c r="R41" s="205">
        <v>-57</v>
      </c>
      <c r="S41" s="143">
        <v>15</v>
      </c>
      <c r="T41" s="512">
        <f t="shared" si="114"/>
        <v>-2.7564426878528252</v>
      </c>
      <c r="U41" s="512">
        <f t="shared" si="83"/>
        <v>15.622495208114454</v>
      </c>
      <c r="V41" s="401">
        <f t="shared" si="84"/>
        <v>8.822030831608467E-2</v>
      </c>
      <c r="W41" s="522">
        <v>-58</v>
      </c>
      <c r="X41" s="250">
        <v>26</v>
      </c>
      <c r="Y41" s="249">
        <f t="shared" si="115"/>
        <v>-3.7564426878528252</v>
      </c>
      <c r="Z41" s="249">
        <f t="shared" si="85"/>
        <v>26.364035285357193</v>
      </c>
      <c r="AA41" s="525">
        <f t="shared" si="86"/>
        <v>7.1241800566455488E-2</v>
      </c>
      <c r="AB41" s="257">
        <v>-59</v>
      </c>
      <c r="AC41" s="254">
        <v>11</v>
      </c>
      <c r="AD41" s="513">
        <f t="shared" si="116"/>
        <v>-4.7564426878528252</v>
      </c>
      <c r="AE41" s="513">
        <f t="shared" si="87"/>
        <v>11.834794317078734</v>
      </c>
      <c r="AF41" s="528">
        <f t="shared" si="88"/>
        <v>0.2009516414234942</v>
      </c>
      <c r="AG41" s="502">
        <v>-45</v>
      </c>
      <c r="AH41" s="185">
        <v>18.5</v>
      </c>
      <c r="AI41" s="142">
        <f t="shared" si="117"/>
        <v>9.2435573121471748</v>
      </c>
      <c r="AJ41" s="142">
        <f t="shared" si="89"/>
        <v>19.00821813131255</v>
      </c>
      <c r="AK41" s="306">
        <f t="shared" si="90"/>
        <v>0.24314633934361557</v>
      </c>
      <c r="AL41" s="221">
        <v>-53</v>
      </c>
      <c r="AM41" s="186">
        <v>7</v>
      </c>
      <c r="AN41" s="514">
        <f t="shared" si="118"/>
        <v>1.2435573121471748</v>
      </c>
      <c r="AO41" s="514">
        <f t="shared" si="91"/>
        <v>8.2499913046959694</v>
      </c>
      <c r="AP41" s="355">
        <f t="shared" si="92"/>
        <v>7.5367189262328729E-2</v>
      </c>
      <c r="AQ41" s="218">
        <v>-67</v>
      </c>
      <c r="AR41" s="187">
        <v>20</v>
      </c>
      <c r="AS41" s="515">
        <f t="shared" si="119"/>
        <v>-12.756442687852825</v>
      </c>
      <c r="AT41" s="80">
        <f t="shared" si="93"/>
        <v>20.471012591651618</v>
      </c>
      <c r="AU41" s="307">
        <f t="shared" si="94"/>
        <v>0.31157331936416011</v>
      </c>
      <c r="AV41" s="315">
        <v>-17.666666666666664</v>
      </c>
      <c r="AW41" s="498">
        <v>42.091043845209271</v>
      </c>
      <c r="AX41" s="379">
        <f t="shared" si="120"/>
        <v>36.57689064548051</v>
      </c>
      <c r="AY41" s="379">
        <f t="shared" si="95"/>
        <v>42.316879947686225</v>
      </c>
      <c r="AZ41" s="378">
        <f t="shared" si="96"/>
        <v>0.43217849107375456</v>
      </c>
      <c r="BA41" s="577">
        <v>-19</v>
      </c>
      <c r="BB41" s="188">
        <v>19.399999999999999</v>
      </c>
      <c r="BC41" s="290">
        <f t="shared" si="121"/>
        <v>35.243557312147175</v>
      </c>
      <c r="BD41" s="290">
        <f t="shared" si="97"/>
        <v>19.885229607111885</v>
      </c>
      <c r="BE41" s="324">
        <f t="shared" si="98"/>
        <v>0.88617426120999976</v>
      </c>
      <c r="BF41" s="369">
        <v>-58</v>
      </c>
      <c r="BG41" s="187">
        <v>15</v>
      </c>
      <c r="BH41" s="515">
        <f t="shared" si="122"/>
        <v>-3.7564426878528252</v>
      </c>
      <c r="BI41" s="515">
        <f t="shared" si="99"/>
        <v>15.622495208114454</v>
      </c>
      <c r="BJ41" s="307">
        <f t="shared" si="100"/>
        <v>0.12022543895234154</v>
      </c>
      <c r="BK41" s="82">
        <f t="shared" si="101"/>
        <v>-54.243557312147175</v>
      </c>
      <c r="BL41" s="83">
        <f t="shared" si="102"/>
        <v>2.4367280259480921</v>
      </c>
      <c r="BM41" s="538">
        <f t="shared" si="126"/>
        <v>4.8734560518961842</v>
      </c>
      <c r="BN41" s="240">
        <v>5</v>
      </c>
      <c r="BO41" s="276">
        <v>-53</v>
      </c>
      <c r="BP41" s="277">
        <v>10.199999999999999</v>
      </c>
      <c r="BQ41" s="545">
        <f t="shared" si="123"/>
        <v>1.2435573121471748</v>
      </c>
      <c r="BR41" s="545">
        <f t="shared" si="104"/>
        <v>11.095150135422193</v>
      </c>
      <c r="BS41" s="304">
        <f t="shared" si="105"/>
        <v>5.6040580657715222E-2</v>
      </c>
      <c r="BT41" s="262">
        <v>-49.547238532642197</v>
      </c>
      <c r="BU41" s="263">
        <v>18.446591077915542</v>
      </c>
      <c r="BV41" s="546">
        <f t="shared" si="124"/>
        <v>4.6963187795049777</v>
      </c>
      <c r="BW41" s="546">
        <f t="shared" si="106"/>
        <v>18.956241160192924</v>
      </c>
      <c r="BX41" s="552">
        <f t="shared" si="107"/>
        <v>0.12387262695747382</v>
      </c>
      <c r="BY41" s="550">
        <v>-62</v>
      </c>
      <c r="BZ41" s="189">
        <v>15</v>
      </c>
      <c r="CA41" s="141">
        <f t="shared" si="125"/>
        <v>-7.7564426878528252</v>
      </c>
      <c r="CB41" s="141">
        <f t="shared" si="108"/>
        <v>15.622495208114454</v>
      </c>
      <c r="CC41" s="348">
        <f t="shared" si="109"/>
        <v>0.24824596149736899</v>
      </c>
    </row>
    <row r="42" spans="1:81" x14ac:dyDescent="0.25">
      <c r="A42" s="1099"/>
      <c r="B42" s="134">
        <v>10</v>
      </c>
      <c r="C42" s="72">
        <v>-44.3</v>
      </c>
      <c r="D42" s="80">
        <v>8.5</v>
      </c>
      <c r="E42" s="80">
        <f t="shared" si="110"/>
        <v>2.9881594320852471</v>
      </c>
      <c r="F42" s="80">
        <f t="shared" si="78"/>
        <v>10.114404363511927</v>
      </c>
      <c r="G42" s="293">
        <f t="shared" si="111"/>
        <v>0.14771801307772203</v>
      </c>
      <c r="H42" s="115">
        <v>-49</v>
      </c>
      <c r="I42" s="6">
        <v>3.5</v>
      </c>
      <c r="J42" s="6">
        <f t="shared" si="112"/>
        <v>-1.7118405679147557</v>
      </c>
      <c r="K42" s="6">
        <f t="shared" si="79"/>
        <v>6.5039353954839605</v>
      </c>
      <c r="L42" s="396">
        <f t="shared" si="80"/>
        <v>0.13160036684123436</v>
      </c>
      <c r="M42" s="744">
        <v>-41</v>
      </c>
      <c r="N42" s="745">
        <v>12</v>
      </c>
      <c r="O42" s="141">
        <f t="shared" si="113"/>
        <v>6.2881594320852443</v>
      </c>
      <c r="P42" s="141">
        <f t="shared" si="81"/>
        <v>13.192845622860487</v>
      </c>
      <c r="Q42" s="329">
        <f t="shared" si="82"/>
        <v>0.23831702469060798</v>
      </c>
      <c r="R42" s="205">
        <v>-40</v>
      </c>
      <c r="S42" s="143">
        <v>15</v>
      </c>
      <c r="T42" s="512">
        <f t="shared" si="114"/>
        <v>7.2881594320852443</v>
      </c>
      <c r="U42" s="512">
        <f t="shared" si="83"/>
        <v>15.970321713372874</v>
      </c>
      <c r="V42" s="401">
        <f t="shared" si="84"/>
        <v>0.22817822843175561</v>
      </c>
      <c r="W42" s="522">
        <v>-49</v>
      </c>
      <c r="X42" s="250">
        <v>26</v>
      </c>
      <c r="Y42" s="249">
        <f t="shared" si="115"/>
        <v>-1.7118405679147557</v>
      </c>
      <c r="Z42" s="249">
        <f t="shared" si="85"/>
        <v>26.571623503817548</v>
      </c>
      <c r="AA42" s="525">
        <f t="shared" si="86"/>
        <v>3.2211817386107691E-2</v>
      </c>
      <c r="AB42" s="257">
        <v>-53</v>
      </c>
      <c r="AC42" s="254">
        <v>10</v>
      </c>
      <c r="AD42" s="513">
        <f t="shared" si="116"/>
        <v>-5.7118405679147557</v>
      </c>
      <c r="AE42" s="513">
        <f t="shared" si="87"/>
        <v>11.403998229946771</v>
      </c>
      <c r="AF42" s="528">
        <f t="shared" si="88"/>
        <v>0.25043149133939391</v>
      </c>
      <c r="AG42" s="502">
        <v>-42</v>
      </c>
      <c r="AH42" s="185">
        <v>18.5</v>
      </c>
      <c r="AI42" s="142">
        <f t="shared" si="117"/>
        <v>5.2881594320852443</v>
      </c>
      <c r="AJ42" s="142">
        <f t="shared" si="89"/>
        <v>19.295107556803853</v>
      </c>
      <c r="AK42" s="306">
        <f t="shared" si="90"/>
        <v>0.13703368629890147</v>
      </c>
      <c r="AL42" s="221">
        <v>-46</v>
      </c>
      <c r="AM42" s="186">
        <v>7</v>
      </c>
      <c r="AN42" s="514">
        <f t="shared" si="118"/>
        <v>1.2881594320852443</v>
      </c>
      <c r="AO42" s="514">
        <f t="shared" si="91"/>
        <v>8.8910728052709764</v>
      </c>
      <c r="AP42" s="355">
        <f t="shared" si="92"/>
        <v>7.2441169940795719E-2</v>
      </c>
      <c r="AQ42" s="218">
        <v>-74</v>
      </c>
      <c r="AR42" s="187">
        <v>22</v>
      </c>
      <c r="AS42" s="515">
        <f t="shared" si="119"/>
        <v>-26.711840567914756</v>
      </c>
      <c r="AT42" s="80">
        <f t="shared" si="93"/>
        <v>22.672696699524501</v>
      </c>
      <c r="AU42" s="307">
        <f t="shared" si="94"/>
        <v>0.58907506508643426</v>
      </c>
      <c r="AV42" s="315">
        <v>22.833333333333343</v>
      </c>
      <c r="AW42" s="498">
        <v>41.917188543887022</v>
      </c>
      <c r="AX42" s="379">
        <f t="shared" si="120"/>
        <v>70.121492765418594</v>
      </c>
      <c r="AY42" s="379">
        <f t="shared" si="95"/>
        <v>42.274127679378587</v>
      </c>
      <c r="AZ42" s="378">
        <f t="shared" si="96"/>
        <v>0.82936652528047328</v>
      </c>
      <c r="BA42" s="577">
        <v>-5</v>
      </c>
      <c r="BB42" s="188">
        <v>19.399999999999999</v>
      </c>
      <c r="BC42" s="290">
        <f t="shared" si="121"/>
        <v>42.288159432085244</v>
      </c>
      <c r="BD42" s="290">
        <f t="shared" si="97"/>
        <v>20.159642249519933</v>
      </c>
      <c r="BE42" s="324">
        <f t="shared" si="98"/>
        <v>1.0488320900905934</v>
      </c>
      <c r="BF42" s="369">
        <v>-49</v>
      </c>
      <c r="BG42" s="187">
        <v>15</v>
      </c>
      <c r="BH42" s="515">
        <f t="shared" si="122"/>
        <v>-1.7118405679147557</v>
      </c>
      <c r="BI42" s="515">
        <f t="shared" si="99"/>
        <v>15.970321713372874</v>
      </c>
      <c r="BJ42" s="307">
        <f t="shared" si="100"/>
        <v>5.3594429675180952E-2</v>
      </c>
      <c r="BK42" s="82">
        <f t="shared" si="101"/>
        <v>-47.288159432085244</v>
      </c>
      <c r="BL42" s="83">
        <f t="shared" si="102"/>
        <v>2.4390211912508883</v>
      </c>
      <c r="BM42" s="538">
        <f t="shared" si="126"/>
        <v>4.8780423825017767</v>
      </c>
      <c r="BN42" s="240">
        <v>6</v>
      </c>
      <c r="BO42" s="276">
        <v>-49</v>
      </c>
      <c r="BP42" s="277">
        <v>10.199999999999999</v>
      </c>
      <c r="BQ42" s="545">
        <f t="shared" si="123"/>
        <v>-1.7118405679147557</v>
      </c>
      <c r="BR42" s="545">
        <f t="shared" si="104"/>
        <v>11.579774420455223</v>
      </c>
      <c r="BS42" s="304">
        <f t="shared" si="105"/>
        <v>7.391510860914767E-2</v>
      </c>
      <c r="BT42" s="262">
        <v>-45.036262758548304</v>
      </c>
      <c r="BU42" s="263">
        <v>19.477544495734911</v>
      </c>
      <c r="BV42" s="546">
        <f t="shared" si="124"/>
        <v>2.2518966735369403</v>
      </c>
      <c r="BW42" s="546">
        <f t="shared" si="106"/>
        <v>20.234275752098526</v>
      </c>
      <c r="BX42" s="552">
        <f t="shared" si="107"/>
        <v>5.5645596144042686E-2</v>
      </c>
      <c r="BY42" s="550">
        <v>-56</v>
      </c>
      <c r="BZ42" s="189">
        <v>15</v>
      </c>
      <c r="CA42" s="141">
        <f t="shared" si="125"/>
        <v>-8.7118405679147557</v>
      </c>
      <c r="CB42" s="141">
        <f t="shared" si="108"/>
        <v>15.970321713372874</v>
      </c>
      <c r="CC42" s="348">
        <f t="shared" si="109"/>
        <v>0.27275094153613161</v>
      </c>
    </row>
    <row r="43" spans="1:81" x14ac:dyDescent="0.25">
      <c r="A43" s="1099"/>
      <c r="B43" s="134">
        <v>5</v>
      </c>
      <c r="C43" s="72">
        <v>-40</v>
      </c>
      <c r="D43" s="80">
        <v>8.5</v>
      </c>
      <c r="E43" s="80">
        <f t="shared" si="110"/>
        <v>2.5701640501111953</v>
      </c>
      <c r="F43" s="80">
        <f t="shared" si="78"/>
        <v>10.080639446923607</v>
      </c>
      <c r="G43" s="293">
        <f t="shared" si="111"/>
        <v>0.12748020914960675</v>
      </c>
      <c r="H43" s="115">
        <v>-45</v>
      </c>
      <c r="I43" s="6">
        <v>3.5</v>
      </c>
      <c r="J43" s="6">
        <f t="shared" si="112"/>
        <v>-2.4298359498888047</v>
      </c>
      <c r="K43" s="6">
        <f t="shared" si="79"/>
        <v>6.4513015476624771</v>
      </c>
      <c r="L43" s="396">
        <f t="shared" si="80"/>
        <v>0.18832137452706854</v>
      </c>
      <c r="M43" s="744">
        <v>-35</v>
      </c>
      <c r="N43" s="745">
        <v>19</v>
      </c>
      <c r="O43" s="141">
        <f t="shared" si="113"/>
        <v>7.5701640501111953</v>
      </c>
      <c r="P43" s="141">
        <f t="shared" si="81"/>
        <v>19.757765350840472</v>
      </c>
      <c r="Q43" s="329">
        <f t="shared" si="82"/>
        <v>0.19157439912072771</v>
      </c>
      <c r="R43" s="205">
        <v>-22</v>
      </c>
      <c r="S43" s="143">
        <v>15</v>
      </c>
      <c r="T43" s="512">
        <f t="shared" si="114"/>
        <v>20.570164050111195</v>
      </c>
      <c r="U43" s="512">
        <f t="shared" si="83"/>
        <v>15.948958952197234</v>
      </c>
      <c r="V43" s="401">
        <f t="shared" si="84"/>
        <v>0.64487481947143999</v>
      </c>
      <c r="W43" s="522">
        <v>-51</v>
      </c>
      <c r="X43" s="250">
        <v>40</v>
      </c>
      <c r="Y43" s="249">
        <f t="shared" si="115"/>
        <v>-8.4298359498888047</v>
      </c>
      <c r="Z43" s="249">
        <f t="shared" si="85"/>
        <v>40.365446754109783</v>
      </c>
      <c r="AA43" s="525">
        <f t="shared" si="86"/>
        <v>0.10441896012250287</v>
      </c>
      <c r="AB43" s="257">
        <v>-48</v>
      </c>
      <c r="AC43" s="254">
        <v>11</v>
      </c>
      <c r="AD43" s="513">
        <f t="shared" si="116"/>
        <v>-5.4298359498888047</v>
      </c>
      <c r="AE43" s="513">
        <f t="shared" si="87"/>
        <v>12.262515714928657</v>
      </c>
      <c r="AF43" s="528">
        <f t="shared" si="88"/>
        <v>0.22139975499800593</v>
      </c>
      <c r="AG43" s="502">
        <v>-41</v>
      </c>
      <c r="AH43" s="185">
        <v>27.3</v>
      </c>
      <c r="AI43" s="142">
        <f t="shared" si="117"/>
        <v>1.5701640501111953</v>
      </c>
      <c r="AJ43" s="142">
        <f t="shared" si="89"/>
        <v>27.832701839003562</v>
      </c>
      <c r="AK43" s="306">
        <f t="shared" si="90"/>
        <v>2.8207179798671832E-2</v>
      </c>
      <c r="AL43" s="221">
        <v>-40</v>
      </c>
      <c r="AM43" s="186">
        <v>7</v>
      </c>
      <c r="AN43" s="514">
        <f t="shared" si="118"/>
        <v>2.5701640501111953</v>
      </c>
      <c r="AO43" s="514">
        <f t="shared" si="91"/>
        <v>8.8526432018280428</v>
      </c>
      <c r="AP43" s="355">
        <f t="shared" si="92"/>
        <v>0.14516365290653896</v>
      </c>
      <c r="AQ43" s="218">
        <v>-99</v>
      </c>
      <c r="AR43" s="187">
        <v>30</v>
      </c>
      <c r="AS43" s="515">
        <f t="shared" si="119"/>
        <v>-56.429835949888805</v>
      </c>
      <c r="AT43" s="80">
        <f t="shared" si="93"/>
        <v>30.485558739489626</v>
      </c>
      <c r="AU43" s="307">
        <f t="shared" si="94"/>
        <v>0.92551749554768903</v>
      </c>
      <c r="AV43" s="315">
        <v>83.833333333333329</v>
      </c>
      <c r="AW43" s="498">
        <v>51.637932158888724</v>
      </c>
      <c r="AX43" s="379">
        <f t="shared" si="120"/>
        <v>126.40349738344452</v>
      </c>
      <c r="AY43" s="379">
        <f t="shared" si="95"/>
        <v>51.921530498482682</v>
      </c>
      <c r="AZ43" s="378">
        <f t="shared" si="96"/>
        <v>1.2172551171920716</v>
      </c>
      <c r="BA43" s="577">
        <v>0</v>
      </c>
      <c r="BB43" s="188">
        <v>19.399999999999999</v>
      </c>
      <c r="BC43" s="290">
        <f t="shared" si="121"/>
        <v>42.570164050111195</v>
      </c>
      <c r="BD43" s="290">
        <f t="shared" si="97"/>
        <v>20.142723044783995</v>
      </c>
      <c r="BE43" s="324">
        <f t="shared" si="98"/>
        <v>1.0567132347365229</v>
      </c>
      <c r="BF43" s="369">
        <v>-43</v>
      </c>
      <c r="BG43" s="187">
        <v>37</v>
      </c>
      <c r="BH43" s="515">
        <f t="shared" si="122"/>
        <v>-0.42983594988880469</v>
      </c>
      <c r="BI43" s="515">
        <f t="shared" si="99"/>
        <v>37.394776261650129</v>
      </c>
      <c r="BJ43" s="307">
        <f t="shared" si="100"/>
        <v>5.7472726522182598E-3</v>
      </c>
      <c r="BK43" s="82">
        <f t="shared" si="101"/>
        <v>-42.570164050111195</v>
      </c>
      <c r="BL43" s="83">
        <f t="shared" si="102"/>
        <v>2.5750161826923974</v>
      </c>
      <c r="BM43" s="538">
        <f t="shared" si="126"/>
        <v>5.1500323653847948</v>
      </c>
      <c r="BN43" s="240">
        <v>6</v>
      </c>
      <c r="BO43" s="276">
        <v>-45</v>
      </c>
      <c r="BP43" s="277">
        <v>12.3</v>
      </c>
      <c r="BQ43" s="545">
        <f t="shared" si="123"/>
        <v>-2.4298359498888047</v>
      </c>
      <c r="BR43" s="545">
        <f t="shared" si="104"/>
        <v>13.44095575689736</v>
      </c>
      <c r="BS43" s="304">
        <f t="shared" si="105"/>
        <v>9.038925482073365E-2</v>
      </c>
      <c r="BT43" s="262">
        <v>-41.288123141606754</v>
      </c>
      <c r="BU43" s="263">
        <v>25.333445891334375</v>
      </c>
      <c r="BV43" s="546">
        <f t="shared" si="124"/>
        <v>1.2820409085044417</v>
      </c>
      <c r="BW43" s="546">
        <f t="shared" si="106"/>
        <v>25.906616382461813</v>
      </c>
      <c r="BX43" s="552">
        <f t="shared" si="107"/>
        <v>2.474350354321752E-2</v>
      </c>
      <c r="BY43" s="550">
        <v>-51</v>
      </c>
      <c r="BZ43" s="189">
        <v>15</v>
      </c>
      <c r="CA43" s="141">
        <f t="shared" si="125"/>
        <v>-8.4298359498888047</v>
      </c>
      <c r="CB43" s="141">
        <f t="shared" si="108"/>
        <v>15.948958952197234</v>
      </c>
      <c r="CC43" s="348">
        <f t="shared" si="109"/>
        <v>0.26427542936046788</v>
      </c>
    </row>
    <row r="44" spans="1:81" ht="15.75" x14ac:dyDescent="0.25">
      <c r="A44" s="1099"/>
      <c r="B44" s="134">
        <v>2</v>
      </c>
      <c r="C44" s="72">
        <v>-32.450000000000003</v>
      </c>
      <c r="D44" s="80">
        <v>8.5</v>
      </c>
      <c r="E44" s="80">
        <f t="shared" si="110"/>
        <v>5.7887297280983319</v>
      </c>
      <c r="F44" s="80">
        <f t="shared" si="78"/>
        <v>10.690273990009874</v>
      </c>
      <c r="G44" s="293">
        <f t="shared" si="111"/>
        <v>0.27074749129479442</v>
      </c>
      <c r="H44" s="115">
        <v>-40</v>
      </c>
      <c r="I44" s="6">
        <v>3.5</v>
      </c>
      <c r="J44" s="6">
        <f t="shared" si="112"/>
        <v>-1.7612702719016653</v>
      </c>
      <c r="K44" s="6">
        <f t="shared" si="79"/>
        <v>7.3676290610671789</v>
      </c>
      <c r="L44" s="396">
        <f t="shared" si="80"/>
        <v>0.11952761582479497</v>
      </c>
      <c r="M44" s="744">
        <v>-31</v>
      </c>
      <c r="N44" s="745">
        <v>19</v>
      </c>
      <c r="O44" s="141">
        <f t="shared" si="113"/>
        <v>7.2387297280983347</v>
      </c>
      <c r="P44" s="141">
        <f t="shared" si="81"/>
        <v>20.075655854329682</v>
      </c>
      <c r="Q44" s="329">
        <f t="shared" si="82"/>
        <v>0.18028625766009956</v>
      </c>
      <c r="R44" s="205">
        <v>10</v>
      </c>
      <c r="S44" s="143">
        <v>26</v>
      </c>
      <c r="T44" s="512">
        <f t="shared" si="114"/>
        <v>48.238729728098335</v>
      </c>
      <c r="U44" s="512">
        <f t="shared" si="83"/>
        <v>26.796118337951146</v>
      </c>
      <c r="V44" s="401">
        <f t="shared" si="84"/>
        <v>0.90010667066987415</v>
      </c>
      <c r="W44" s="522">
        <v>-55</v>
      </c>
      <c r="X44" s="250">
        <v>49</v>
      </c>
      <c r="Y44" s="249">
        <f t="shared" si="115"/>
        <v>-16.761270271901665</v>
      </c>
      <c r="Z44" s="249">
        <f t="shared" si="85"/>
        <v>49.427036710503714</v>
      </c>
      <c r="AA44" s="525">
        <f t="shared" si="86"/>
        <v>0.16955568639561733</v>
      </c>
      <c r="AB44" s="257">
        <v>-47</v>
      </c>
      <c r="AC44" s="254">
        <v>11</v>
      </c>
      <c r="AD44" s="513">
        <f t="shared" si="116"/>
        <v>-8.7612702719016653</v>
      </c>
      <c r="AE44" s="513">
        <f t="shared" si="87"/>
        <v>12.768396844611372</v>
      </c>
      <c r="AF44" s="528">
        <f t="shared" si="88"/>
        <v>0.34308419367460258</v>
      </c>
      <c r="AG44" s="502">
        <v>-27</v>
      </c>
      <c r="AH44" s="185">
        <v>41.5</v>
      </c>
      <c r="AI44" s="142">
        <f t="shared" si="117"/>
        <v>11.238729728098335</v>
      </c>
      <c r="AJ44" s="142">
        <f t="shared" si="89"/>
        <v>42.003356508515857</v>
      </c>
      <c r="AK44" s="306">
        <f t="shared" si="90"/>
        <v>0.1337837099497009</v>
      </c>
      <c r="AL44" s="221">
        <v>-36</v>
      </c>
      <c r="AM44" s="186">
        <v>7</v>
      </c>
      <c r="AN44" s="514">
        <f t="shared" si="118"/>
        <v>2.2387297280983347</v>
      </c>
      <c r="AO44" s="514">
        <f t="shared" si="91"/>
        <v>9.5410669205011676</v>
      </c>
      <c r="AP44" s="355">
        <f t="shared" si="92"/>
        <v>0.11732072244917972</v>
      </c>
      <c r="AQ44" s="218">
        <v>-198</v>
      </c>
      <c r="AR44" s="187">
        <v>50</v>
      </c>
      <c r="AS44" s="515">
        <f t="shared" si="119"/>
        <v>-159.76127027190165</v>
      </c>
      <c r="AT44" s="80">
        <f t="shared" si="93"/>
        <v>50.418567591528046</v>
      </c>
      <c r="AU44" s="307">
        <f t="shared" si="94"/>
        <v>1.584349555170095</v>
      </c>
      <c r="AV44" s="315"/>
      <c r="AW44" s="380"/>
      <c r="AX44" s="379" t="str">
        <f t="shared" si="120"/>
        <v/>
      </c>
      <c r="AY44" s="379" t="str">
        <f t="shared" si="95"/>
        <v/>
      </c>
      <c r="AZ44" s="378" t="str">
        <f t="shared" si="96"/>
        <v/>
      </c>
      <c r="BA44" s="577">
        <v>26</v>
      </c>
      <c r="BB44" s="188">
        <v>28.4</v>
      </c>
      <c r="BC44" s="290">
        <f t="shared" si="121"/>
        <v>64.238729728098335</v>
      </c>
      <c r="BD44" s="290">
        <f t="shared" si="97"/>
        <v>29.130601744239367</v>
      </c>
      <c r="BE44" s="324">
        <f t="shared" si="98"/>
        <v>1.1025987429319353</v>
      </c>
      <c r="BF44" s="369">
        <v>-36</v>
      </c>
      <c r="BG44" s="187">
        <v>37</v>
      </c>
      <c r="BH44" s="515">
        <f t="shared" si="122"/>
        <v>2.2387297280983347</v>
      </c>
      <c r="BI44" s="515">
        <f t="shared" si="99"/>
        <v>37.563705328168595</v>
      </c>
      <c r="BJ44" s="307">
        <f t="shared" si="100"/>
        <v>2.9799106724697055E-2</v>
      </c>
      <c r="BK44" s="82">
        <f t="shared" si="101"/>
        <v>-38.238729728098335</v>
      </c>
      <c r="BL44" s="83">
        <f t="shared" si="102"/>
        <v>2.639704911257764</v>
      </c>
      <c r="BM44" s="538">
        <f t="shared" si="126"/>
        <v>5.2794098225155279</v>
      </c>
      <c r="BN44" s="240">
        <v>7</v>
      </c>
      <c r="BO44" s="276">
        <v>-40</v>
      </c>
      <c r="BP44" s="277">
        <v>13.2</v>
      </c>
      <c r="BQ44" s="545">
        <f t="shared" si="123"/>
        <v>-1.7612702719016653</v>
      </c>
      <c r="BR44" s="545">
        <f t="shared" si="104"/>
        <v>14.706187744669984</v>
      </c>
      <c r="BS44" s="304">
        <f t="shared" si="105"/>
        <v>5.9881945697993988E-2</v>
      </c>
      <c r="BT44" s="262">
        <v>-32.730052054899829</v>
      </c>
      <c r="BU44" s="263">
        <v>18.493792126608923</v>
      </c>
      <c r="BV44" s="546">
        <f t="shared" si="124"/>
        <v>5.5086776731985054</v>
      </c>
      <c r="BW44" s="546">
        <f t="shared" si="106"/>
        <v>19.597252491196407</v>
      </c>
      <c r="BX44" s="552">
        <f t="shared" si="107"/>
        <v>0.14054719343114924</v>
      </c>
      <c r="BY44" s="550">
        <v>-46</v>
      </c>
      <c r="BZ44" s="189">
        <v>18</v>
      </c>
      <c r="CA44" s="141">
        <f t="shared" si="125"/>
        <v>-7.7612702719016653</v>
      </c>
      <c r="CB44" s="141">
        <f t="shared" si="108"/>
        <v>19.131961686703264</v>
      </c>
      <c r="CC44" s="348">
        <f t="shared" si="109"/>
        <v>0.20283519272610079</v>
      </c>
    </row>
    <row r="45" spans="1:81" ht="16.5" thickBot="1" x14ac:dyDescent="0.3">
      <c r="A45" s="1100"/>
      <c r="B45" s="135">
        <v>1</v>
      </c>
      <c r="C45" s="88">
        <v>-26.662500000000001</v>
      </c>
      <c r="D45" s="89">
        <v>8.5</v>
      </c>
      <c r="E45" s="89">
        <f t="shared" si="110"/>
        <v>7.2273395108081999</v>
      </c>
      <c r="F45" s="89">
        <f t="shared" si="78"/>
        <v>10.672003968087932</v>
      </c>
      <c r="G45" s="367">
        <f t="shared" si="111"/>
        <v>0.33861210754886456</v>
      </c>
      <c r="H45" s="121">
        <v>-36</v>
      </c>
      <c r="I45" s="16">
        <v>3.5</v>
      </c>
      <c r="J45" s="16">
        <f t="shared" si="112"/>
        <v>-2.1101604891917987</v>
      </c>
      <c r="K45" s="16">
        <f t="shared" si="79"/>
        <v>7.3410945161388943</v>
      </c>
      <c r="L45" s="397">
        <f t="shared" si="80"/>
        <v>0.14372247112148978</v>
      </c>
      <c r="M45" s="748">
        <v>-26</v>
      </c>
      <c r="N45" s="749">
        <v>19</v>
      </c>
      <c r="O45" s="90">
        <f t="shared" si="113"/>
        <v>7.8898395108082013</v>
      </c>
      <c r="P45" s="90">
        <f t="shared" si="81"/>
        <v>20.065933038233844</v>
      </c>
      <c r="Q45" s="607">
        <f t="shared" si="82"/>
        <v>0.19659787301629125</v>
      </c>
      <c r="R45" s="206">
        <v>47</v>
      </c>
      <c r="S45" s="144">
        <v>35</v>
      </c>
      <c r="T45" s="91">
        <f t="shared" si="114"/>
        <v>80.889839510808201</v>
      </c>
      <c r="U45" s="91">
        <f t="shared" si="83"/>
        <v>35.589909647186303</v>
      </c>
      <c r="V45" s="402">
        <f t="shared" si="84"/>
        <v>1.1364153535748476</v>
      </c>
      <c r="W45" s="523">
        <v>-60</v>
      </c>
      <c r="X45" s="251">
        <v>49</v>
      </c>
      <c r="Y45" s="248">
        <f t="shared" si="115"/>
        <v>-26.110160489191799</v>
      </c>
      <c r="Z45" s="248">
        <f t="shared" si="85"/>
        <v>49.423088417205221</v>
      </c>
      <c r="AA45" s="526">
        <f t="shared" si="86"/>
        <v>0.26414942211606407</v>
      </c>
      <c r="AB45" s="258">
        <v>-35</v>
      </c>
      <c r="AC45" s="255">
        <v>11</v>
      </c>
      <c r="AD45" s="93">
        <f t="shared" si="116"/>
        <v>-1.1101604891917987</v>
      </c>
      <c r="AE45" s="93">
        <f t="shared" si="87"/>
        <v>12.753104276798043</v>
      </c>
      <c r="AF45" s="529">
        <f t="shared" si="88"/>
        <v>4.3525108283303776E-2</v>
      </c>
      <c r="AG45" s="503">
        <v>-22</v>
      </c>
      <c r="AH45" s="576">
        <v>51.2</v>
      </c>
      <c r="AI45" s="94">
        <f t="shared" si="117"/>
        <v>11.889839510808201</v>
      </c>
      <c r="AJ45" s="94">
        <f t="shared" si="89"/>
        <v>51.605054681638357</v>
      </c>
      <c r="AK45" s="349">
        <f t="shared" si="90"/>
        <v>0.11520033826297578</v>
      </c>
      <c r="AL45" s="222">
        <v>-32</v>
      </c>
      <c r="AM45" s="190">
        <v>7</v>
      </c>
      <c r="AN45" s="177">
        <f t="shared" si="118"/>
        <v>1.8898395108082013</v>
      </c>
      <c r="AO45" s="177">
        <f t="shared" si="91"/>
        <v>9.5205918248228958</v>
      </c>
      <c r="AP45" s="356">
        <f t="shared" si="92"/>
        <v>9.9250106799077933E-2</v>
      </c>
      <c r="AQ45" s="219">
        <v>-348</v>
      </c>
      <c r="AR45" s="191">
        <v>100</v>
      </c>
      <c r="AS45" s="175">
        <f t="shared" si="119"/>
        <v>-314.1101604891918</v>
      </c>
      <c r="AT45" s="89">
        <f t="shared" si="93"/>
        <v>100.20799204003085</v>
      </c>
      <c r="AU45" s="532">
        <f t="shared" si="94"/>
        <v>1.5672909620008744</v>
      </c>
      <c r="AV45" s="316"/>
      <c r="AW45" s="573"/>
      <c r="AX45" s="317" t="str">
        <f t="shared" si="120"/>
        <v/>
      </c>
      <c r="AY45" s="317" t="str">
        <f t="shared" si="95"/>
        <v/>
      </c>
      <c r="AZ45" s="389" t="str">
        <f t="shared" si="96"/>
        <v/>
      </c>
      <c r="BA45" s="535"/>
      <c r="BB45" s="203"/>
      <c r="BC45" s="179" t="str">
        <f t="shared" si="121"/>
        <v/>
      </c>
      <c r="BD45" s="394" t="str">
        <f t="shared" si="97"/>
        <v/>
      </c>
      <c r="BE45" s="350" t="str">
        <f t="shared" si="98"/>
        <v/>
      </c>
      <c r="BF45" s="372">
        <v>-25</v>
      </c>
      <c r="BG45" s="191">
        <v>37</v>
      </c>
      <c r="BH45" s="175">
        <f t="shared" si="122"/>
        <v>8.8898395108082013</v>
      </c>
      <c r="BI45" s="175">
        <f t="shared" si="99"/>
        <v>37.558509937095273</v>
      </c>
      <c r="BJ45" s="532">
        <f t="shared" si="100"/>
        <v>0.11834654151212755</v>
      </c>
      <c r="BK45" s="148">
        <f t="shared" si="101"/>
        <v>-33.889839510808201</v>
      </c>
      <c r="BL45" s="149">
        <f t="shared" si="102"/>
        <v>2.7126244312686301</v>
      </c>
      <c r="BM45" s="585">
        <f t="shared" si="126"/>
        <v>5.4252488625372601</v>
      </c>
      <c r="BN45" s="382">
        <v>7</v>
      </c>
      <c r="BO45" s="279">
        <v>-36</v>
      </c>
      <c r="BP45" s="280">
        <v>15.3</v>
      </c>
      <c r="BQ45" s="547">
        <f t="shared" si="123"/>
        <v>-2.1101604891917987</v>
      </c>
      <c r="BR45" s="547">
        <f t="shared" si="104"/>
        <v>16.605169938753548</v>
      </c>
      <c r="BS45" s="351">
        <f t="shared" si="105"/>
        <v>6.3539262078464345E-2</v>
      </c>
      <c r="BT45" s="269"/>
      <c r="BU45" s="271"/>
      <c r="BV45" s="548" t="str">
        <f t="shared" si="124"/>
        <v/>
      </c>
      <c r="BW45" s="548" t="str">
        <f t="shared" si="106"/>
        <v/>
      </c>
      <c r="BX45" s="553" t="str">
        <f t="shared" si="107"/>
        <v/>
      </c>
      <c r="BY45" s="551">
        <v>-36</v>
      </c>
      <c r="BZ45" s="170">
        <v>21</v>
      </c>
      <c r="CA45" s="90">
        <f t="shared" si="125"/>
        <v>-2.1101604891917987</v>
      </c>
      <c r="CB45" s="90">
        <f t="shared" si="108"/>
        <v>21.969107143779979</v>
      </c>
      <c r="CC45" s="353">
        <f t="shared" si="109"/>
        <v>4.8025631523883741E-2</v>
      </c>
    </row>
    <row r="46" spans="1:81" x14ac:dyDescent="0.25">
      <c r="A46" s="1099" t="s">
        <v>18</v>
      </c>
      <c r="B46" s="133">
        <v>120</v>
      </c>
      <c r="C46" s="153">
        <v>-59.15</v>
      </c>
      <c r="D46" s="65">
        <v>8.5</v>
      </c>
      <c r="E46" s="65">
        <f t="shared" si="110"/>
        <v>-4.6467897115697028</v>
      </c>
      <c r="F46" s="65">
        <f t="shared" si="78"/>
        <v>10.650180219548036</v>
      </c>
      <c r="G46" s="294">
        <f t="shared" si="111"/>
        <v>0.21815544975664738</v>
      </c>
      <c r="H46" s="125">
        <v>-55</v>
      </c>
      <c r="I46" s="5">
        <v>3.5</v>
      </c>
      <c r="J46" s="5">
        <f t="shared" si="112"/>
        <v>-0.4967897115697042</v>
      </c>
      <c r="K46" s="5">
        <f t="shared" si="79"/>
        <v>7.3093323025329928</v>
      </c>
      <c r="L46" s="395">
        <f t="shared" si="80"/>
        <v>3.3983248469736799E-2</v>
      </c>
      <c r="M46" s="750">
        <v>-52</v>
      </c>
      <c r="N46" s="751">
        <v>11</v>
      </c>
      <c r="O46" s="73">
        <f t="shared" si="113"/>
        <v>2.5032102884302958</v>
      </c>
      <c r="P46" s="73">
        <f t="shared" si="81"/>
        <v>12.734847416001978</v>
      </c>
      <c r="Q46" s="339">
        <f t="shared" si="82"/>
        <v>9.8281911304445066E-2</v>
      </c>
      <c r="R46" s="207">
        <v>-57</v>
      </c>
      <c r="S46" s="74">
        <v>15</v>
      </c>
      <c r="T46" s="75">
        <f t="shared" si="114"/>
        <v>-2.4967897115697042</v>
      </c>
      <c r="U46" s="75">
        <f t="shared" si="83"/>
        <v>16.314911544622369</v>
      </c>
      <c r="V46" s="400">
        <f t="shared" si="84"/>
        <v>7.6518640776593191E-2</v>
      </c>
      <c r="W46" s="578"/>
      <c r="X46" s="246"/>
      <c r="Y46" s="247" t="str">
        <f t="shared" si="115"/>
        <v/>
      </c>
      <c r="Z46" s="247" t="str">
        <f t="shared" si="85"/>
        <v/>
      </c>
      <c r="AA46" s="579" t="str">
        <f t="shared" si="86"/>
        <v/>
      </c>
      <c r="AB46" s="580"/>
      <c r="AC46" s="581"/>
      <c r="AD46" s="77" t="str">
        <f t="shared" si="116"/>
        <v/>
      </c>
      <c r="AE46" s="77" t="str">
        <f t="shared" si="87"/>
        <v/>
      </c>
      <c r="AF46" s="510" t="str">
        <f t="shared" si="88"/>
        <v/>
      </c>
      <c r="AG46" s="504">
        <v>-50</v>
      </c>
      <c r="AH46" s="358">
        <v>18.5</v>
      </c>
      <c r="AI46" s="78">
        <f t="shared" si="117"/>
        <v>4.5032102884302958</v>
      </c>
      <c r="AJ46" s="78">
        <f t="shared" si="89"/>
        <v>19.581275206401962</v>
      </c>
      <c r="AK46" s="333">
        <f t="shared" si="90"/>
        <v>0.11498766655804936</v>
      </c>
      <c r="AL46" s="223"/>
      <c r="AM46" s="192"/>
      <c r="AN46" s="172" t="str">
        <f t="shared" si="118"/>
        <v/>
      </c>
      <c r="AO46" s="172" t="str">
        <f t="shared" si="91"/>
        <v/>
      </c>
      <c r="AP46" s="368" t="str">
        <f t="shared" si="92"/>
        <v/>
      </c>
      <c r="AQ46" s="340"/>
      <c r="AR46" s="193"/>
      <c r="AS46" s="193" t="str">
        <f t="shared" si="119"/>
        <v/>
      </c>
      <c r="AT46" s="65" t="str">
        <f t="shared" si="93"/>
        <v/>
      </c>
      <c r="AU46" s="536" t="str">
        <f t="shared" si="94"/>
        <v/>
      </c>
      <c r="AV46" s="341"/>
      <c r="AW46" s="586"/>
      <c r="AX46" s="587" t="str">
        <f t="shared" si="120"/>
        <v/>
      </c>
      <c r="AY46" s="311" t="str">
        <f t="shared" si="95"/>
        <v/>
      </c>
      <c r="AZ46" s="388" t="str">
        <f t="shared" si="96"/>
        <v/>
      </c>
      <c r="BA46" s="582">
        <v>-41</v>
      </c>
      <c r="BB46" s="194">
        <v>19.399999999999999</v>
      </c>
      <c r="BC46" s="81">
        <f t="shared" si="121"/>
        <v>13.503210288430296</v>
      </c>
      <c r="BD46" s="81">
        <f t="shared" si="97"/>
        <v>20.433705946520131</v>
      </c>
      <c r="BE46" s="336">
        <f t="shared" si="98"/>
        <v>0.33041510736651025</v>
      </c>
      <c r="BF46" s="373"/>
      <c r="BG46" s="193"/>
      <c r="BH46" s="140" t="str">
        <f t="shared" si="122"/>
        <v/>
      </c>
      <c r="BI46" s="140" t="str">
        <f t="shared" si="99"/>
        <v/>
      </c>
      <c r="BJ46" s="536" t="str">
        <f t="shared" si="100"/>
        <v/>
      </c>
      <c r="BK46" s="67">
        <f t="shared" si="101"/>
        <v>-54.503210288430296</v>
      </c>
      <c r="BL46" s="68">
        <f t="shared" si="102"/>
        <v>2.7970808517359207</v>
      </c>
      <c r="BM46" s="588">
        <f t="shared" si="126"/>
        <v>5.5941617034718414</v>
      </c>
      <c r="BN46" s="539">
        <v>7</v>
      </c>
      <c r="BO46" s="537">
        <v>-49</v>
      </c>
      <c r="BP46" s="283">
        <v>10.199999999999999</v>
      </c>
      <c r="BQ46" s="278">
        <f t="shared" si="123"/>
        <v>5.5032102884302958</v>
      </c>
      <c r="BR46" s="278">
        <f t="shared" si="104"/>
        <v>12.050574206603279</v>
      </c>
      <c r="BS46" s="337">
        <f t="shared" si="105"/>
        <v>0.22833809385675313</v>
      </c>
      <c r="BT46" s="272"/>
      <c r="BU46" s="342"/>
      <c r="BV46" s="385" t="str">
        <f t="shared" si="124"/>
        <v/>
      </c>
      <c r="BW46" s="385" t="str">
        <f t="shared" si="106"/>
        <v/>
      </c>
      <c r="BX46" s="544" t="str">
        <f t="shared" si="107"/>
        <v/>
      </c>
      <c r="BY46" s="584">
        <v>-56</v>
      </c>
      <c r="BZ46" s="195">
        <v>15</v>
      </c>
      <c r="CA46" s="73">
        <f t="shared" si="125"/>
        <v>-1.4967897115697042</v>
      </c>
      <c r="CB46" s="73">
        <f t="shared" si="108"/>
        <v>16.314911544622369</v>
      </c>
      <c r="CC46" s="408">
        <f t="shared" si="109"/>
        <v>4.5871830425677905E-2</v>
      </c>
    </row>
    <row r="47" spans="1:81" x14ac:dyDescent="0.25">
      <c r="A47" s="1099"/>
      <c r="B47" s="134">
        <v>100</v>
      </c>
      <c r="C47" s="72">
        <v>-58.887500000000003</v>
      </c>
      <c r="D47" s="80">
        <v>8.5</v>
      </c>
      <c r="E47" s="80">
        <f t="shared" si="110"/>
        <v>-6.4565456207507026</v>
      </c>
      <c r="F47" s="80">
        <f t="shared" si="78"/>
        <v>9.5295003344910008</v>
      </c>
      <c r="G47" s="293">
        <f t="shared" si="111"/>
        <v>0.33876622037474152</v>
      </c>
      <c r="H47" s="115">
        <v>-53</v>
      </c>
      <c r="I47" s="6">
        <v>3.5</v>
      </c>
      <c r="J47" s="6">
        <f t="shared" si="112"/>
        <v>-0.56904562075069975</v>
      </c>
      <c r="K47" s="6">
        <f t="shared" si="79"/>
        <v>5.5507996383461817</v>
      </c>
      <c r="L47" s="396">
        <f t="shared" si="80"/>
        <v>5.1257986040389898E-2</v>
      </c>
      <c r="M47" s="744">
        <v>-50</v>
      </c>
      <c r="N47" s="745">
        <v>11</v>
      </c>
      <c r="O47" s="141">
        <f t="shared" si="113"/>
        <v>2.4309543792493002</v>
      </c>
      <c r="P47" s="141">
        <f t="shared" si="81"/>
        <v>11.813609805011511</v>
      </c>
      <c r="Q47" s="329">
        <f t="shared" si="82"/>
        <v>0.10288787336695566</v>
      </c>
      <c r="R47" s="205">
        <v>-50</v>
      </c>
      <c r="S47" s="143">
        <v>15</v>
      </c>
      <c r="T47" s="512">
        <f t="shared" si="114"/>
        <v>2.4309543792493002</v>
      </c>
      <c r="U47" s="512">
        <f t="shared" si="83"/>
        <v>15.606453044335991</v>
      </c>
      <c r="V47" s="401">
        <f t="shared" si="84"/>
        <v>7.7882987644382146E-2</v>
      </c>
      <c r="W47" s="522">
        <v>-57</v>
      </c>
      <c r="X47" s="250">
        <v>26</v>
      </c>
      <c r="Y47" s="249">
        <f t="shared" si="115"/>
        <v>-4.5690456207506998</v>
      </c>
      <c r="Z47" s="249">
        <f t="shared" si="85"/>
        <v>26.354532373484908</v>
      </c>
      <c r="AA47" s="525">
        <f t="shared" si="86"/>
        <v>8.6684247627698024E-2</v>
      </c>
      <c r="AB47" s="166">
        <v>-53</v>
      </c>
      <c r="AC47" s="106">
        <v>17</v>
      </c>
      <c r="AD47" s="513">
        <f t="shared" si="116"/>
        <v>-0.56904562075069975</v>
      </c>
      <c r="AE47" s="513">
        <f t="shared" si="87"/>
        <v>17.53742787939737</v>
      </c>
      <c r="AF47" s="528">
        <f t="shared" si="88"/>
        <v>1.6223747993832194E-2</v>
      </c>
      <c r="AG47" s="502">
        <v>-48</v>
      </c>
      <c r="AH47" s="185">
        <v>18.5</v>
      </c>
      <c r="AI47" s="142">
        <f t="shared" si="117"/>
        <v>4.4309543792493002</v>
      </c>
      <c r="AJ47" s="142">
        <f t="shared" si="89"/>
        <v>18.995035578410061</v>
      </c>
      <c r="AK47" s="306">
        <f t="shared" si="90"/>
        <v>0.11663453750740971</v>
      </c>
      <c r="AL47" s="224">
        <v>-51</v>
      </c>
      <c r="AM47" s="186">
        <v>7</v>
      </c>
      <c r="AN47" s="514">
        <f t="shared" si="118"/>
        <v>1.4309543792493002</v>
      </c>
      <c r="AO47" s="514">
        <f t="shared" si="91"/>
        <v>8.2195727763104642</v>
      </c>
      <c r="AP47" s="355">
        <f t="shared" si="92"/>
        <v>8.7045544713311454E-2</v>
      </c>
      <c r="AQ47" s="217"/>
      <c r="AR47" s="187"/>
      <c r="AS47" s="187" t="str">
        <f t="shared" si="119"/>
        <v/>
      </c>
      <c r="AT47" s="80" t="str">
        <f t="shared" si="93"/>
        <v/>
      </c>
      <c r="AU47" s="307" t="str">
        <f t="shared" si="94"/>
        <v/>
      </c>
      <c r="AV47" s="314"/>
      <c r="AW47" s="379"/>
      <c r="AX47" s="323" t="str">
        <f t="shared" si="120"/>
        <v/>
      </c>
      <c r="AY47" s="379" t="str">
        <f t="shared" si="95"/>
        <v/>
      </c>
      <c r="AZ47" s="378" t="str">
        <f t="shared" si="96"/>
        <v/>
      </c>
      <c r="BA47" s="577">
        <v>-42</v>
      </c>
      <c r="BB47" s="188">
        <v>19.399999999999999</v>
      </c>
      <c r="BC47" s="290">
        <f t="shared" si="121"/>
        <v>10.4309543792493</v>
      </c>
      <c r="BD47" s="290">
        <f t="shared" si="97"/>
        <v>19.872628830254545</v>
      </c>
      <c r="BE47" s="324">
        <f t="shared" si="98"/>
        <v>0.26244525745302949</v>
      </c>
      <c r="BF47" s="369"/>
      <c r="BG47" s="187"/>
      <c r="BH47" s="515" t="str">
        <f t="shared" si="122"/>
        <v/>
      </c>
      <c r="BI47" s="515" t="str">
        <f t="shared" si="99"/>
        <v/>
      </c>
      <c r="BJ47" s="307" t="str">
        <f t="shared" si="100"/>
        <v/>
      </c>
      <c r="BK47" s="82">
        <f t="shared" si="101"/>
        <v>-52.4309543792493</v>
      </c>
      <c r="BL47" s="83">
        <f t="shared" si="102"/>
        <v>2.5374442604589174</v>
      </c>
      <c r="BM47" s="538">
        <f t="shared" si="126"/>
        <v>5.0748885209178347</v>
      </c>
      <c r="BN47" s="240">
        <v>5</v>
      </c>
      <c r="BO47" s="276">
        <v>-49</v>
      </c>
      <c r="BP47" s="277">
        <v>10.199999999999999</v>
      </c>
      <c r="BQ47" s="545">
        <f t="shared" si="123"/>
        <v>3.4309543792493002</v>
      </c>
      <c r="BR47" s="545">
        <f t="shared" si="104"/>
        <v>11.07255059257189</v>
      </c>
      <c r="BS47" s="304">
        <f t="shared" si="105"/>
        <v>0.15493062553947523</v>
      </c>
      <c r="BT47" s="262">
        <v>-46.221084500000003</v>
      </c>
      <c r="BU47" s="263">
        <v>21.578361219440797</v>
      </c>
      <c r="BV47" s="546">
        <f t="shared" si="124"/>
        <v>6.2098698792492968</v>
      </c>
      <c r="BW47" s="546">
        <f t="shared" si="106"/>
        <v>22.004250715298866</v>
      </c>
      <c r="BX47" s="552">
        <f t="shared" si="107"/>
        <v>0.14110614261752091</v>
      </c>
      <c r="BY47" s="550">
        <v>-53</v>
      </c>
      <c r="BZ47" s="189">
        <v>15</v>
      </c>
      <c r="CA47" s="141">
        <f t="shared" si="125"/>
        <v>-0.56904562075069975</v>
      </c>
      <c r="CB47" s="141">
        <f t="shared" si="108"/>
        <v>15.606453044335991</v>
      </c>
      <c r="CC47" s="348">
        <f t="shared" si="109"/>
        <v>1.8231100274165819E-2</v>
      </c>
    </row>
    <row r="48" spans="1:81" x14ac:dyDescent="0.25">
      <c r="A48" s="1099"/>
      <c r="B48" s="134">
        <v>50</v>
      </c>
      <c r="C48" s="72">
        <v>-47.625</v>
      </c>
      <c r="D48" s="80">
        <v>8.5</v>
      </c>
      <c r="E48" s="80">
        <f t="shared" si="110"/>
        <v>-3.3763936079569987</v>
      </c>
      <c r="F48" s="80">
        <f t="shared" si="78"/>
        <v>9.5422898178018603</v>
      </c>
      <c r="G48" s="293">
        <f t="shared" si="111"/>
        <v>0.17691736849461867</v>
      </c>
      <c r="H48" s="115">
        <v>-44</v>
      </c>
      <c r="I48" s="6">
        <v>3.5</v>
      </c>
      <c r="J48" s="6">
        <f t="shared" si="112"/>
        <v>0.24860639204300128</v>
      </c>
      <c r="K48" s="6">
        <f t="shared" si="79"/>
        <v>5.5727277851089267</v>
      </c>
      <c r="L48" s="396">
        <f t="shared" si="80"/>
        <v>2.2305628556567106E-2</v>
      </c>
      <c r="M48" s="744">
        <v>-42</v>
      </c>
      <c r="N48" s="745">
        <v>11</v>
      </c>
      <c r="O48" s="141">
        <f t="shared" si="113"/>
        <v>2.2486063920430013</v>
      </c>
      <c r="P48" s="141">
        <f t="shared" si="81"/>
        <v>11.823928914152226</v>
      </c>
      <c r="Q48" s="329">
        <f t="shared" si="82"/>
        <v>9.5087107186157593E-2</v>
      </c>
      <c r="R48" s="205">
        <v>-43</v>
      </c>
      <c r="S48" s="143">
        <v>15</v>
      </c>
      <c r="T48" s="512">
        <f t="shared" si="114"/>
        <v>1.2486063920430013</v>
      </c>
      <c r="U48" s="512">
        <f t="shared" si="83"/>
        <v>15.61426575177088</v>
      </c>
      <c r="V48" s="401">
        <f t="shared" si="84"/>
        <v>3.9982872454357693E-2</v>
      </c>
      <c r="W48" s="522">
        <v>-42</v>
      </c>
      <c r="X48" s="250">
        <v>28</v>
      </c>
      <c r="Y48" s="249">
        <f t="shared" si="115"/>
        <v>2.2486063920430013</v>
      </c>
      <c r="Z48" s="249">
        <f t="shared" si="85"/>
        <v>28.333818926627682</v>
      </c>
      <c r="AA48" s="525">
        <f t="shared" si="86"/>
        <v>3.9680609201779647E-2</v>
      </c>
      <c r="AB48" s="257">
        <v>-45</v>
      </c>
      <c r="AC48" s="254">
        <v>12</v>
      </c>
      <c r="AD48" s="513">
        <f t="shared" si="116"/>
        <v>-0.75139360795699872</v>
      </c>
      <c r="AE48" s="513">
        <f t="shared" si="87"/>
        <v>12.759517818747112</v>
      </c>
      <c r="AF48" s="528">
        <f t="shared" si="88"/>
        <v>2.9444435856855126E-2</v>
      </c>
      <c r="AG48" s="502">
        <v>-40</v>
      </c>
      <c r="AH48" s="185">
        <v>18.5</v>
      </c>
      <c r="AI48" s="142">
        <f t="shared" si="117"/>
        <v>4.2486063920430013</v>
      </c>
      <c r="AJ48" s="142">
        <f t="shared" si="89"/>
        <v>19.001455074991625</v>
      </c>
      <c r="AK48" s="306">
        <f t="shared" si="90"/>
        <v>0.11179686964170227</v>
      </c>
      <c r="AL48" s="221">
        <v>-42</v>
      </c>
      <c r="AM48" s="186">
        <v>8</v>
      </c>
      <c r="AN48" s="514">
        <f t="shared" si="118"/>
        <v>2.2486063920430013</v>
      </c>
      <c r="AO48" s="514">
        <f t="shared" si="91"/>
        <v>9.0997414780270027</v>
      </c>
      <c r="AP48" s="355">
        <f t="shared" si="92"/>
        <v>0.12355331178763014</v>
      </c>
      <c r="AQ48" s="217">
        <v>-50</v>
      </c>
      <c r="AR48" s="187">
        <v>20</v>
      </c>
      <c r="AS48" s="515">
        <f t="shared" si="119"/>
        <v>-5.7513936079569987</v>
      </c>
      <c r="AT48" s="80">
        <f t="shared" si="93"/>
        <v>20.464732956159605</v>
      </c>
      <c r="AU48" s="307">
        <f t="shared" si="94"/>
        <v>0.14051963493190631</v>
      </c>
      <c r="AV48" s="315">
        <v>-54.5</v>
      </c>
      <c r="AW48" s="498">
        <v>43.136071069067299</v>
      </c>
      <c r="AX48" s="379">
        <f t="shared" si="120"/>
        <v>-10.251393607956999</v>
      </c>
      <c r="AY48" s="379">
        <f t="shared" si="95"/>
        <v>43.353499538590306</v>
      </c>
      <c r="AZ48" s="378">
        <f t="shared" si="96"/>
        <v>0.11823028956211382</v>
      </c>
      <c r="BA48" s="577">
        <v>-35</v>
      </c>
      <c r="BB48" s="188">
        <v>19.399999999999999</v>
      </c>
      <c r="BC48" s="290">
        <f t="shared" si="121"/>
        <v>9.2486063920430013</v>
      </c>
      <c r="BD48" s="290">
        <f t="shared" si="97"/>
        <v>19.878764925591454</v>
      </c>
      <c r="BE48" s="324">
        <f t="shared" si="98"/>
        <v>0.2326252769390256</v>
      </c>
      <c r="BF48" s="369">
        <v>-55</v>
      </c>
      <c r="BG48" s="187">
        <v>15</v>
      </c>
      <c r="BH48" s="515">
        <f t="shared" si="122"/>
        <v>-10.751393607956999</v>
      </c>
      <c r="BI48" s="515">
        <f t="shared" si="99"/>
        <v>15.61426575177088</v>
      </c>
      <c r="BJ48" s="307">
        <f t="shared" si="100"/>
        <v>0.34428111378652682</v>
      </c>
      <c r="BK48" s="82">
        <f t="shared" si="101"/>
        <v>-44.248606392043001</v>
      </c>
      <c r="BL48" s="83">
        <f t="shared" si="102"/>
        <v>2.4889164375436472</v>
      </c>
      <c r="BM48" s="538">
        <f t="shared" si="126"/>
        <v>4.9778328750872944</v>
      </c>
      <c r="BN48" s="240">
        <v>5</v>
      </c>
      <c r="BO48" s="276">
        <v>-42</v>
      </c>
      <c r="BP48" s="277">
        <v>10.199999999999999</v>
      </c>
      <c r="BQ48" s="545">
        <f t="shared" si="123"/>
        <v>2.2486063920430013</v>
      </c>
      <c r="BR48" s="545">
        <f t="shared" si="104"/>
        <v>11.083559670382302</v>
      </c>
      <c r="BS48" s="304">
        <f t="shared" si="105"/>
        <v>0.10143881834514637</v>
      </c>
      <c r="BT48" s="262">
        <v>-44.376074500000001</v>
      </c>
      <c r="BU48" s="263">
        <v>20.924499794897528</v>
      </c>
      <c r="BV48" s="546">
        <f t="shared" si="124"/>
        <v>-0.12746810795700014</v>
      </c>
      <c r="BW48" s="546">
        <f t="shared" si="106"/>
        <v>21.369136309958616</v>
      </c>
      <c r="BX48" s="552">
        <f t="shared" si="107"/>
        <v>2.9825283087739122E-3</v>
      </c>
      <c r="BY48" s="550">
        <v>-49</v>
      </c>
      <c r="BZ48" s="189">
        <v>15</v>
      </c>
      <c r="CA48" s="141">
        <f t="shared" si="125"/>
        <v>-4.7513936079569987</v>
      </c>
      <c r="CB48" s="141">
        <f t="shared" si="108"/>
        <v>15.61426575177088</v>
      </c>
      <c r="CC48" s="348">
        <f t="shared" si="109"/>
        <v>0.15214912066608458</v>
      </c>
    </row>
    <row r="49" spans="1:81" x14ac:dyDescent="0.25">
      <c r="A49" s="1099"/>
      <c r="B49" s="134">
        <v>20</v>
      </c>
      <c r="C49" s="72">
        <v>-35.0625</v>
      </c>
      <c r="D49" s="80">
        <v>8.5</v>
      </c>
      <c r="E49" s="80">
        <f t="shared" si="110"/>
        <v>-2.4100475495894997</v>
      </c>
      <c r="F49" s="80">
        <f t="shared" si="78"/>
        <v>9.5543725709385132</v>
      </c>
      <c r="G49" s="293">
        <f t="shared" si="111"/>
        <v>0.12612275330983685</v>
      </c>
      <c r="H49" s="115">
        <v>-33</v>
      </c>
      <c r="I49" s="6">
        <v>3.5</v>
      </c>
      <c r="J49" s="6">
        <f t="shared" si="112"/>
        <v>-0.34754754958949974</v>
      </c>
      <c r="K49" s="6">
        <f t="shared" si="79"/>
        <v>5.5933921035720537</v>
      </c>
      <c r="L49" s="396">
        <f t="shared" si="80"/>
        <v>3.1067690513556952E-2</v>
      </c>
      <c r="M49" s="744">
        <v>-27</v>
      </c>
      <c r="N49" s="745">
        <v>11</v>
      </c>
      <c r="O49" s="141">
        <f t="shared" si="113"/>
        <v>5.6524524504105003</v>
      </c>
      <c r="P49" s="141">
        <f t="shared" si="81"/>
        <v>11.833682234380904</v>
      </c>
      <c r="Q49" s="329">
        <f t="shared" si="82"/>
        <v>0.23882897725562496</v>
      </c>
      <c r="R49" s="205">
        <v>-33</v>
      </c>
      <c r="S49" s="143">
        <v>15</v>
      </c>
      <c r="T49" s="512">
        <f t="shared" si="114"/>
        <v>-0.34754754958949974</v>
      </c>
      <c r="U49" s="512">
        <f t="shared" si="83"/>
        <v>15.621652768651023</v>
      </c>
      <c r="V49" s="401">
        <f t="shared" si="84"/>
        <v>1.1123904580920715E-2</v>
      </c>
      <c r="W49" s="522">
        <v>-40</v>
      </c>
      <c r="X49" s="250">
        <v>26</v>
      </c>
      <c r="Y49" s="249">
        <f t="shared" si="115"/>
        <v>-7.3475475495894997</v>
      </c>
      <c r="Z49" s="249">
        <f t="shared" si="85"/>
        <v>26.363536091053913</v>
      </c>
      <c r="AA49" s="525">
        <f t="shared" si="86"/>
        <v>0.13935056974551271</v>
      </c>
      <c r="AB49" s="257">
        <v>-37</v>
      </c>
      <c r="AC49" s="254">
        <v>11</v>
      </c>
      <c r="AD49" s="513">
        <f t="shared" si="116"/>
        <v>-4.3475475495894997</v>
      </c>
      <c r="AE49" s="513">
        <f t="shared" si="87"/>
        <v>11.833682234380904</v>
      </c>
      <c r="AF49" s="528">
        <f t="shared" si="88"/>
        <v>0.18369377609947915</v>
      </c>
      <c r="AG49" s="502">
        <v>-23</v>
      </c>
      <c r="AH49" s="185">
        <v>18.5</v>
      </c>
      <c r="AI49" s="142">
        <f t="shared" si="117"/>
        <v>9.6524524504105003</v>
      </c>
      <c r="AJ49" s="142">
        <f t="shared" si="89"/>
        <v>19.007525752298804</v>
      </c>
      <c r="AK49" s="306">
        <f t="shared" si="90"/>
        <v>0.25391133428408258</v>
      </c>
      <c r="AL49" s="221">
        <v>-28</v>
      </c>
      <c r="AM49" s="186">
        <v>7</v>
      </c>
      <c r="AN49" s="514">
        <f t="shared" si="118"/>
        <v>4.6524524504105003</v>
      </c>
      <c r="AO49" s="514">
        <f t="shared" si="91"/>
        <v>8.2483959182559978</v>
      </c>
      <c r="AP49" s="355">
        <f t="shared" si="92"/>
        <v>0.28202164981637989</v>
      </c>
      <c r="AQ49" s="218">
        <v>-48</v>
      </c>
      <c r="AR49" s="187">
        <v>20</v>
      </c>
      <c r="AS49" s="515">
        <f t="shared" si="119"/>
        <v>-15.3475475495895</v>
      </c>
      <c r="AT49" s="80">
        <f t="shared" si="93"/>
        <v>20.470369689487832</v>
      </c>
      <c r="AU49" s="307">
        <f t="shared" si="94"/>
        <v>0.3748722612828761</v>
      </c>
      <c r="AV49" s="315">
        <v>20</v>
      </c>
      <c r="AW49" s="498">
        <v>43.236950250246515</v>
      </c>
      <c r="AX49" s="379">
        <f t="shared" si="120"/>
        <v>52.6524524504105</v>
      </c>
      <c r="AY49" s="379">
        <f t="shared" si="95"/>
        <v>43.456528878484924</v>
      </c>
      <c r="AZ49" s="378">
        <f t="shared" si="96"/>
        <v>0.60580600670660589</v>
      </c>
      <c r="BA49" s="577">
        <v>-20</v>
      </c>
      <c r="BB49" s="188">
        <v>19.399999999999999</v>
      </c>
      <c r="BC49" s="290">
        <f t="shared" si="121"/>
        <v>12.6524524504105</v>
      </c>
      <c r="BD49" s="290">
        <f t="shared" si="97"/>
        <v>19.884567765589026</v>
      </c>
      <c r="BE49" s="324">
        <f t="shared" si="98"/>
        <v>0.31814753530388612</v>
      </c>
      <c r="BF49" s="369">
        <v>-46</v>
      </c>
      <c r="BG49" s="187">
        <v>15</v>
      </c>
      <c r="BH49" s="515">
        <f t="shared" si="122"/>
        <v>-13.3475475495895</v>
      </c>
      <c r="BI49" s="515">
        <f t="shared" si="99"/>
        <v>15.621652768651023</v>
      </c>
      <c r="BJ49" s="307">
        <f t="shared" si="100"/>
        <v>0.42721304036327334</v>
      </c>
      <c r="BK49" s="82">
        <f t="shared" si="101"/>
        <v>-32.6524524504105</v>
      </c>
      <c r="BL49" s="83">
        <f t="shared" si="102"/>
        <v>2.4421230058491714</v>
      </c>
      <c r="BM49" s="538">
        <f t="shared" si="126"/>
        <v>4.8842460116983428</v>
      </c>
      <c r="BN49" s="240">
        <v>5</v>
      </c>
      <c r="BO49" s="276">
        <v>-30</v>
      </c>
      <c r="BP49" s="277">
        <v>10.199999999999999</v>
      </c>
      <c r="BQ49" s="545">
        <f t="shared" si="123"/>
        <v>2.6524524504105003</v>
      </c>
      <c r="BR49" s="545">
        <f t="shared" si="104"/>
        <v>11.093963909455548</v>
      </c>
      <c r="BS49" s="304">
        <f t="shared" si="105"/>
        <v>0.11954484763330518</v>
      </c>
      <c r="BT49" s="262">
        <v>-36.173610249999996</v>
      </c>
      <c r="BU49" s="263">
        <v>21.199875933206147</v>
      </c>
      <c r="BV49" s="546">
        <f t="shared" si="124"/>
        <v>-3.5211577995894956</v>
      </c>
      <c r="BW49" s="546">
        <f t="shared" si="106"/>
        <v>21.644185704424999</v>
      </c>
      <c r="BX49" s="552">
        <f t="shared" si="107"/>
        <v>8.1341886631235566E-2</v>
      </c>
      <c r="BY49" s="550">
        <v>-42</v>
      </c>
      <c r="BZ49" s="189">
        <v>15</v>
      </c>
      <c r="CA49" s="141">
        <f t="shared" si="125"/>
        <v>-9.3475475495894997</v>
      </c>
      <c r="CB49" s="141">
        <f t="shared" si="108"/>
        <v>15.621652768651023</v>
      </c>
      <c r="CC49" s="348">
        <f t="shared" si="109"/>
        <v>0.2991856139687033</v>
      </c>
    </row>
    <row r="50" spans="1:81" x14ac:dyDescent="0.25">
      <c r="A50" s="1099"/>
      <c r="B50" s="134">
        <v>10</v>
      </c>
      <c r="C50" s="72">
        <v>-27.074999999999999</v>
      </c>
      <c r="D50" s="80">
        <v>8.5</v>
      </c>
      <c r="E50" s="80">
        <f t="shared" si="110"/>
        <v>-1.0381122000397198</v>
      </c>
      <c r="F50" s="80">
        <f t="shared" si="78"/>
        <v>10.110947404075818</v>
      </c>
      <c r="G50" s="293">
        <f t="shared" si="111"/>
        <v>5.1336049855290861E-2</v>
      </c>
      <c r="H50" s="115">
        <v>-27</v>
      </c>
      <c r="I50" s="6">
        <v>3.5</v>
      </c>
      <c r="J50" s="6">
        <f t="shared" si="112"/>
        <v>-0.96311220003972053</v>
      </c>
      <c r="K50" s="6">
        <f t="shared" si="79"/>
        <v>6.4985581022244849</v>
      </c>
      <c r="L50" s="396">
        <f t="shared" si="80"/>
        <v>7.4101991925719882E-2</v>
      </c>
      <c r="M50" s="744">
        <v>-18</v>
      </c>
      <c r="N50" s="745">
        <v>12</v>
      </c>
      <c r="O50" s="141">
        <f t="shared" si="113"/>
        <v>8.0368877999602795</v>
      </c>
      <c r="P50" s="141">
        <f t="shared" si="81"/>
        <v>13.190195503023732</v>
      </c>
      <c r="Q50" s="329">
        <f t="shared" si="82"/>
        <v>0.30465385437683223</v>
      </c>
      <c r="R50" s="205">
        <v>-16</v>
      </c>
      <c r="S50" s="143">
        <v>15</v>
      </c>
      <c r="T50" s="512">
        <f t="shared" si="114"/>
        <v>10.036887799960279</v>
      </c>
      <c r="U50" s="512">
        <f t="shared" si="83"/>
        <v>15.968132558567627</v>
      </c>
      <c r="V50" s="401">
        <f t="shared" si="84"/>
        <v>0.31427869737263153</v>
      </c>
      <c r="W50" s="522">
        <v>-35</v>
      </c>
      <c r="X50" s="250">
        <v>26</v>
      </c>
      <c r="Y50" s="249">
        <f t="shared" si="115"/>
        <v>-8.9631122000397205</v>
      </c>
      <c r="Z50" s="249">
        <f t="shared" si="85"/>
        <v>26.570307815454218</v>
      </c>
      <c r="AA50" s="525">
        <f t="shared" si="86"/>
        <v>0.16866782767993493</v>
      </c>
      <c r="AB50" s="257">
        <v>-30</v>
      </c>
      <c r="AC50" s="254">
        <v>11</v>
      </c>
      <c r="AD50" s="513">
        <f t="shared" si="116"/>
        <v>-3.9631122000397205</v>
      </c>
      <c r="AE50" s="513">
        <f t="shared" si="87"/>
        <v>12.28744307852482</v>
      </c>
      <c r="AF50" s="528">
        <f t="shared" si="88"/>
        <v>0.1612667572379719</v>
      </c>
      <c r="AG50" s="502">
        <v>-20</v>
      </c>
      <c r="AH50" s="185">
        <v>18.5</v>
      </c>
      <c r="AI50" s="142">
        <f t="shared" si="117"/>
        <v>6.0368877999602795</v>
      </c>
      <c r="AJ50" s="142">
        <f t="shared" si="89"/>
        <v>19.293295659580494</v>
      </c>
      <c r="AK50" s="306">
        <f t="shared" si="90"/>
        <v>0.1564504039765372</v>
      </c>
      <c r="AL50" s="221">
        <v>-22</v>
      </c>
      <c r="AM50" s="186">
        <v>7</v>
      </c>
      <c r="AN50" s="514">
        <f t="shared" si="118"/>
        <v>4.0368877999602795</v>
      </c>
      <c r="AO50" s="514">
        <f t="shared" si="91"/>
        <v>8.8871400015971105</v>
      </c>
      <c r="AP50" s="355">
        <f t="shared" si="92"/>
        <v>0.22711962449307704</v>
      </c>
      <c r="AQ50" s="218">
        <v>-57</v>
      </c>
      <c r="AR50" s="187">
        <v>22</v>
      </c>
      <c r="AS50" s="515">
        <f t="shared" si="119"/>
        <v>-30.963112200039721</v>
      </c>
      <c r="AT50" s="80">
        <f t="shared" si="93"/>
        <v>22.671154743594062</v>
      </c>
      <c r="AU50" s="307">
        <f t="shared" si="94"/>
        <v>0.68287461645041758</v>
      </c>
      <c r="AV50" s="315">
        <v>58.166666666666686</v>
      </c>
      <c r="AW50" s="498">
        <v>42.983834949656703</v>
      </c>
      <c r="AX50" s="379">
        <f t="shared" si="120"/>
        <v>84.203554466626969</v>
      </c>
      <c r="AY50" s="379">
        <f t="shared" si="95"/>
        <v>43.33118189465084</v>
      </c>
      <c r="AZ50" s="378">
        <f t="shared" si="96"/>
        <v>0.97162771455608221</v>
      </c>
      <c r="BA50" s="577">
        <v>-9</v>
      </c>
      <c r="BB50" s="188">
        <v>19.399999999999999</v>
      </c>
      <c r="BC50" s="290">
        <f t="shared" si="121"/>
        <v>17.036887799960279</v>
      </c>
      <c r="BD50" s="290">
        <f t="shared" si="97"/>
        <v>20.157908061304067</v>
      </c>
      <c r="BE50" s="324">
        <f t="shared" si="98"/>
        <v>0.42258571048513155</v>
      </c>
      <c r="BF50" s="369">
        <v>-37</v>
      </c>
      <c r="BG50" s="187">
        <v>15</v>
      </c>
      <c r="BH50" s="515">
        <f t="shared" si="122"/>
        <v>-10.963112200039721</v>
      </c>
      <c r="BI50" s="515">
        <f t="shared" si="99"/>
        <v>15.968132558567627</v>
      </c>
      <c r="BJ50" s="307">
        <f t="shared" si="100"/>
        <v>0.34328097414739689</v>
      </c>
      <c r="BK50" s="82">
        <f t="shared" si="101"/>
        <v>-26.036887799960279</v>
      </c>
      <c r="BL50" s="83">
        <f t="shared" si="102"/>
        <v>2.4533125752770482</v>
      </c>
      <c r="BM50" s="538">
        <f t="shared" si="126"/>
        <v>4.9066251505540963</v>
      </c>
      <c r="BN50" s="240">
        <v>6</v>
      </c>
      <c r="BO50" s="276">
        <v>-25</v>
      </c>
      <c r="BP50" s="277">
        <v>10.1</v>
      </c>
      <c r="BQ50" s="545">
        <f t="shared" si="123"/>
        <v>1.0368877999602795</v>
      </c>
      <c r="BR50" s="545">
        <f t="shared" si="104"/>
        <v>11.488744814294879</v>
      </c>
      <c r="BS50" s="304">
        <f t="shared" si="105"/>
        <v>4.5126243846504932E-2</v>
      </c>
      <c r="BT50" s="262">
        <v>-30.433059749999998</v>
      </c>
      <c r="BU50" s="263">
        <v>21.057084454623975</v>
      </c>
      <c r="BV50" s="546">
        <f t="shared" si="124"/>
        <v>-4.3961719500397187</v>
      </c>
      <c r="BW50" s="546">
        <f t="shared" si="106"/>
        <v>21.757345038794465</v>
      </c>
      <c r="BX50" s="552">
        <f t="shared" si="107"/>
        <v>0.10102730692097583</v>
      </c>
      <c r="BY50" s="550">
        <v>-35</v>
      </c>
      <c r="BZ50" s="189">
        <v>15</v>
      </c>
      <c r="CA50" s="141">
        <f t="shared" si="125"/>
        <v>-8.9631122000397205</v>
      </c>
      <c r="CB50" s="141">
        <f t="shared" si="108"/>
        <v>15.968132558567627</v>
      </c>
      <c r="CC50" s="348">
        <f t="shared" si="109"/>
        <v>0.28065624352644181</v>
      </c>
    </row>
    <row r="51" spans="1:81" x14ac:dyDescent="0.25">
      <c r="A51" s="1099"/>
      <c r="B51" s="134">
        <v>5</v>
      </c>
      <c r="C51" s="72">
        <v>-22.3</v>
      </c>
      <c r="D51" s="80">
        <v>8.5</v>
      </c>
      <c r="E51" s="80">
        <f t="shared" si="110"/>
        <v>-0.63233026294671646</v>
      </c>
      <c r="F51" s="80">
        <f t="shared" si="78"/>
        <v>10.081909883824476</v>
      </c>
      <c r="G51" s="293">
        <f t="shared" si="111"/>
        <v>3.1359646645980933E-2</v>
      </c>
      <c r="H51" s="115">
        <v>-23</v>
      </c>
      <c r="I51" s="6">
        <v>3.5</v>
      </c>
      <c r="J51" s="6">
        <f t="shared" si="112"/>
        <v>-1.3323302629467157</v>
      </c>
      <c r="K51" s="6">
        <f t="shared" si="79"/>
        <v>6.4532865197167304</v>
      </c>
      <c r="L51" s="396">
        <f t="shared" si="80"/>
        <v>0.10322881673361677</v>
      </c>
      <c r="M51" s="744">
        <v>-13</v>
      </c>
      <c r="N51" s="745">
        <v>19</v>
      </c>
      <c r="O51" s="141">
        <f t="shared" si="113"/>
        <v>8.6676697370532843</v>
      </c>
      <c r="P51" s="141">
        <f t="shared" si="81"/>
        <v>19.758413572591238</v>
      </c>
      <c r="Q51" s="329">
        <f t="shared" si="82"/>
        <v>0.21934123671439462</v>
      </c>
      <c r="R51" s="205">
        <v>2</v>
      </c>
      <c r="S51" s="143">
        <v>15</v>
      </c>
      <c r="T51" s="512">
        <f t="shared" si="114"/>
        <v>23.667669737053284</v>
      </c>
      <c r="U51" s="512">
        <f t="shared" si="83"/>
        <v>15.949761970184937</v>
      </c>
      <c r="V51" s="401">
        <f t="shared" si="84"/>
        <v>0.741944293002476</v>
      </c>
      <c r="W51" s="522">
        <v>-31</v>
      </c>
      <c r="X51" s="250">
        <v>40</v>
      </c>
      <c r="Y51" s="249">
        <f t="shared" si="115"/>
        <v>-9.3323302629467157</v>
      </c>
      <c r="Z51" s="249">
        <f t="shared" si="85"/>
        <v>40.365764044615304</v>
      </c>
      <c r="AA51" s="525">
        <f t="shared" si="86"/>
        <v>0.11559709674554799</v>
      </c>
      <c r="AB51" s="257">
        <v>-28</v>
      </c>
      <c r="AC51" s="254">
        <v>11</v>
      </c>
      <c r="AD51" s="513">
        <f t="shared" si="116"/>
        <v>-6.3323302629467157</v>
      </c>
      <c r="AE51" s="513">
        <f t="shared" si="87"/>
        <v>12.263560123616539</v>
      </c>
      <c r="AF51" s="528">
        <f t="shared" si="88"/>
        <v>0.25817667133837574</v>
      </c>
      <c r="AG51" s="502">
        <v>-19</v>
      </c>
      <c r="AH51" s="185">
        <v>27.3</v>
      </c>
      <c r="AI51" s="142">
        <f t="shared" si="117"/>
        <v>2.6676697370532843</v>
      </c>
      <c r="AJ51" s="142">
        <f t="shared" si="89"/>
        <v>27.833161999772102</v>
      </c>
      <c r="AK51" s="306">
        <f t="shared" si="90"/>
        <v>4.7922505841684948E-2</v>
      </c>
      <c r="AL51" s="221">
        <v>-18</v>
      </c>
      <c r="AM51" s="186">
        <v>7</v>
      </c>
      <c r="AN51" s="514">
        <f t="shared" si="118"/>
        <v>3.6676697370532843</v>
      </c>
      <c r="AO51" s="514">
        <f t="shared" si="91"/>
        <v>8.8540898406079922</v>
      </c>
      <c r="AP51" s="355">
        <f t="shared" si="92"/>
        <v>0.20711726462453836</v>
      </c>
      <c r="AQ51" s="218">
        <v>-75</v>
      </c>
      <c r="AR51" s="187">
        <v>30</v>
      </c>
      <c r="AS51" s="515">
        <f t="shared" si="119"/>
        <v>-53.332330262946712</v>
      </c>
      <c r="AT51" s="80">
        <f t="shared" si="93"/>
        <v>30.485978857592187</v>
      </c>
      <c r="AU51" s="307">
        <f t="shared" si="94"/>
        <v>0.87470260528742871</v>
      </c>
      <c r="AV51" s="315">
        <v>105.83333333333334</v>
      </c>
      <c r="AW51" s="498">
        <v>53.409252642854092</v>
      </c>
      <c r="AX51" s="379">
        <f t="shared" si="120"/>
        <v>127.50100307038663</v>
      </c>
      <c r="AY51" s="379">
        <f t="shared" si="95"/>
        <v>53.683732869220023</v>
      </c>
      <c r="AZ51" s="378">
        <f t="shared" si="96"/>
        <v>1.187519908321151</v>
      </c>
      <c r="BA51" s="577">
        <v>-5</v>
      </c>
      <c r="BB51" s="188">
        <v>19.399999999999999</v>
      </c>
      <c r="BC51" s="290">
        <f t="shared" si="121"/>
        <v>16.667669737053284</v>
      </c>
      <c r="BD51" s="290">
        <f t="shared" si="97"/>
        <v>20.143358878438264</v>
      </c>
      <c r="BE51" s="324">
        <f t="shared" si="98"/>
        <v>0.41372617738778894</v>
      </c>
      <c r="BF51" s="369">
        <v>-31</v>
      </c>
      <c r="BG51" s="187">
        <v>37</v>
      </c>
      <c r="BH51" s="515">
        <f t="shared" si="122"/>
        <v>-9.3323302629467157</v>
      </c>
      <c r="BI51" s="515">
        <f t="shared" si="99"/>
        <v>37.395118757741066</v>
      </c>
      <c r="BJ51" s="307">
        <f t="shared" si="100"/>
        <v>0.12478005917570263</v>
      </c>
      <c r="BK51" s="82">
        <f t="shared" si="101"/>
        <v>-21.667669737053284</v>
      </c>
      <c r="BL51" s="83">
        <f t="shared" si="102"/>
        <v>2.570037566737561</v>
      </c>
      <c r="BM51" s="538">
        <f t="shared" si="126"/>
        <v>5.140075133475122</v>
      </c>
      <c r="BN51" s="240">
        <v>6</v>
      </c>
      <c r="BO51" s="276">
        <v>-21</v>
      </c>
      <c r="BP51" s="277">
        <v>12.2</v>
      </c>
      <c r="BQ51" s="545">
        <f t="shared" si="123"/>
        <v>0.66766973705328425</v>
      </c>
      <c r="BR51" s="545">
        <f t="shared" si="104"/>
        <v>13.350464670023948</v>
      </c>
      <c r="BS51" s="304">
        <f t="shared" si="105"/>
        <v>2.5005486833443925E-2</v>
      </c>
      <c r="BT51" s="262">
        <v>-28.187831000000003</v>
      </c>
      <c r="BU51" s="263">
        <v>22.039643590206566</v>
      </c>
      <c r="BV51" s="546">
        <f t="shared" si="124"/>
        <v>-6.5201612629467185</v>
      </c>
      <c r="BW51" s="546">
        <f t="shared" si="106"/>
        <v>22.696713341118159</v>
      </c>
      <c r="BX51" s="552">
        <f t="shared" si="107"/>
        <v>0.14363668353546516</v>
      </c>
      <c r="BY51" s="550">
        <v>-32</v>
      </c>
      <c r="BZ51" s="189">
        <v>15</v>
      </c>
      <c r="CA51" s="141">
        <f t="shared" si="125"/>
        <v>-10.332330262946716</v>
      </c>
      <c r="CB51" s="141">
        <f t="shared" si="108"/>
        <v>15.949761970184937</v>
      </c>
      <c r="CC51" s="348">
        <f t="shared" si="109"/>
        <v>0.32390233416213521</v>
      </c>
    </row>
    <row r="52" spans="1:81" x14ac:dyDescent="0.25">
      <c r="A52" s="1099"/>
      <c r="B52" s="134">
        <v>2</v>
      </c>
      <c r="C52" s="139">
        <v>-17.55</v>
      </c>
      <c r="D52" s="515">
        <v>8.5</v>
      </c>
      <c r="E52" s="515">
        <f t="shared" si="110"/>
        <v>-0.46303159316269671</v>
      </c>
      <c r="F52" s="80">
        <f t="shared" si="78"/>
        <v>10.062340740311258</v>
      </c>
      <c r="G52" s="293">
        <f t="shared" si="111"/>
        <v>2.3008145177777679E-2</v>
      </c>
      <c r="H52" s="115">
        <v>-18</v>
      </c>
      <c r="I52" s="6">
        <v>3.5</v>
      </c>
      <c r="J52" s="6">
        <f t="shared" si="112"/>
        <v>-0.913031593162696</v>
      </c>
      <c r="K52" s="6">
        <f t="shared" si="79"/>
        <v>6.4226708754324102</v>
      </c>
      <c r="L52" s="396">
        <f t="shared" si="80"/>
        <v>7.1078809024386264E-2</v>
      </c>
      <c r="M52" s="744">
        <v>-8</v>
      </c>
      <c r="N52" s="745">
        <v>19</v>
      </c>
      <c r="O52" s="141">
        <f t="shared" si="113"/>
        <v>9.086968406837304</v>
      </c>
      <c r="P52" s="141">
        <f t="shared" si="81"/>
        <v>19.748435410789579</v>
      </c>
      <c r="Q52" s="329">
        <f t="shared" si="82"/>
        <v>0.23006805900868049</v>
      </c>
      <c r="R52" s="205">
        <v>34</v>
      </c>
      <c r="S52" s="143">
        <v>26</v>
      </c>
      <c r="T52" s="512">
        <f t="shared" si="114"/>
        <v>51.0869684068373</v>
      </c>
      <c r="U52" s="512">
        <f t="shared" si="83"/>
        <v>26.551849298572929</v>
      </c>
      <c r="V52" s="401">
        <f t="shared" si="84"/>
        <v>0.96202279231795451</v>
      </c>
      <c r="W52" s="522">
        <v>-35</v>
      </c>
      <c r="X52" s="250">
        <v>49</v>
      </c>
      <c r="Y52" s="249">
        <f t="shared" si="115"/>
        <v>-17.913031593162696</v>
      </c>
      <c r="Z52" s="249">
        <f t="shared" si="85"/>
        <v>49.295037287480852</v>
      </c>
      <c r="AA52" s="525">
        <f t="shared" si="86"/>
        <v>0.18169203817309978</v>
      </c>
      <c r="AB52" s="257">
        <v>-25</v>
      </c>
      <c r="AC52" s="254">
        <v>11</v>
      </c>
      <c r="AD52" s="513">
        <f t="shared" si="116"/>
        <v>-7.913031593162696</v>
      </c>
      <c r="AE52" s="513">
        <f t="shared" si="87"/>
        <v>12.247477339196335</v>
      </c>
      <c r="AF52" s="528">
        <f t="shared" si="88"/>
        <v>0.32304740698879053</v>
      </c>
      <c r="AG52" s="502">
        <v>-6</v>
      </c>
      <c r="AH52" s="185">
        <v>41.5</v>
      </c>
      <c r="AI52" s="142">
        <f t="shared" si="117"/>
        <v>11.086968406837304</v>
      </c>
      <c r="AJ52" s="142">
        <f t="shared" si="89"/>
        <v>41.847947394993312</v>
      </c>
      <c r="AK52" s="306">
        <f t="shared" si="90"/>
        <v>0.13246729047651867</v>
      </c>
      <c r="AL52" s="221">
        <v>-11</v>
      </c>
      <c r="AM52" s="186">
        <v>7</v>
      </c>
      <c r="AN52" s="514">
        <f t="shared" si="118"/>
        <v>6.086968406837304</v>
      </c>
      <c r="AO52" s="514">
        <f t="shared" si="91"/>
        <v>8.8318005624067233</v>
      </c>
      <c r="AP52" s="355">
        <f t="shared" si="92"/>
        <v>0.34460517783581862</v>
      </c>
      <c r="AQ52" s="218">
        <v>-168</v>
      </c>
      <c r="AR52" s="187">
        <v>50</v>
      </c>
      <c r="AS52" s="515">
        <f t="shared" si="119"/>
        <v>-150.91303159316269</v>
      </c>
      <c r="AT52" s="80">
        <f t="shared" si="93"/>
        <v>50.289170814143752</v>
      </c>
      <c r="AU52" s="307">
        <f t="shared" si="94"/>
        <v>1.5004525740829935</v>
      </c>
      <c r="AV52" s="315"/>
      <c r="AW52" s="498"/>
      <c r="AX52" s="379" t="str">
        <f t="shared" si="120"/>
        <v/>
      </c>
      <c r="AY52" s="379" t="str">
        <f t="shared" si="95"/>
        <v/>
      </c>
      <c r="AZ52" s="378" t="str">
        <f t="shared" si="96"/>
        <v/>
      </c>
      <c r="BA52" s="577">
        <v>19</v>
      </c>
      <c r="BB52" s="188">
        <v>28.4</v>
      </c>
      <c r="BC52" s="290">
        <f t="shared" si="121"/>
        <v>36.0869684068373</v>
      </c>
      <c r="BD52" s="290">
        <f t="shared" si="97"/>
        <v>28.906066857566902</v>
      </c>
      <c r="BE52" s="324">
        <f t="shared" si="98"/>
        <v>0.6242109759285811</v>
      </c>
      <c r="BF52" s="369">
        <v>-23</v>
      </c>
      <c r="BG52" s="187">
        <v>37</v>
      </c>
      <c r="BH52" s="515">
        <f t="shared" si="122"/>
        <v>-5.913031593162696</v>
      </c>
      <c r="BI52" s="515">
        <f t="shared" si="99"/>
        <v>37.389847568211984</v>
      </c>
      <c r="BJ52" s="307">
        <f t="shared" si="100"/>
        <v>7.9072689215639161E-2</v>
      </c>
      <c r="BK52" s="82">
        <f t="shared" si="101"/>
        <v>-17.086968406837304</v>
      </c>
      <c r="BL52" s="83">
        <f t="shared" si="102"/>
        <v>2.6456187982912938</v>
      </c>
      <c r="BM52" s="538">
        <f t="shared" si="126"/>
        <v>5.2912375965825875</v>
      </c>
      <c r="BN52" s="240">
        <v>6</v>
      </c>
      <c r="BO52" s="276">
        <v>-17</v>
      </c>
      <c r="BP52" s="277">
        <v>13.2</v>
      </c>
      <c r="BQ52" s="545">
        <f t="shared" si="123"/>
        <v>8.6968406837304002E-2</v>
      </c>
      <c r="BR52" s="545">
        <f t="shared" si="104"/>
        <v>14.256251301591442</v>
      </c>
      <c r="BS52" s="304">
        <f t="shared" si="105"/>
        <v>3.0501849678952987E-3</v>
      </c>
      <c r="BT52" s="262">
        <v>-26.458209916666664</v>
      </c>
      <c r="BU52" s="263">
        <v>20.929303022317775</v>
      </c>
      <c r="BV52" s="546">
        <f t="shared" si="124"/>
        <v>-9.3712415098293604</v>
      </c>
      <c r="BW52" s="546">
        <f t="shared" si="106"/>
        <v>21.611025569697699</v>
      </c>
      <c r="BX52" s="552">
        <f t="shared" si="107"/>
        <v>0.21681621447363009</v>
      </c>
      <c r="BY52" s="550">
        <v>-29</v>
      </c>
      <c r="BZ52" s="189">
        <v>18</v>
      </c>
      <c r="CA52" s="141">
        <f t="shared" si="125"/>
        <v>-11.913031593162696</v>
      </c>
      <c r="CB52" s="141">
        <f t="shared" si="108"/>
        <v>18.788312887913268</v>
      </c>
      <c r="CC52" s="348">
        <f t="shared" si="109"/>
        <v>0.31703303176376424</v>
      </c>
    </row>
    <row r="53" spans="1:81" ht="15.75" thickBot="1" x14ac:dyDescent="0.3">
      <c r="A53" s="1100"/>
      <c r="B53" s="135">
        <v>1</v>
      </c>
      <c r="C53" s="560">
        <v>-3.3125</v>
      </c>
      <c r="D53" s="108">
        <v>8.5</v>
      </c>
      <c r="E53" s="108">
        <f t="shared" si="110"/>
        <v>9.5856193334755151</v>
      </c>
      <c r="F53" s="96">
        <f t="shared" si="78"/>
        <v>10.672003968087932</v>
      </c>
      <c r="G53" s="359">
        <f t="shared" si="111"/>
        <v>0.44910118859302389</v>
      </c>
      <c r="H53" s="130">
        <v>-15</v>
      </c>
      <c r="I53" s="7">
        <v>3.5</v>
      </c>
      <c r="J53" s="7">
        <f t="shared" si="112"/>
        <v>-2.1018806665244849</v>
      </c>
      <c r="K53" s="7">
        <f t="shared" si="79"/>
        <v>7.3410945161388943</v>
      </c>
      <c r="L53" s="399">
        <f t="shared" si="80"/>
        <v>0.1431585345961453</v>
      </c>
      <c r="M53" s="746">
        <v>-5</v>
      </c>
      <c r="N53" s="747">
        <v>19</v>
      </c>
      <c r="O53" s="158">
        <f t="shared" si="113"/>
        <v>7.8981193334755151</v>
      </c>
      <c r="P53" s="158">
        <f t="shared" si="81"/>
        <v>20.065933038233844</v>
      </c>
      <c r="Q53" s="410">
        <f t="shared" si="82"/>
        <v>0.19680418843286165</v>
      </c>
      <c r="R53" s="360">
        <v>70</v>
      </c>
      <c r="S53" s="159">
        <v>35</v>
      </c>
      <c r="T53" s="109">
        <f t="shared" si="114"/>
        <v>82.89811933347552</v>
      </c>
      <c r="U53" s="109">
        <f t="shared" si="83"/>
        <v>35.589909647186303</v>
      </c>
      <c r="V53" s="411">
        <f t="shared" si="84"/>
        <v>1.1646295277969236</v>
      </c>
      <c r="W53" s="561">
        <v>-32</v>
      </c>
      <c r="X53" s="361">
        <v>49</v>
      </c>
      <c r="Y53" s="362">
        <f t="shared" si="115"/>
        <v>-19.101880666524487</v>
      </c>
      <c r="Z53" s="362">
        <f t="shared" si="85"/>
        <v>49.423088417205221</v>
      </c>
      <c r="AA53" s="562">
        <f t="shared" si="86"/>
        <v>0.19324855323969109</v>
      </c>
      <c r="AB53" s="563">
        <v>-20</v>
      </c>
      <c r="AC53" s="363">
        <v>11</v>
      </c>
      <c r="AD53" s="499">
        <f t="shared" si="116"/>
        <v>-7.1018806665244849</v>
      </c>
      <c r="AE53" s="499">
        <f t="shared" si="87"/>
        <v>12.753104276798043</v>
      </c>
      <c r="AF53" s="564">
        <f t="shared" si="88"/>
        <v>0.2784373322911296</v>
      </c>
      <c r="AG53" s="505">
        <v>-1</v>
      </c>
      <c r="AH53" s="364">
        <v>51.2</v>
      </c>
      <c r="AI53" s="145">
        <f t="shared" si="117"/>
        <v>11.898119333475515</v>
      </c>
      <c r="AJ53" s="145">
        <f t="shared" si="89"/>
        <v>51.605054681638357</v>
      </c>
      <c r="AK53" s="365">
        <f t="shared" si="90"/>
        <v>0.11528056124421661</v>
      </c>
      <c r="AL53" s="225">
        <v>-11</v>
      </c>
      <c r="AM53" s="196">
        <v>7</v>
      </c>
      <c r="AN53" s="197">
        <f t="shared" si="118"/>
        <v>1.8981193334755151</v>
      </c>
      <c r="AO53" s="197">
        <f t="shared" si="91"/>
        <v>9.5205918248228958</v>
      </c>
      <c r="AP53" s="469">
        <f t="shared" si="92"/>
        <v>9.9684944402646122E-2</v>
      </c>
      <c r="AQ53" s="566">
        <v>-322</v>
      </c>
      <c r="AR53" s="198">
        <v>100</v>
      </c>
      <c r="AS53" s="108">
        <f t="shared" si="119"/>
        <v>-309.10188066652449</v>
      </c>
      <c r="AT53" s="96">
        <f t="shared" si="93"/>
        <v>100.20799204003085</v>
      </c>
      <c r="AU53" s="568">
        <f t="shared" si="94"/>
        <v>1.5423015388984405</v>
      </c>
      <c r="AV53" s="569"/>
      <c r="AW53" s="570"/>
      <c r="AX53" s="319" t="str">
        <f t="shared" si="120"/>
        <v/>
      </c>
      <c r="AY53" s="319" t="str">
        <f t="shared" si="95"/>
        <v/>
      </c>
      <c r="AZ53" s="470" t="str">
        <f t="shared" si="96"/>
        <v/>
      </c>
      <c r="BA53" s="571"/>
      <c r="BB53" s="589"/>
      <c r="BC53" s="184" t="str">
        <f t="shared" si="121"/>
        <v/>
      </c>
      <c r="BD53" s="415" t="str">
        <f t="shared" si="97"/>
        <v/>
      </c>
      <c r="BE53" s="418" t="str">
        <f t="shared" si="98"/>
        <v/>
      </c>
      <c r="BF53" s="370">
        <v>-7</v>
      </c>
      <c r="BG53" s="198">
        <v>37</v>
      </c>
      <c r="BH53" s="108">
        <f t="shared" si="122"/>
        <v>5.8981193334755151</v>
      </c>
      <c r="BI53" s="108">
        <f t="shared" si="99"/>
        <v>37.558509937095273</v>
      </c>
      <c r="BJ53" s="568">
        <f t="shared" si="100"/>
        <v>7.851908054065454E-2</v>
      </c>
      <c r="BK53" s="97">
        <f t="shared" si="101"/>
        <v>-12.898119333475515</v>
      </c>
      <c r="BL53" s="98">
        <f t="shared" si="102"/>
        <v>2.7126244312686301</v>
      </c>
      <c r="BM53" s="540">
        <f t="shared" si="126"/>
        <v>5.4252488625372601</v>
      </c>
      <c r="BN53" s="239">
        <v>7</v>
      </c>
      <c r="BO53" s="284">
        <v>-13</v>
      </c>
      <c r="BP53" s="285">
        <v>15.3</v>
      </c>
      <c r="BQ53" s="554">
        <f t="shared" si="123"/>
        <v>-0.10188066652448491</v>
      </c>
      <c r="BR53" s="554">
        <f t="shared" si="104"/>
        <v>16.605169938753548</v>
      </c>
      <c r="BS53" s="555">
        <f t="shared" si="105"/>
        <v>3.0677393516676194E-3</v>
      </c>
      <c r="BT53" s="264"/>
      <c r="BU53" s="265"/>
      <c r="BV53" s="556" t="str">
        <f t="shared" si="124"/>
        <v/>
      </c>
      <c r="BW53" s="556" t="str">
        <f t="shared" si="106"/>
        <v/>
      </c>
      <c r="BX53" s="557" t="str">
        <f t="shared" si="107"/>
        <v/>
      </c>
      <c r="BY53" s="558">
        <v>-13</v>
      </c>
      <c r="BZ53" s="199">
        <v>21</v>
      </c>
      <c r="CA53" s="158">
        <f t="shared" si="125"/>
        <v>-0.10188066652448491</v>
      </c>
      <c r="CB53" s="158">
        <f t="shared" si="108"/>
        <v>21.969107143779979</v>
      </c>
      <c r="CC53" s="409">
        <f t="shared" si="109"/>
        <v>2.3187256964452914E-3</v>
      </c>
    </row>
    <row r="54" spans="1:81" x14ac:dyDescent="0.25">
      <c r="A54" s="1099" t="s">
        <v>14</v>
      </c>
      <c r="B54" s="133">
        <v>120</v>
      </c>
      <c r="C54" s="136"/>
      <c r="D54" s="137"/>
      <c r="E54" s="137" t="str">
        <f t="shared" si="110"/>
        <v/>
      </c>
      <c r="F54" s="56" t="str">
        <f t="shared" si="78"/>
        <v/>
      </c>
      <c r="G54" s="366" t="str">
        <f t="shared" si="111"/>
        <v/>
      </c>
      <c r="H54" s="110">
        <v>-40</v>
      </c>
      <c r="I54" s="13">
        <v>3.5</v>
      </c>
      <c r="J54" s="13">
        <f t="shared" si="112"/>
        <v>-0.80995853559386433</v>
      </c>
      <c r="K54" s="13">
        <f t="shared" si="79"/>
        <v>5.2428328799910791</v>
      </c>
      <c r="L54" s="398">
        <f t="shared" si="80"/>
        <v>7.7244359503143512E-2</v>
      </c>
      <c r="M54" s="742">
        <v>-38</v>
      </c>
      <c r="N54" s="743">
        <v>11</v>
      </c>
      <c r="O54" s="57">
        <f t="shared" si="113"/>
        <v>1.1900414644061357</v>
      </c>
      <c r="P54" s="57">
        <f t="shared" si="81"/>
        <v>11.672073363696596</v>
      </c>
      <c r="Q54" s="606">
        <f t="shared" si="82"/>
        <v>5.0978152181063933E-2</v>
      </c>
      <c r="R54" s="204"/>
      <c r="S54" s="58"/>
      <c r="T54" s="59" t="str">
        <f t="shared" si="114"/>
        <v/>
      </c>
      <c r="U54" s="59" t="str">
        <f t="shared" si="83"/>
        <v/>
      </c>
      <c r="V54" s="403" t="str">
        <f t="shared" si="84"/>
        <v/>
      </c>
      <c r="W54" s="521"/>
      <c r="X54" s="244"/>
      <c r="Y54" s="245" t="str">
        <f t="shared" si="115"/>
        <v/>
      </c>
      <c r="Z54" s="245" t="str">
        <f t="shared" si="85"/>
        <v/>
      </c>
      <c r="AA54" s="524" t="str">
        <f t="shared" si="86"/>
        <v/>
      </c>
      <c r="AB54" s="165"/>
      <c r="AC54" s="151"/>
      <c r="AD54" s="61" t="str">
        <f t="shared" si="116"/>
        <v/>
      </c>
      <c r="AE54" s="61" t="str">
        <f t="shared" si="87"/>
        <v/>
      </c>
      <c r="AF54" s="509" t="str">
        <f t="shared" si="88"/>
        <v/>
      </c>
      <c r="AG54" s="501">
        <v>-37</v>
      </c>
      <c r="AH54" s="575">
        <v>18.5</v>
      </c>
      <c r="AI54" s="62">
        <f t="shared" si="117"/>
        <v>2.1900414644061357</v>
      </c>
      <c r="AJ54" s="62">
        <f t="shared" si="89"/>
        <v>18.907334465955678</v>
      </c>
      <c r="AK54" s="343">
        <f t="shared" si="90"/>
        <v>5.7915129928798222E-2</v>
      </c>
      <c r="AL54" s="226"/>
      <c r="AM54" s="200"/>
      <c r="AN54" s="181" t="str">
        <f t="shared" si="118"/>
        <v/>
      </c>
      <c r="AO54" s="181" t="str">
        <f t="shared" si="91"/>
        <v/>
      </c>
      <c r="AP54" s="354" t="str">
        <f t="shared" si="92"/>
        <v/>
      </c>
      <c r="AQ54" s="530"/>
      <c r="AR54" s="201"/>
      <c r="AS54" s="201" t="str">
        <f t="shared" si="119"/>
        <v/>
      </c>
      <c r="AT54" s="56" t="str">
        <f t="shared" si="93"/>
        <v/>
      </c>
      <c r="AU54" s="531" t="str">
        <f t="shared" si="94"/>
        <v/>
      </c>
      <c r="AV54" s="312"/>
      <c r="AW54" s="313"/>
      <c r="AX54" s="321" t="str">
        <f t="shared" si="120"/>
        <v/>
      </c>
      <c r="AY54" s="313" t="str">
        <f t="shared" si="95"/>
        <v/>
      </c>
      <c r="AZ54" s="377" t="str">
        <f t="shared" si="96"/>
        <v/>
      </c>
      <c r="BA54" s="574"/>
      <c r="BB54" s="183"/>
      <c r="BC54" s="66" t="str">
        <f t="shared" si="121"/>
        <v/>
      </c>
      <c r="BD54" s="66" t="str">
        <f t="shared" si="97"/>
        <v/>
      </c>
      <c r="BE54" s="344" t="str">
        <f t="shared" si="98"/>
        <v/>
      </c>
      <c r="BF54" s="371"/>
      <c r="BG54" s="201"/>
      <c r="BH54" s="137" t="str">
        <f t="shared" si="122"/>
        <v/>
      </c>
      <c r="BI54" s="137" t="str">
        <f t="shared" si="99"/>
        <v/>
      </c>
      <c r="BJ54" s="531" t="str">
        <f t="shared" si="100"/>
        <v/>
      </c>
      <c r="BK54" s="154">
        <f t="shared" si="101"/>
        <v>-39.190041464406136</v>
      </c>
      <c r="BL54" s="155">
        <f t="shared" si="102"/>
        <v>3.1245325078296835</v>
      </c>
      <c r="BM54" s="541">
        <f t="shared" si="126"/>
        <v>6.249065015659367</v>
      </c>
      <c r="BN54" s="542">
        <v>5</v>
      </c>
      <c r="BO54" s="286">
        <v>-34</v>
      </c>
      <c r="BP54" s="281">
        <v>10.199999999999999</v>
      </c>
      <c r="BQ54" s="282">
        <f t="shared" si="123"/>
        <v>5.1900414644061357</v>
      </c>
      <c r="BR54" s="282">
        <f t="shared" si="104"/>
        <v>10.92141458820768</v>
      </c>
      <c r="BS54" s="345">
        <f t="shared" si="105"/>
        <v>0.23760848113989033</v>
      </c>
      <c r="BT54" s="266"/>
      <c r="BU54" s="267"/>
      <c r="BV54" s="384" t="str">
        <f t="shared" si="124"/>
        <v/>
      </c>
      <c r="BW54" s="384" t="str">
        <f t="shared" si="106"/>
        <v/>
      </c>
      <c r="BX54" s="508" t="str">
        <f t="shared" si="107"/>
        <v/>
      </c>
      <c r="BY54" s="549"/>
      <c r="BZ54" s="169"/>
      <c r="CA54" s="57" t="str">
        <f t="shared" si="125"/>
        <v/>
      </c>
      <c r="CB54" s="57" t="str">
        <f t="shared" si="108"/>
        <v/>
      </c>
      <c r="CC54" s="347" t="str">
        <f t="shared" si="109"/>
        <v/>
      </c>
    </row>
    <row r="55" spans="1:81" x14ac:dyDescent="0.25">
      <c r="A55" s="1099"/>
      <c r="B55" s="134">
        <v>100</v>
      </c>
      <c r="C55" s="139">
        <v>-36.575000000000003</v>
      </c>
      <c r="D55" s="515">
        <v>8.5</v>
      </c>
      <c r="E55" s="515">
        <f t="shared" si="110"/>
        <v>1.0525784936968279</v>
      </c>
      <c r="F55" s="80">
        <f t="shared" si="78"/>
        <v>9.4521067387612856</v>
      </c>
      <c r="G55" s="293">
        <f t="shared" si="111"/>
        <v>5.5679570850612828E-2</v>
      </c>
      <c r="H55" s="115">
        <v>-39</v>
      </c>
      <c r="I55" s="6">
        <v>3.5</v>
      </c>
      <c r="J55" s="6">
        <f t="shared" si="112"/>
        <v>-1.3724215063031693</v>
      </c>
      <c r="K55" s="6">
        <f t="shared" si="79"/>
        <v>5.4168553424414529</v>
      </c>
      <c r="L55" s="396">
        <f t="shared" si="80"/>
        <v>0.12668064952280964</v>
      </c>
      <c r="M55" s="744">
        <v>-37</v>
      </c>
      <c r="N55" s="745">
        <v>11</v>
      </c>
      <c r="O55" s="141">
        <f t="shared" si="113"/>
        <v>0.62757849369683072</v>
      </c>
      <c r="P55" s="141">
        <f t="shared" si="81"/>
        <v>11.751268944285826</v>
      </c>
      <c r="Q55" s="329">
        <f t="shared" si="82"/>
        <v>2.6702584064421279E-2</v>
      </c>
      <c r="R55" s="205">
        <v>-42</v>
      </c>
      <c r="S55" s="143">
        <v>15</v>
      </c>
      <c r="T55" s="512">
        <f t="shared" si="114"/>
        <v>-4.3724215063031693</v>
      </c>
      <c r="U55" s="512">
        <f t="shared" si="83"/>
        <v>15.559316238219997</v>
      </c>
      <c r="V55" s="401">
        <f t="shared" si="84"/>
        <v>0.14050815085185836</v>
      </c>
      <c r="W55" s="522"/>
      <c r="X55" s="250"/>
      <c r="Y55" s="249" t="str">
        <f t="shared" si="115"/>
        <v/>
      </c>
      <c r="Z55" s="249" t="str">
        <f t="shared" si="85"/>
        <v/>
      </c>
      <c r="AA55" s="525" t="str">
        <f t="shared" si="86"/>
        <v/>
      </c>
      <c r="AB55" s="166"/>
      <c r="AC55" s="106"/>
      <c r="AD55" s="513" t="str">
        <f t="shared" si="116"/>
        <v/>
      </c>
      <c r="AE55" s="513" t="str">
        <f t="shared" si="87"/>
        <v/>
      </c>
      <c r="AF55" s="528" t="str">
        <f t="shared" si="88"/>
        <v/>
      </c>
      <c r="AG55" s="502">
        <v>-35</v>
      </c>
      <c r="AH55" s="185">
        <v>18.5</v>
      </c>
      <c r="AI55" s="142">
        <f t="shared" si="117"/>
        <v>2.6275784936968307</v>
      </c>
      <c r="AJ55" s="142">
        <f t="shared" si="89"/>
        <v>18.956326695880101</v>
      </c>
      <c r="AK55" s="306">
        <f t="shared" si="90"/>
        <v>6.9306109138430785E-2</v>
      </c>
      <c r="AL55" s="224"/>
      <c r="AM55" s="186"/>
      <c r="AN55" s="514" t="str">
        <f t="shared" si="118"/>
        <v/>
      </c>
      <c r="AO55" s="514" t="str">
        <f t="shared" si="91"/>
        <v/>
      </c>
      <c r="AP55" s="355" t="str">
        <f t="shared" si="92"/>
        <v/>
      </c>
      <c r="AQ55" s="217"/>
      <c r="AR55" s="187"/>
      <c r="AS55" s="187" t="str">
        <f t="shared" si="119"/>
        <v/>
      </c>
      <c r="AT55" s="80" t="str">
        <f t="shared" si="93"/>
        <v/>
      </c>
      <c r="AU55" s="307" t="str">
        <f t="shared" si="94"/>
        <v/>
      </c>
      <c r="AV55" s="314"/>
      <c r="AW55" s="379"/>
      <c r="AX55" s="323" t="str">
        <f t="shared" si="120"/>
        <v/>
      </c>
      <c r="AY55" s="379" t="str">
        <f t="shared" si="95"/>
        <v/>
      </c>
      <c r="AZ55" s="378" t="str">
        <f t="shared" si="96"/>
        <v/>
      </c>
      <c r="BA55" s="577">
        <v>-18</v>
      </c>
      <c r="BB55" s="188">
        <v>19.399999999999999</v>
      </c>
      <c r="BC55" s="290">
        <f t="shared" si="121"/>
        <v>19.627578493696831</v>
      </c>
      <c r="BD55" s="290">
        <f t="shared" si="97"/>
        <v>19.835632629208892</v>
      </c>
      <c r="BE55" s="324">
        <f t="shared" si="98"/>
        <v>0.49475554575441943</v>
      </c>
      <c r="BF55" s="369"/>
      <c r="BG55" s="187"/>
      <c r="BH55" s="515" t="str">
        <f t="shared" si="122"/>
        <v/>
      </c>
      <c r="BI55" s="515" t="str">
        <f t="shared" si="99"/>
        <v/>
      </c>
      <c r="BJ55" s="307" t="str">
        <f t="shared" si="100"/>
        <v/>
      </c>
      <c r="BK55" s="82">
        <f t="shared" si="101"/>
        <v>-37.627578493696831</v>
      </c>
      <c r="BL55" s="83">
        <f t="shared" si="102"/>
        <v>2.8120594231031975</v>
      </c>
      <c r="BM55" s="538">
        <f t="shared" si="126"/>
        <v>5.6241188462063949</v>
      </c>
      <c r="BN55" s="240">
        <v>5</v>
      </c>
      <c r="BO55" s="276">
        <v>-35</v>
      </c>
      <c r="BP55" s="277">
        <v>10.199999999999999</v>
      </c>
      <c r="BQ55" s="545">
        <f t="shared" si="123"/>
        <v>2.6275784936968307</v>
      </c>
      <c r="BR55" s="545">
        <f t="shared" si="104"/>
        <v>11.00601298386189</v>
      </c>
      <c r="BS55" s="304">
        <f t="shared" si="105"/>
        <v>0.11937013419617293</v>
      </c>
      <c r="BT55" s="262"/>
      <c r="BU55" s="268"/>
      <c r="BV55" s="546" t="str">
        <f t="shared" si="124"/>
        <v/>
      </c>
      <c r="BW55" s="546" t="str">
        <f t="shared" si="106"/>
        <v/>
      </c>
      <c r="BX55" s="552" t="str">
        <f t="shared" si="107"/>
        <v/>
      </c>
      <c r="BY55" s="550">
        <v>-29</v>
      </c>
      <c r="BZ55" s="189">
        <v>18</v>
      </c>
      <c r="CA55" s="141">
        <f t="shared" si="125"/>
        <v>8.6275784936968307</v>
      </c>
      <c r="CB55" s="141">
        <f t="shared" si="108"/>
        <v>18.468684896357306</v>
      </c>
      <c r="CC55" s="348">
        <f t="shared" si="109"/>
        <v>0.23357316836886696</v>
      </c>
    </row>
    <row r="56" spans="1:81" x14ac:dyDescent="0.25">
      <c r="A56" s="1099"/>
      <c r="B56" s="134">
        <v>50</v>
      </c>
      <c r="C56" s="139">
        <v>-27.3</v>
      </c>
      <c r="D56" s="515">
        <v>8.5</v>
      </c>
      <c r="E56" s="515">
        <f t="shared" si="110"/>
        <v>0.46058224999332253</v>
      </c>
      <c r="F56" s="80">
        <f t="shared" si="78"/>
        <v>9.5322152531059601</v>
      </c>
      <c r="G56" s="293">
        <f t="shared" si="111"/>
        <v>2.4159245136813671E-2</v>
      </c>
      <c r="H56" s="115">
        <v>-30</v>
      </c>
      <c r="I56" s="6">
        <v>3.5</v>
      </c>
      <c r="J56" s="6">
        <f t="shared" si="112"/>
        <v>-2.2394177500066768</v>
      </c>
      <c r="K56" s="6">
        <f t="shared" si="79"/>
        <v>5.5554592637824225</v>
      </c>
      <c r="L56" s="396">
        <f t="shared" si="80"/>
        <v>0.20155109088874626</v>
      </c>
      <c r="M56" s="744">
        <v>-29</v>
      </c>
      <c r="N56" s="745">
        <v>11</v>
      </c>
      <c r="O56" s="141">
        <f t="shared" si="113"/>
        <v>-1.2394177500066768</v>
      </c>
      <c r="P56" s="141">
        <f t="shared" si="81"/>
        <v>11.815799915009816</v>
      </c>
      <c r="Q56" s="329">
        <f t="shared" si="82"/>
        <v>5.2447475368646981E-2</v>
      </c>
      <c r="R56" s="205">
        <v>-27</v>
      </c>
      <c r="S56" s="143">
        <v>15</v>
      </c>
      <c r="T56" s="512">
        <f t="shared" si="114"/>
        <v>0.76058224999332325</v>
      </c>
      <c r="U56" s="512">
        <f t="shared" si="83"/>
        <v>15.608110956536219</v>
      </c>
      <c r="V56" s="401">
        <f t="shared" si="84"/>
        <v>2.4364968064082532E-2</v>
      </c>
      <c r="W56" s="522">
        <v>-29</v>
      </c>
      <c r="X56" s="250">
        <v>26.5</v>
      </c>
      <c r="Y56" s="249">
        <f t="shared" si="115"/>
        <v>-1.2394177500066768</v>
      </c>
      <c r="Z56" s="249">
        <f t="shared" si="85"/>
        <v>26.848894346537733</v>
      </c>
      <c r="AA56" s="525">
        <f t="shared" si="86"/>
        <v>2.3081355492884651E-2</v>
      </c>
      <c r="AB56" s="257">
        <v>-28</v>
      </c>
      <c r="AC56" s="254">
        <v>13</v>
      </c>
      <c r="AD56" s="513">
        <f t="shared" si="116"/>
        <v>-0.23941775000667675</v>
      </c>
      <c r="AE56" s="513">
        <f t="shared" si="87"/>
        <v>13.697194151779625</v>
      </c>
      <c r="AF56" s="528">
        <f t="shared" si="88"/>
        <v>8.7396640273062834E-3</v>
      </c>
      <c r="AG56" s="502">
        <v>-16</v>
      </c>
      <c r="AH56" s="185">
        <v>18.5</v>
      </c>
      <c r="AI56" s="142">
        <f t="shared" si="117"/>
        <v>11.760582249993323</v>
      </c>
      <c r="AJ56" s="142">
        <f t="shared" si="89"/>
        <v>18.996397754088694</v>
      </c>
      <c r="AK56" s="306">
        <f t="shared" si="90"/>
        <v>0.30954769431120255</v>
      </c>
      <c r="AL56" s="221">
        <v>-25</v>
      </c>
      <c r="AM56" s="186">
        <v>8</v>
      </c>
      <c r="AN56" s="514">
        <f t="shared" si="118"/>
        <v>2.7605822499933232</v>
      </c>
      <c r="AO56" s="514">
        <f t="shared" si="91"/>
        <v>9.0891764000676059</v>
      </c>
      <c r="AP56" s="355">
        <f t="shared" si="92"/>
        <v>0.15186096784153016</v>
      </c>
      <c r="AQ56" s="217"/>
      <c r="AR56" s="187"/>
      <c r="AS56" s="515" t="str">
        <f t="shared" si="119"/>
        <v/>
      </c>
      <c r="AT56" s="80" t="str">
        <f t="shared" si="93"/>
        <v/>
      </c>
      <c r="AU56" s="307" t="str">
        <f t="shared" si="94"/>
        <v/>
      </c>
      <c r="AV56" s="315">
        <v>5.3333333333333144</v>
      </c>
      <c r="AW56" s="498">
        <v>43.054616920854741</v>
      </c>
      <c r="AX56" s="379">
        <f t="shared" si="120"/>
        <v>33.093915583326634</v>
      </c>
      <c r="AY56" s="379">
        <f t="shared" si="95"/>
        <v>43.270234178163371</v>
      </c>
      <c r="AZ56" s="378">
        <f t="shared" si="96"/>
        <v>0.382409712032801</v>
      </c>
      <c r="BA56" s="577">
        <v>-14</v>
      </c>
      <c r="BB56" s="188">
        <v>19.399999999999999</v>
      </c>
      <c r="BC56" s="290">
        <f t="shared" si="121"/>
        <v>13.760582249993323</v>
      </c>
      <c r="BD56" s="290">
        <f t="shared" si="97"/>
        <v>19.873930855055974</v>
      </c>
      <c r="BE56" s="324">
        <f t="shared" si="98"/>
        <v>0.34619679293320577</v>
      </c>
      <c r="BF56" s="369">
        <v>-20</v>
      </c>
      <c r="BG56" s="187">
        <v>15</v>
      </c>
      <c r="BH56" s="515">
        <f t="shared" si="122"/>
        <v>7.7605822499933232</v>
      </c>
      <c r="BI56" s="515">
        <f t="shared" si="99"/>
        <v>15.608110956536219</v>
      </c>
      <c r="BJ56" s="307">
        <f t="shared" si="100"/>
        <v>0.24860735138301343</v>
      </c>
      <c r="BK56" s="82">
        <f t="shared" si="101"/>
        <v>-27.760582249993323</v>
      </c>
      <c r="BL56" s="83">
        <f t="shared" si="102"/>
        <v>2.5272262202767011</v>
      </c>
      <c r="BM56" s="538">
        <f t="shared" si="126"/>
        <v>5.0544524405534021</v>
      </c>
      <c r="BN56" s="240">
        <v>5</v>
      </c>
      <c r="BO56" s="276">
        <v>-27</v>
      </c>
      <c r="BP56" s="277">
        <v>10.199999999999999</v>
      </c>
      <c r="BQ56" s="545">
        <f t="shared" si="123"/>
        <v>0.76058224999332325</v>
      </c>
      <c r="BR56" s="545">
        <f t="shared" si="104"/>
        <v>11.074887251414614</v>
      </c>
      <c r="BS56" s="304">
        <f t="shared" si="105"/>
        <v>3.4338148674884827E-2</v>
      </c>
      <c r="BT56" s="262">
        <v>-30.080132249999998</v>
      </c>
      <c r="BU56" s="263">
        <v>21.507973364061211</v>
      </c>
      <c r="BV56" s="546">
        <f t="shared" si="124"/>
        <v>-2.3195500000066751</v>
      </c>
      <c r="BW56" s="546">
        <f t="shared" si="106"/>
        <v>21.936409137794463</v>
      </c>
      <c r="BX56" s="552">
        <f t="shared" si="107"/>
        <v>5.2869865469693002E-2</v>
      </c>
      <c r="BY56" s="550">
        <v>-22</v>
      </c>
      <c r="BZ56" s="189">
        <v>18</v>
      </c>
      <c r="CA56" s="141">
        <f t="shared" si="125"/>
        <v>5.7605822499933232</v>
      </c>
      <c r="CB56" s="141">
        <f t="shared" si="108"/>
        <v>18.509811658456872</v>
      </c>
      <c r="CC56" s="348">
        <f t="shared" si="109"/>
        <v>0.15560888344753618</v>
      </c>
    </row>
    <row r="57" spans="1:81" x14ac:dyDescent="0.25">
      <c r="A57" s="1099"/>
      <c r="B57" s="134">
        <v>20</v>
      </c>
      <c r="C57" s="139">
        <v>-15.824999999999999</v>
      </c>
      <c r="D57" s="515">
        <v>8.5</v>
      </c>
      <c r="E57" s="515">
        <f t="shared" si="110"/>
        <v>1.2550955970828035</v>
      </c>
      <c r="F57" s="80">
        <f t="shared" si="78"/>
        <v>9.5521620552668924</v>
      </c>
      <c r="G57" s="293">
        <f t="shared" si="111"/>
        <v>6.5696938024139048E-2</v>
      </c>
      <c r="H57" s="115">
        <v>-19</v>
      </c>
      <c r="I57" s="6">
        <v>3.5</v>
      </c>
      <c r="J57" s="6">
        <f t="shared" si="112"/>
        <v>-1.9199044029171972</v>
      </c>
      <c r="K57" s="6">
        <f t="shared" si="79"/>
        <v>5.589615365128501</v>
      </c>
      <c r="L57" s="396">
        <f t="shared" si="80"/>
        <v>0.17173850770616128</v>
      </c>
      <c r="M57" s="744">
        <v>-14</v>
      </c>
      <c r="N57" s="745">
        <v>11</v>
      </c>
      <c r="O57" s="141">
        <f t="shared" si="113"/>
        <v>3.0800955970828028</v>
      </c>
      <c r="P57" s="141">
        <f t="shared" si="81"/>
        <v>11.831897562524814</v>
      </c>
      <c r="Q57" s="329">
        <f t="shared" si="82"/>
        <v>0.13016067713594792</v>
      </c>
      <c r="R57" s="205">
        <v>-22</v>
      </c>
      <c r="S57" s="143">
        <v>15</v>
      </c>
      <c r="T57" s="512">
        <f t="shared" si="114"/>
        <v>-4.9199044029171972</v>
      </c>
      <c r="U57" s="512">
        <f t="shared" si="83"/>
        <v>15.620300891150613</v>
      </c>
      <c r="V57" s="401">
        <f t="shared" si="84"/>
        <v>0.15748430318984688</v>
      </c>
      <c r="W57" s="522">
        <v>-14</v>
      </c>
      <c r="X57" s="250">
        <v>26</v>
      </c>
      <c r="Y57" s="249">
        <f t="shared" si="115"/>
        <v>3.0800955970828028</v>
      </c>
      <c r="Z57" s="249">
        <f t="shared" si="85"/>
        <v>26.362735061637299</v>
      </c>
      <c r="AA57" s="525">
        <f t="shared" si="86"/>
        <v>5.8417603292704574E-2</v>
      </c>
      <c r="AB57" s="257">
        <v>-20</v>
      </c>
      <c r="AC57" s="254">
        <v>11</v>
      </c>
      <c r="AD57" s="513">
        <f t="shared" si="116"/>
        <v>-2.9199044029171972</v>
      </c>
      <c r="AE57" s="513">
        <f t="shared" si="87"/>
        <v>11.831897562524814</v>
      </c>
      <c r="AF57" s="528">
        <f t="shared" si="88"/>
        <v>0.12339121377138249</v>
      </c>
      <c r="AG57" s="502">
        <v>-9</v>
      </c>
      <c r="AH57" s="185">
        <v>18.5</v>
      </c>
      <c r="AI57" s="142">
        <f t="shared" si="117"/>
        <v>8.0800955970828028</v>
      </c>
      <c r="AJ57" s="142">
        <f t="shared" si="89"/>
        <v>19.006414704780084</v>
      </c>
      <c r="AK57" s="306">
        <f t="shared" si="90"/>
        <v>0.21256233020767118</v>
      </c>
      <c r="AL57" s="221">
        <v>-14</v>
      </c>
      <c r="AM57" s="186">
        <v>7</v>
      </c>
      <c r="AN57" s="514">
        <f t="shared" si="118"/>
        <v>3.0800955970828028</v>
      </c>
      <c r="AO57" s="514">
        <f t="shared" si="91"/>
        <v>8.2458353082074485</v>
      </c>
      <c r="AP57" s="355">
        <f t="shared" si="92"/>
        <v>0.18676674235883936</v>
      </c>
      <c r="AQ57" s="218">
        <v>-34</v>
      </c>
      <c r="AR57" s="187">
        <v>20</v>
      </c>
      <c r="AS57" s="515">
        <f t="shared" si="119"/>
        <v>-16.919904402917197</v>
      </c>
      <c r="AT57" s="80">
        <f t="shared" si="93"/>
        <v>20.469338043280263</v>
      </c>
      <c r="AU57" s="307">
        <f t="shared" si="94"/>
        <v>0.41329876831243489</v>
      </c>
      <c r="AV57" s="315">
        <v>50.333333333333343</v>
      </c>
      <c r="AW57" s="498">
        <v>42.707181810575506</v>
      </c>
      <c r="AX57" s="379">
        <f t="shared" si="120"/>
        <v>67.413428930416146</v>
      </c>
      <c r="AY57" s="379">
        <f t="shared" si="95"/>
        <v>42.928978302909002</v>
      </c>
      <c r="AZ57" s="378">
        <f t="shared" si="96"/>
        <v>0.78517392674411723</v>
      </c>
      <c r="BA57" s="577">
        <v>-2</v>
      </c>
      <c r="BB57" s="188">
        <v>19.399999999999999</v>
      </c>
      <c r="BC57" s="290">
        <f t="shared" si="121"/>
        <v>15.080095597082803</v>
      </c>
      <c r="BD57" s="290">
        <f t="shared" si="97"/>
        <v>19.883505725351366</v>
      </c>
      <c r="BE57" s="324">
        <f t="shared" si="98"/>
        <v>0.37921118653275915</v>
      </c>
      <c r="BF57" s="369">
        <v>-14</v>
      </c>
      <c r="BG57" s="187">
        <v>15</v>
      </c>
      <c r="BH57" s="515">
        <f t="shared" si="122"/>
        <v>3.0800955970828028</v>
      </c>
      <c r="BI57" s="515">
        <f t="shared" si="99"/>
        <v>15.620300891150613</v>
      </c>
      <c r="BJ57" s="307">
        <f t="shared" si="100"/>
        <v>9.8592710170767997E-2</v>
      </c>
      <c r="BK57" s="82">
        <f t="shared" si="101"/>
        <v>-17.080095597082803</v>
      </c>
      <c r="BL57" s="83">
        <f t="shared" si="102"/>
        <v>2.4507549999784506</v>
      </c>
      <c r="BM57" s="538">
        <f t="shared" si="126"/>
        <v>4.9015099999569012</v>
      </c>
      <c r="BN57" s="240">
        <v>5</v>
      </c>
      <c r="BO57" s="276">
        <v>-14</v>
      </c>
      <c r="BP57" s="277">
        <v>10.1</v>
      </c>
      <c r="BQ57" s="545">
        <f t="shared" si="123"/>
        <v>3.0800955970828028</v>
      </c>
      <c r="BR57" s="545">
        <f t="shared" si="104"/>
        <v>11.000172722738521</v>
      </c>
      <c r="BS57" s="304">
        <f t="shared" si="105"/>
        <v>0.1400021469988339</v>
      </c>
      <c r="BT57" s="262">
        <v>-27.234207166666664</v>
      </c>
      <c r="BU57" s="263">
        <v>21.323256343980649</v>
      </c>
      <c r="BV57" s="546">
        <f t="shared" si="124"/>
        <v>-10.154111569583861</v>
      </c>
      <c r="BW57" s="546">
        <f t="shared" si="106"/>
        <v>21.764077307370318</v>
      </c>
      <c r="BX57" s="552">
        <f t="shared" si="107"/>
        <v>0.23327686779869164</v>
      </c>
      <c r="BY57" s="550">
        <v>-13</v>
      </c>
      <c r="BZ57" s="189">
        <v>18</v>
      </c>
      <c r="CA57" s="141">
        <f t="shared" si="125"/>
        <v>4.0800955970828028</v>
      </c>
      <c r="CB57" s="141">
        <f t="shared" si="108"/>
        <v>18.520091790541446</v>
      </c>
      <c r="CC57" s="348">
        <f t="shared" si="109"/>
        <v>0.1101532228681119</v>
      </c>
    </row>
    <row r="58" spans="1:81" x14ac:dyDescent="0.25">
      <c r="A58" s="1099"/>
      <c r="B58" s="134">
        <v>10</v>
      </c>
      <c r="C58" s="139">
        <v>-9.75</v>
      </c>
      <c r="D58" s="515">
        <v>8.5</v>
      </c>
      <c r="E58" s="515">
        <f t="shared" si="110"/>
        <v>1.4347143695518234</v>
      </c>
      <c r="F58" s="80">
        <f t="shared" si="78"/>
        <v>9.5473292859300525</v>
      </c>
      <c r="G58" s="293">
        <f t="shared" si="111"/>
        <v>7.5136948071235443E-2</v>
      </c>
      <c r="H58" s="115">
        <v>-13</v>
      </c>
      <c r="I58" s="6">
        <v>3.5</v>
      </c>
      <c r="J58" s="6">
        <f t="shared" si="112"/>
        <v>-1.8152856304481766</v>
      </c>
      <c r="K58" s="6">
        <f t="shared" si="79"/>
        <v>5.5813525685068184</v>
      </c>
      <c r="L58" s="396">
        <f t="shared" si="80"/>
        <v>0.16262058418339811</v>
      </c>
      <c r="M58" s="744">
        <v>-4</v>
      </c>
      <c r="N58" s="745">
        <v>12</v>
      </c>
      <c r="O58" s="141">
        <f t="shared" si="113"/>
        <v>7.1847143695518234</v>
      </c>
      <c r="P58" s="141">
        <f t="shared" si="81"/>
        <v>12.763287056788219</v>
      </c>
      <c r="Q58" s="329">
        <f t="shared" si="82"/>
        <v>0.28146018880499113</v>
      </c>
      <c r="R58" s="205">
        <v>-6</v>
      </c>
      <c r="S58" s="143">
        <v>15</v>
      </c>
      <c r="T58" s="512">
        <f t="shared" si="114"/>
        <v>5.1847143695518234</v>
      </c>
      <c r="U58" s="512">
        <f t="shared" si="83"/>
        <v>15.617346013134807</v>
      </c>
      <c r="V58" s="401">
        <f t="shared" si="84"/>
        <v>0.16599217194750227</v>
      </c>
      <c r="W58" s="522">
        <v>-14</v>
      </c>
      <c r="X58" s="250">
        <v>26</v>
      </c>
      <c r="Y58" s="249">
        <f t="shared" si="115"/>
        <v>-2.8152856304481766</v>
      </c>
      <c r="Z58" s="249">
        <f t="shared" si="85"/>
        <v>26.360984361248306</v>
      </c>
      <c r="AA58" s="525">
        <f t="shared" si="86"/>
        <v>5.3398719711445192E-2</v>
      </c>
      <c r="AB58" s="257">
        <v>-16</v>
      </c>
      <c r="AC58" s="254">
        <v>11</v>
      </c>
      <c r="AD58" s="513">
        <f t="shared" si="116"/>
        <v>-4.8152856304481766</v>
      </c>
      <c r="AE58" s="513">
        <f t="shared" si="87"/>
        <v>11.827996300894656</v>
      </c>
      <c r="AF58" s="528">
        <f t="shared" si="88"/>
        <v>0.20355457965792373</v>
      </c>
      <c r="AG58" s="502">
        <v>-7</v>
      </c>
      <c r="AH58" s="185">
        <v>18.5</v>
      </c>
      <c r="AI58" s="142">
        <f t="shared" si="117"/>
        <v>4.1847143695518234</v>
      </c>
      <c r="AJ58" s="142">
        <f t="shared" si="89"/>
        <v>19.003986331661515</v>
      </c>
      <c r="AK58" s="306">
        <f t="shared" si="90"/>
        <v>0.11010096241176244</v>
      </c>
      <c r="AL58" s="221">
        <v>-8</v>
      </c>
      <c r="AM58" s="186">
        <v>7</v>
      </c>
      <c r="AN58" s="514">
        <f t="shared" si="118"/>
        <v>3.1847143695518234</v>
      </c>
      <c r="AO58" s="514">
        <f t="shared" si="91"/>
        <v>8.2402364343492991</v>
      </c>
      <c r="AP58" s="355">
        <f t="shared" si="92"/>
        <v>0.19324168638392403</v>
      </c>
      <c r="AQ58" s="218">
        <v>-42</v>
      </c>
      <c r="AR58" s="187">
        <v>22</v>
      </c>
      <c r="AS58" s="515">
        <f t="shared" si="119"/>
        <v>-30.815285630448177</v>
      </c>
      <c r="AT58" s="80">
        <f t="shared" si="93"/>
        <v>22.425465357356082</v>
      </c>
      <c r="AU58" s="307">
        <f t="shared" si="94"/>
        <v>0.68706011535096279</v>
      </c>
      <c r="AV58" s="315">
        <v>78.833333333333343</v>
      </c>
      <c r="AW58" s="498">
        <v>42.004661882560342</v>
      </c>
      <c r="AX58" s="379">
        <f t="shared" si="120"/>
        <v>90.01804770288517</v>
      </c>
      <c r="AY58" s="379">
        <f t="shared" si="95"/>
        <v>42.229055357208686</v>
      </c>
      <c r="AZ58" s="378">
        <f t="shared" si="96"/>
        <v>1.0658307052032918</v>
      </c>
      <c r="BA58" s="577">
        <v>1</v>
      </c>
      <c r="BB58" s="188">
        <v>19.399999999999999</v>
      </c>
      <c r="BC58" s="290">
        <f t="shared" si="121"/>
        <v>12.184714369551823</v>
      </c>
      <c r="BD58" s="290">
        <f t="shared" si="97"/>
        <v>19.88118448417945</v>
      </c>
      <c r="BE58" s="324">
        <f t="shared" si="98"/>
        <v>0.30643834071475645</v>
      </c>
      <c r="BF58" s="369">
        <v>-8</v>
      </c>
      <c r="BG58" s="187">
        <v>15</v>
      </c>
      <c r="BH58" s="515">
        <f t="shared" si="122"/>
        <v>3.1847143695518234</v>
      </c>
      <c r="BI58" s="515">
        <f t="shared" si="99"/>
        <v>15.617346013134807</v>
      </c>
      <c r="BJ58" s="307">
        <f t="shared" si="100"/>
        <v>0.10196080585245894</v>
      </c>
      <c r="BK58" s="82">
        <f t="shared" si="101"/>
        <v>-11.184714369551823</v>
      </c>
      <c r="BL58" s="83">
        <f t="shared" si="102"/>
        <v>2.4695148321122393</v>
      </c>
      <c r="BM58" s="538">
        <f t="shared" si="126"/>
        <v>4.9390296642244786</v>
      </c>
      <c r="BN58" s="240">
        <v>5</v>
      </c>
      <c r="BO58" s="276">
        <v>-11</v>
      </c>
      <c r="BP58" s="277">
        <v>10.1</v>
      </c>
      <c r="BQ58" s="545">
        <f t="shared" si="123"/>
        <v>0.18471436955182341</v>
      </c>
      <c r="BR58" s="545">
        <f t="shared" si="104"/>
        <v>10.99597637747452</v>
      </c>
      <c r="BS58" s="304">
        <f t="shared" si="105"/>
        <v>8.3991799914291624E-3</v>
      </c>
      <c r="BT58" s="262">
        <v>-23.534466833333333</v>
      </c>
      <c r="BU58" s="263">
        <v>21.158953684124942</v>
      </c>
      <c r="BV58" s="546">
        <f t="shared" si="124"/>
        <v>-12.34975246378151</v>
      </c>
      <c r="BW58" s="546">
        <f t="shared" si="106"/>
        <v>21.600991123115673</v>
      </c>
      <c r="BX58" s="552">
        <f t="shared" si="107"/>
        <v>0.2858607828083819</v>
      </c>
      <c r="BY58" s="550">
        <v>-5</v>
      </c>
      <c r="BZ58" s="189">
        <v>21</v>
      </c>
      <c r="CA58" s="141">
        <f t="shared" si="125"/>
        <v>6.1847143695518234</v>
      </c>
      <c r="CB58" s="141">
        <f t="shared" si="108"/>
        <v>21.445314091753882</v>
      </c>
      <c r="CC58" s="348">
        <f t="shared" si="109"/>
        <v>0.14419733707537441</v>
      </c>
    </row>
    <row r="59" spans="1:81" x14ac:dyDescent="0.25">
      <c r="A59" s="1099"/>
      <c r="B59" s="134">
        <v>5</v>
      </c>
      <c r="C59" s="139">
        <v>-5.25</v>
      </c>
      <c r="D59" s="515">
        <v>8.5</v>
      </c>
      <c r="E59" s="515">
        <f t="shared" si="110"/>
        <v>1.4598834156578171</v>
      </c>
      <c r="F59" s="80">
        <f t="shared" si="78"/>
        <v>9.5143560106111451</v>
      </c>
      <c r="G59" s="293">
        <f t="shared" si="111"/>
        <v>7.6720033075787911E-2</v>
      </c>
      <c r="H59" s="115">
        <v>-9</v>
      </c>
      <c r="I59" s="6">
        <v>3.5</v>
      </c>
      <c r="J59" s="6">
        <f t="shared" si="112"/>
        <v>-2.2901165843421829</v>
      </c>
      <c r="K59" s="6">
        <f t="shared" si="79"/>
        <v>5.5247597501296326</v>
      </c>
      <c r="L59" s="396">
        <f t="shared" si="80"/>
        <v>0.20725938211959785</v>
      </c>
      <c r="M59" s="744">
        <v>0</v>
      </c>
      <c r="N59" s="745">
        <v>19</v>
      </c>
      <c r="O59" s="141">
        <f t="shared" si="113"/>
        <v>6.7098834156578171</v>
      </c>
      <c r="P59" s="141">
        <f t="shared" si="81"/>
        <v>19.47493184318375</v>
      </c>
      <c r="Q59" s="329">
        <f t="shared" si="82"/>
        <v>0.17226975348841297</v>
      </c>
      <c r="R59" s="205">
        <v>13</v>
      </c>
      <c r="S59" s="143">
        <v>15</v>
      </c>
      <c r="T59" s="512">
        <f t="shared" si="114"/>
        <v>19.709883415657817</v>
      </c>
      <c r="U59" s="512">
        <f t="shared" si="83"/>
        <v>15.597210337001052</v>
      </c>
      <c r="V59" s="401">
        <f t="shared" si="84"/>
        <v>0.63184002106134096</v>
      </c>
      <c r="W59" s="522">
        <v>-7</v>
      </c>
      <c r="X59" s="250">
        <v>40</v>
      </c>
      <c r="Y59" s="249">
        <f t="shared" si="115"/>
        <v>-0.2901165843421829</v>
      </c>
      <c r="Z59" s="249">
        <f t="shared" si="85"/>
        <v>40.227763675062185</v>
      </c>
      <c r="AA59" s="525">
        <f t="shared" si="86"/>
        <v>3.6059248369557104E-3</v>
      </c>
      <c r="AB59" s="257">
        <v>-12</v>
      </c>
      <c r="AC59" s="254">
        <v>11</v>
      </c>
      <c r="AD59" s="513">
        <f t="shared" si="116"/>
        <v>-5.2901165843421829</v>
      </c>
      <c r="AE59" s="513">
        <f t="shared" si="87"/>
        <v>11.801396963777314</v>
      </c>
      <c r="AF59" s="528">
        <f t="shared" si="88"/>
        <v>0.22413094825042462</v>
      </c>
      <c r="AG59" s="502">
        <v>4</v>
      </c>
      <c r="AH59" s="185">
        <v>27.3</v>
      </c>
      <c r="AI59" s="142">
        <f t="shared" si="117"/>
        <v>10.709883415657817</v>
      </c>
      <c r="AJ59" s="142">
        <f t="shared" si="89"/>
        <v>27.632643201414023</v>
      </c>
      <c r="AK59" s="306">
        <f t="shared" si="90"/>
        <v>0.19379042637350322</v>
      </c>
      <c r="AL59" s="221">
        <v>-3</v>
      </c>
      <c r="AM59" s="186">
        <v>7</v>
      </c>
      <c r="AN59" s="514">
        <f t="shared" si="118"/>
        <v>3.7098834156578171</v>
      </c>
      <c r="AO59" s="514">
        <f t="shared" si="91"/>
        <v>8.20201013756094</v>
      </c>
      <c r="AP59" s="355">
        <f t="shared" si="92"/>
        <v>0.22615696356363185</v>
      </c>
      <c r="AQ59" s="218">
        <v>-58</v>
      </c>
      <c r="AR59" s="187">
        <v>30</v>
      </c>
      <c r="AS59" s="515">
        <f t="shared" si="119"/>
        <v>-51.290116584342186</v>
      </c>
      <c r="AT59" s="80">
        <f t="shared" si="93"/>
        <v>30.303019161407871</v>
      </c>
      <c r="AU59" s="307">
        <f t="shared" si="94"/>
        <v>0.84628723479906975</v>
      </c>
      <c r="AV59" s="315">
        <v>128.5</v>
      </c>
      <c r="AW59" s="498">
        <v>52.568894636235449</v>
      </c>
      <c r="AX59" s="379">
        <f t="shared" si="120"/>
        <v>135.20988341565783</v>
      </c>
      <c r="AY59" s="379">
        <f t="shared" si="95"/>
        <v>52.742408492334484</v>
      </c>
      <c r="AZ59" s="378">
        <f t="shared" si="96"/>
        <v>1.2817947386239392</v>
      </c>
      <c r="BA59" s="577">
        <v>8</v>
      </c>
      <c r="BB59" s="188">
        <v>19.399999999999999</v>
      </c>
      <c r="BC59" s="290">
        <f t="shared" si="121"/>
        <v>14.709883415657817</v>
      </c>
      <c r="BD59" s="290">
        <f t="shared" si="97"/>
        <v>19.865371134128161</v>
      </c>
      <c r="BE59" s="324">
        <f t="shared" si="98"/>
        <v>0.3702393304494232</v>
      </c>
      <c r="BF59" s="369">
        <v>-3</v>
      </c>
      <c r="BG59" s="187">
        <v>37</v>
      </c>
      <c r="BH59" s="515">
        <f t="shared" si="122"/>
        <v>3.7098834156578171</v>
      </c>
      <c r="BI59" s="515">
        <f t="shared" si="99"/>
        <v>37.246113492506197</v>
      </c>
      <c r="BJ59" s="307">
        <f t="shared" si="100"/>
        <v>4.9802288987872978E-2</v>
      </c>
      <c r="BK59" s="82">
        <f t="shared" si="101"/>
        <v>-6.7098834156578171</v>
      </c>
      <c r="BL59" s="83">
        <f t="shared" si="102"/>
        <v>2.5936518084252485</v>
      </c>
      <c r="BM59" s="538">
        <f t="shared" si="126"/>
        <v>5.1873036168504969</v>
      </c>
      <c r="BN59" s="240">
        <v>5</v>
      </c>
      <c r="BO59" s="276">
        <v>-8</v>
      </c>
      <c r="BP59" s="277">
        <v>12.2</v>
      </c>
      <c r="BQ59" s="545">
        <f t="shared" si="123"/>
        <v>-1.2901165843421829</v>
      </c>
      <c r="BR59" s="545">
        <f t="shared" si="104"/>
        <v>12.927218196373587</v>
      </c>
      <c r="BS59" s="304">
        <f t="shared" si="105"/>
        <v>4.9899234496718459E-2</v>
      </c>
      <c r="BT59" s="262">
        <v>-16.952759166666667</v>
      </c>
      <c r="BU59" s="263">
        <v>22.297091614029942</v>
      </c>
      <c r="BV59" s="546">
        <f t="shared" si="124"/>
        <v>-10.24287575100885</v>
      </c>
      <c r="BW59" s="546">
        <f t="shared" si="106"/>
        <v>22.703155391731276</v>
      </c>
      <c r="BX59" s="552">
        <f t="shared" si="107"/>
        <v>0.22558264642674761</v>
      </c>
      <c r="BY59" s="550">
        <v>-1</v>
      </c>
      <c r="BZ59" s="189">
        <v>24</v>
      </c>
      <c r="CA59" s="141">
        <f t="shared" si="125"/>
        <v>5.7098834156578171</v>
      </c>
      <c r="CB59" s="141">
        <f t="shared" si="108"/>
        <v>24.377714624153192</v>
      </c>
      <c r="CC59" s="348">
        <f t="shared" si="109"/>
        <v>0.1171127708993796</v>
      </c>
    </row>
    <row r="60" spans="1:81" x14ac:dyDescent="0.25">
      <c r="A60" s="1099"/>
      <c r="B60" s="134">
        <v>2</v>
      </c>
      <c r="C60" s="72">
        <v>-0.9</v>
      </c>
      <c r="D60" s="80">
        <v>8.5</v>
      </c>
      <c r="E60" s="80">
        <f t="shared" si="110"/>
        <v>2.4932711896814297</v>
      </c>
      <c r="F60" s="80">
        <f t="shared" si="78"/>
        <v>10.681067238891822</v>
      </c>
      <c r="G60" s="293">
        <f t="shared" si="111"/>
        <v>0.11671451615822384</v>
      </c>
      <c r="H60" s="115">
        <v>-5</v>
      </c>
      <c r="I60" s="6">
        <v>3.5</v>
      </c>
      <c r="J60" s="6">
        <f t="shared" si="112"/>
        <v>-1.6067288103185704</v>
      </c>
      <c r="K60" s="6">
        <f t="shared" si="79"/>
        <v>7.3542638898620023</v>
      </c>
      <c r="L60" s="396">
        <f t="shared" si="80"/>
        <v>0.10923790840123902</v>
      </c>
      <c r="M60" s="744">
        <v>4</v>
      </c>
      <c r="N60" s="745">
        <v>19</v>
      </c>
      <c r="O60" s="141">
        <f t="shared" si="113"/>
        <v>7.39327118968143</v>
      </c>
      <c r="P60" s="141">
        <f t="shared" si="81"/>
        <v>20.070754778077685</v>
      </c>
      <c r="Q60" s="329">
        <f t="shared" si="82"/>
        <v>0.18418019828922286</v>
      </c>
      <c r="R60" s="205">
        <v>45</v>
      </c>
      <c r="S60" s="143">
        <v>26</v>
      </c>
      <c r="T60" s="512">
        <f t="shared" si="114"/>
        <v>48.393271189681428</v>
      </c>
      <c r="U60" s="512">
        <f t="shared" si="83"/>
        <v>26.792446647548413</v>
      </c>
      <c r="V60" s="401">
        <f t="shared" si="84"/>
        <v>0.90311407215416728</v>
      </c>
      <c r="W60" s="522">
        <v>-7</v>
      </c>
      <c r="X60" s="250">
        <v>49</v>
      </c>
      <c r="Y60" s="249">
        <f t="shared" si="115"/>
        <v>-3.6067288103185704</v>
      </c>
      <c r="Z60" s="249">
        <f t="shared" si="85"/>
        <v>49.425046255534532</v>
      </c>
      <c r="AA60" s="525">
        <f t="shared" si="86"/>
        <v>3.6486853160149497E-2</v>
      </c>
      <c r="AB60" s="257">
        <v>-10</v>
      </c>
      <c r="AC60" s="254">
        <v>11</v>
      </c>
      <c r="AD60" s="513">
        <f t="shared" si="116"/>
        <v>-6.60672881031857</v>
      </c>
      <c r="AE60" s="513">
        <f t="shared" si="87"/>
        <v>12.760689533161136</v>
      </c>
      <c r="AF60" s="528">
        <f t="shared" si="88"/>
        <v>0.25887036876611169</v>
      </c>
      <c r="AG60" s="502">
        <v>5</v>
      </c>
      <c r="AH60" s="185">
        <v>41.5</v>
      </c>
      <c r="AI60" s="142">
        <f t="shared" si="117"/>
        <v>8.39327118968143</v>
      </c>
      <c r="AJ60" s="142">
        <f t="shared" si="89"/>
        <v>42.001014242060016</v>
      </c>
      <c r="AK60" s="306">
        <f t="shared" si="90"/>
        <v>9.9917482245897388E-2</v>
      </c>
      <c r="AL60" s="221">
        <v>1</v>
      </c>
      <c r="AM60" s="186">
        <v>7</v>
      </c>
      <c r="AN60" s="514">
        <f t="shared" si="118"/>
        <v>4.39327118968143</v>
      </c>
      <c r="AO60" s="514">
        <f t="shared" si="91"/>
        <v>9.530750094390692</v>
      </c>
      <c r="AP60" s="355">
        <f t="shared" si="92"/>
        <v>0.23047877376761158</v>
      </c>
      <c r="AQ60" s="218">
        <v>-149</v>
      </c>
      <c r="AR60" s="187">
        <v>50</v>
      </c>
      <c r="AS60" s="515">
        <f t="shared" si="119"/>
        <v>-145.60672881031857</v>
      </c>
      <c r="AT60" s="80">
        <f t="shared" si="93"/>
        <v>50.416616282350091</v>
      </c>
      <c r="AU60" s="307">
        <f t="shared" si="94"/>
        <v>1.4440351172604651</v>
      </c>
      <c r="AV60" s="315"/>
      <c r="AW60" s="506"/>
      <c r="AX60" s="379" t="str">
        <f t="shared" si="120"/>
        <v/>
      </c>
      <c r="AY60" s="379" t="str">
        <f t="shared" si="95"/>
        <v/>
      </c>
      <c r="AZ60" s="378" t="str">
        <f t="shared" si="96"/>
        <v/>
      </c>
      <c r="BA60" s="577">
        <v>27</v>
      </c>
      <c r="BB60" s="188">
        <v>28.4</v>
      </c>
      <c r="BC60" s="290">
        <f t="shared" si="121"/>
        <v>30.393271189681428</v>
      </c>
      <c r="BD60" s="290">
        <f t="shared" si="97"/>
        <v>29.127224333288748</v>
      </c>
      <c r="BE60" s="324">
        <f t="shared" si="98"/>
        <v>0.52173305018538529</v>
      </c>
      <c r="BF60" s="369">
        <v>3</v>
      </c>
      <c r="BG60" s="187">
        <v>37</v>
      </c>
      <c r="BH60" s="515">
        <f t="shared" si="122"/>
        <v>6.39327118968143</v>
      </c>
      <c r="BI60" s="515">
        <f t="shared" si="99"/>
        <v>37.5610862111538</v>
      </c>
      <c r="BJ60" s="307">
        <f t="shared" si="100"/>
        <v>8.5104982770478857E-2</v>
      </c>
      <c r="BK60" s="82">
        <f t="shared" si="101"/>
        <v>-3.3932711896814296</v>
      </c>
      <c r="BL60" s="83">
        <f t="shared" si="102"/>
        <v>2.6767148967104841</v>
      </c>
      <c r="BM60" s="538">
        <f t="shared" si="126"/>
        <v>5.3534297934209683</v>
      </c>
      <c r="BN60" s="240">
        <v>7</v>
      </c>
      <c r="BO60" s="276">
        <v>-3</v>
      </c>
      <c r="BP60" s="277">
        <v>13.2</v>
      </c>
      <c r="BQ60" s="545">
        <f t="shared" si="123"/>
        <v>0.3932711896814296</v>
      </c>
      <c r="BR60" s="545">
        <f t="shared" si="104"/>
        <v>14.699496500279462</v>
      </c>
      <c r="BS60" s="304">
        <f t="shared" si="105"/>
        <v>1.3377029263347655E-2</v>
      </c>
      <c r="BT60" s="262">
        <v>-13.161351999999999</v>
      </c>
      <c r="BU60" s="263">
        <v>21.98428619681188</v>
      </c>
      <c r="BV60" s="546">
        <f t="shared" si="124"/>
        <v>-9.768080810318569</v>
      </c>
      <c r="BW60" s="546">
        <f t="shared" si="106"/>
        <v>22.916021403050348</v>
      </c>
      <c r="BX60" s="552">
        <f t="shared" si="107"/>
        <v>0.21312776416368553</v>
      </c>
      <c r="BY60" s="550"/>
      <c r="BZ60" s="189"/>
      <c r="CA60" s="141" t="str">
        <f t="shared" si="125"/>
        <v/>
      </c>
      <c r="CB60" s="141" t="str">
        <f t="shared" si="108"/>
        <v/>
      </c>
      <c r="CC60" s="348" t="str">
        <f t="shared" si="109"/>
        <v/>
      </c>
    </row>
    <row r="61" spans="1:81" ht="16.5" thickBot="1" x14ac:dyDescent="0.3">
      <c r="A61" s="1100"/>
      <c r="B61" s="135">
        <v>1</v>
      </c>
      <c r="C61" s="88">
        <v>-1.3</v>
      </c>
      <c r="D61" s="89">
        <v>8.5</v>
      </c>
      <c r="E61" s="89">
        <f t="shared" si="110"/>
        <v>-0.59451807781675059</v>
      </c>
      <c r="F61" s="89">
        <f t="shared" si="78"/>
        <v>11.347546318375338</v>
      </c>
      <c r="G61" s="367">
        <f t="shared" si="111"/>
        <v>2.6195886808324107E-2</v>
      </c>
      <c r="H61" s="121">
        <v>-2</v>
      </c>
      <c r="I61" s="16">
        <v>3.5</v>
      </c>
      <c r="J61" s="16">
        <f t="shared" si="112"/>
        <v>-1.2945180778167504</v>
      </c>
      <c r="K61" s="16">
        <f t="shared" si="79"/>
        <v>8.2925754411807233</v>
      </c>
      <c r="L61" s="397">
        <f t="shared" si="80"/>
        <v>7.8052836962338973E-2</v>
      </c>
      <c r="M61" s="748">
        <v>8</v>
      </c>
      <c r="N61" s="749">
        <v>19</v>
      </c>
      <c r="O61" s="90">
        <f t="shared" si="113"/>
        <v>8.7054819221832496</v>
      </c>
      <c r="P61" s="90">
        <f t="shared" si="81"/>
        <v>20.433228023189915</v>
      </c>
      <c r="Q61" s="607">
        <f t="shared" si="82"/>
        <v>0.21302267836250086</v>
      </c>
      <c r="R61" s="206">
        <v>82</v>
      </c>
      <c r="S61" s="144">
        <v>35</v>
      </c>
      <c r="T61" s="91">
        <f t="shared" si="114"/>
        <v>82.705481922183253</v>
      </c>
      <c r="U61" s="91">
        <f t="shared" si="83"/>
        <v>35.798279392279092</v>
      </c>
      <c r="V61" s="402">
        <f t="shared" si="84"/>
        <v>1.1551600150372174</v>
      </c>
      <c r="W61" s="523">
        <v>-12</v>
      </c>
      <c r="X61" s="251">
        <v>49</v>
      </c>
      <c r="Y61" s="248">
        <f t="shared" si="115"/>
        <v>-11.29451807781675</v>
      </c>
      <c r="Z61" s="248">
        <f t="shared" si="85"/>
        <v>49.573347753078707</v>
      </c>
      <c r="AA61" s="526">
        <f t="shared" si="86"/>
        <v>0.11391724172103461</v>
      </c>
      <c r="AB61" s="258">
        <v>-4</v>
      </c>
      <c r="AC61" s="255">
        <v>11</v>
      </c>
      <c r="AD61" s="93">
        <f t="shared" si="116"/>
        <v>-3.2945180778167504</v>
      </c>
      <c r="AE61" s="93">
        <f t="shared" si="87"/>
        <v>13.32354335181425</v>
      </c>
      <c r="AF61" s="529">
        <f t="shared" si="88"/>
        <v>0.12363520689742569</v>
      </c>
      <c r="AG61" s="503">
        <v>10</v>
      </c>
      <c r="AH61" s="576">
        <v>51.2</v>
      </c>
      <c r="AI61" s="94">
        <f t="shared" si="117"/>
        <v>10.70548192218325</v>
      </c>
      <c r="AJ61" s="94">
        <f t="shared" si="89"/>
        <v>51.748978805843834</v>
      </c>
      <c r="AK61" s="349">
        <f t="shared" si="90"/>
        <v>0.10343664908199422</v>
      </c>
      <c r="AL61" s="222">
        <v>3</v>
      </c>
      <c r="AM61" s="190">
        <v>7</v>
      </c>
      <c r="AN61" s="177">
        <f t="shared" si="118"/>
        <v>3.7054819221832496</v>
      </c>
      <c r="AO61" s="177">
        <f t="shared" si="91"/>
        <v>10.272137433254759</v>
      </c>
      <c r="AP61" s="356">
        <f t="shared" si="92"/>
        <v>0.18036567103294471</v>
      </c>
      <c r="AQ61" s="219">
        <v>-291</v>
      </c>
      <c r="AR61" s="191">
        <v>100</v>
      </c>
      <c r="AS61" s="175">
        <f t="shared" si="119"/>
        <v>-290.29451807781675</v>
      </c>
      <c r="AT61" s="89">
        <f t="shared" si="93"/>
        <v>100.28218589284775</v>
      </c>
      <c r="AU61" s="532">
        <f t="shared" si="94"/>
        <v>1.4473882648908281</v>
      </c>
      <c r="AV61" s="316"/>
      <c r="AW61" s="573"/>
      <c r="AX61" s="317" t="str">
        <f t="shared" si="120"/>
        <v/>
      </c>
      <c r="AY61" s="317" t="str">
        <f t="shared" si="95"/>
        <v/>
      </c>
      <c r="AZ61" s="389" t="str">
        <f t="shared" si="96"/>
        <v/>
      </c>
      <c r="BA61" s="535"/>
      <c r="BB61" s="179"/>
      <c r="BC61" s="179" t="str">
        <f t="shared" si="121"/>
        <v/>
      </c>
      <c r="BD61" s="394" t="str">
        <f t="shared" si="97"/>
        <v/>
      </c>
      <c r="BE61" s="350" t="str">
        <f t="shared" si="98"/>
        <v/>
      </c>
      <c r="BF61" s="372">
        <v>0</v>
      </c>
      <c r="BG61" s="191">
        <v>37</v>
      </c>
      <c r="BH61" s="175">
        <f t="shared" si="122"/>
        <v>0.70548192218324945</v>
      </c>
      <c r="BI61" s="175">
        <f t="shared" si="99"/>
        <v>37.756016837686595</v>
      </c>
      <c r="BJ61" s="532">
        <f t="shared" si="100"/>
        <v>9.3426423292494228E-3</v>
      </c>
      <c r="BK61" s="97">
        <f t="shared" si="101"/>
        <v>-0.70548192218324945</v>
      </c>
      <c r="BL61" s="98">
        <f t="shared" si="102"/>
        <v>2.7355424603406036</v>
      </c>
      <c r="BM61" s="540">
        <f t="shared" si="126"/>
        <v>5.4710849206812071</v>
      </c>
      <c r="BN61" s="239">
        <v>8</v>
      </c>
      <c r="BO61" s="279">
        <v>0</v>
      </c>
      <c r="BP61" s="280">
        <v>15.3</v>
      </c>
      <c r="BQ61" s="547">
        <f t="shared" si="123"/>
        <v>0.70548192218324945</v>
      </c>
      <c r="BR61" s="547">
        <f t="shared" si="104"/>
        <v>17.047193535819137</v>
      </c>
      <c r="BS61" s="351">
        <f t="shared" si="105"/>
        <v>2.0692025367721335E-2</v>
      </c>
      <c r="BT61" s="269"/>
      <c r="BU61" s="271"/>
      <c r="BV61" s="548" t="str">
        <f t="shared" si="124"/>
        <v/>
      </c>
      <c r="BW61" s="548" t="str">
        <f t="shared" si="106"/>
        <v/>
      </c>
      <c r="BX61" s="553" t="str">
        <f t="shared" si="107"/>
        <v/>
      </c>
      <c r="BY61" s="551"/>
      <c r="BZ61" s="170"/>
      <c r="CA61" s="90" t="str">
        <f t="shared" si="125"/>
        <v/>
      </c>
      <c r="CB61" s="90" t="str">
        <f t="shared" si="108"/>
        <v/>
      </c>
      <c r="CC61" s="353" t="str">
        <f t="shared" si="109"/>
        <v/>
      </c>
    </row>
    <row r="63" spans="1:81" ht="15.75" x14ac:dyDescent="0.25">
      <c r="A63" s="728" t="s">
        <v>106</v>
      </c>
      <c r="B63" s="796"/>
      <c r="C63" s="887"/>
      <c r="D63" s="887"/>
      <c r="E63" s="887"/>
      <c r="F63" s="887"/>
      <c r="G63" s="887"/>
      <c r="H63" s="729"/>
      <c r="I63" s="729"/>
      <c r="J63" s="729"/>
      <c r="K63" s="729"/>
      <c r="L63" s="729"/>
      <c r="M63" s="729"/>
      <c r="N63" s="729"/>
      <c r="O63" s="729"/>
      <c r="P63" s="729"/>
      <c r="Q63" s="729"/>
      <c r="R63" s="729"/>
      <c r="S63" s="729"/>
      <c r="T63" s="729"/>
      <c r="U63" s="729"/>
      <c r="V63" s="729"/>
      <c r="W63" s="729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21"/>
    </row>
    <row r="64" spans="1:81" x14ac:dyDescent="0.25">
      <c r="Q64" s="21"/>
    </row>
    <row r="65" spans="2:170" x14ac:dyDescent="0.25">
      <c r="B65" s="17" t="s">
        <v>25</v>
      </c>
    </row>
    <row r="66" spans="2:170" ht="18.75" x14ac:dyDescent="0.35">
      <c r="B66" s="734" t="s">
        <v>43</v>
      </c>
      <c r="C66" s="729" t="s">
        <v>120</v>
      </c>
      <c r="D66" s="20"/>
      <c r="E66" s="19"/>
      <c r="F66" s="19"/>
      <c r="G66" s="19"/>
      <c r="H66" s="19"/>
      <c r="I66" s="19"/>
      <c r="J66" s="19"/>
    </row>
    <row r="67" spans="2:170" ht="18.75" x14ac:dyDescent="0.35">
      <c r="B67" s="728" t="s">
        <v>44</v>
      </c>
      <c r="C67" s="19" t="s">
        <v>26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Q67" s="799"/>
      <c r="R67" s="23"/>
    </row>
    <row r="68" spans="2:170" ht="15.75" x14ac:dyDescent="0.25">
      <c r="B68" s="728" t="s">
        <v>27</v>
      </c>
      <c r="C68" s="19" t="s">
        <v>28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Q68" s="23"/>
      <c r="R68" s="23"/>
    </row>
    <row r="69" spans="2:170" ht="18.75" x14ac:dyDescent="0.35">
      <c r="B69" s="728" t="s">
        <v>45</v>
      </c>
      <c r="C69" s="19" t="s">
        <v>29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</row>
    <row r="70" spans="2:170" ht="18.75" x14ac:dyDescent="0.35">
      <c r="B70" s="733" t="s">
        <v>113</v>
      </c>
      <c r="C70" s="19" t="s">
        <v>30</v>
      </c>
      <c r="D70" s="19"/>
      <c r="E70" s="19"/>
      <c r="F70" s="19"/>
      <c r="G70" s="19"/>
      <c r="H70" s="19"/>
      <c r="I70" s="19"/>
      <c r="J70" s="19"/>
      <c r="L70" s="19"/>
      <c r="M70" s="19"/>
      <c r="N70" s="19"/>
      <c r="O70" s="19"/>
    </row>
    <row r="71" spans="2:170" ht="18.75" x14ac:dyDescent="0.35">
      <c r="B71" s="735" t="s">
        <v>116</v>
      </c>
      <c r="C71" s="19" t="s">
        <v>31</v>
      </c>
      <c r="D71" s="19"/>
      <c r="E71" s="19"/>
      <c r="F71" s="19"/>
      <c r="G71" s="19"/>
      <c r="H71" s="19"/>
      <c r="I71" s="19"/>
      <c r="J71" s="19"/>
      <c r="K71" s="19"/>
      <c r="M71" s="19"/>
      <c r="N71" s="19"/>
      <c r="O71" s="19"/>
    </row>
    <row r="72" spans="2:170" ht="18.75" x14ac:dyDescent="0.35">
      <c r="B72" s="728" t="s">
        <v>111</v>
      </c>
      <c r="C72" s="801" t="s">
        <v>117</v>
      </c>
      <c r="D72" s="801"/>
      <c r="E72" s="801"/>
      <c r="F72" s="801"/>
      <c r="G72" s="801"/>
      <c r="H72" s="801"/>
      <c r="I72" s="801"/>
      <c r="J72" s="801"/>
      <c r="K72" s="801"/>
      <c r="L72" s="801"/>
      <c r="M72" s="19"/>
      <c r="N72" s="19"/>
      <c r="O72" s="19"/>
      <c r="R72" s="800"/>
    </row>
    <row r="73" spans="2:170" ht="18.75" x14ac:dyDescent="0.35">
      <c r="B73" s="730" t="s">
        <v>112</v>
      </c>
      <c r="C73" s="801" t="s">
        <v>118</v>
      </c>
      <c r="D73" s="291"/>
      <c r="E73" s="291"/>
      <c r="F73" s="801"/>
      <c r="G73" s="801"/>
      <c r="H73" s="801"/>
      <c r="I73" s="801"/>
      <c r="J73" s="801"/>
      <c r="K73" s="801"/>
      <c r="L73" s="801"/>
      <c r="M73" s="19"/>
      <c r="N73" s="19"/>
      <c r="O73" s="19"/>
    </row>
    <row r="74" spans="2:170" ht="18" x14ac:dyDescent="0.35">
      <c r="B74" s="731" t="s">
        <v>39</v>
      </c>
      <c r="C74" s="738" t="s">
        <v>144</v>
      </c>
      <c r="D74" s="738"/>
      <c r="E74" s="729"/>
      <c r="F74" s="729"/>
      <c r="G74" s="729"/>
      <c r="H74" s="729"/>
      <c r="I74" s="729"/>
      <c r="J74" s="729"/>
      <c r="K74" s="729"/>
      <c r="L74" s="729"/>
      <c r="M74" s="729"/>
    </row>
    <row r="75" spans="2:170" ht="18.75" x14ac:dyDescent="0.35">
      <c r="B75" s="730" t="s">
        <v>115</v>
      </c>
      <c r="C75" s="28" t="s">
        <v>54</v>
      </c>
      <c r="D75" s="28"/>
      <c r="E75" s="22"/>
      <c r="F75" s="22"/>
      <c r="G75" s="22"/>
      <c r="H75" s="22"/>
      <c r="I75" s="802"/>
      <c r="J75" s="802"/>
      <c r="K75" s="802"/>
      <c r="L75" s="802"/>
      <c r="M75" s="802"/>
      <c r="N75" s="802"/>
      <c r="O75" s="22"/>
      <c r="P75" s="22"/>
      <c r="Q75" s="22"/>
      <c r="R75" s="22"/>
      <c r="S75" s="22"/>
      <c r="T75" s="22"/>
      <c r="CF75" s="810"/>
      <c r="CG75" s="810"/>
      <c r="CH75" s="810"/>
      <c r="CI75" s="810"/>
      <c r="CJ75" s="810"/>
      <c r="CK75" s="810"/>
      <c r="CL75" s="810"/>
      <c r="CM75" s="810"/>
      <c r="CN75" s="810"/>
      <c r="CO75" s="810"/>
      <c r="CP75" s="810"/>
      <c r="CQ75" s="810"/>
      <c r="CR75" s="810"/>
      <c r="CS75" s="810"/>
      <c r="CT75" s="810"/>
      <c r="CU75" s="810"/>
      <c r="CV75" s="810"/>
      <c r="CW75" s="810"/>
      <c r="CX75" s="810"/>
      <c r="CY75" s="810"/>
      <c r="CZ75" s="810"/>
      <c r="DA75" s="810"/>
      <c r="DB75" s="810"/>
      <c r="DC75" s="810"/>
      <c r="DD75" s="810"/>
      <c r="DE75" s="810"/>
      <c r="DF75" s="810"/>
      <c r="DG75" s="810"/>
      <c r="DH75" s="810"/>
      <c r="DI75" s="810"/>
      <c r="DJ75" s="810"/>
      <c r="DK75" s="810"/>
      <c r="DL75" s="810"/>
      <c r="DM75" s="810"/>
      <c r="DN75" s="810"/>
      <c r="DO75" s="810"/>
      <c r="DP75" s="810"/>
      <c r="DQ75" s="810"/>
      <c r="DR75" s="810"/>
      <c r="DS75" s="810"/>
      <c r="DT75" s="810"/>
      <c r="DU75" s="810"/>
      <c r="DV75" s="810"/>
      <c r="DW75" s="810"/>
      <c r="DX75" s="810"/>
      <c r="DY75" s="810"/>
      <c r="DZ75" s="810"/>
      <c r="EA75" s="810"/>
      <c r="EB75" s="810"/>
      <c r="EC75" s="810"/>
      <c r="ED75" s="810"/>
      <c r="EE75" s="810"/>
      <c r="EF75" s="810"/>
      <c r="EG75" s="810"/>
      <c r="EH75" s="810"/>
      <c r="EI75" s="810"/>
      <c r="EJ75" s="810"/>
      <c r="EK75" s="810"/>
      <c r="EL75" s="810"/>
      <c r="EM75" s="810"/>
      <c r="EN75" s="810"/>
      <c r="EO75" s="810"/>
      <c r="EP75" s="810"/>
      <c r="EQ75" s="810"/>
      <c r="ER75" s="810"/>
      <c r="ES75" s="810"/>
      <c r="ET75" s="810"/>
      <c r="EU75" s="810"/>
      <c r="EV75" s="810"/>
      <c r="EW75" s="810"/>
      <c r="EX75" s="810"/>
      <c r="EY75" s="810"/>
      <c r="EZ75" s="810"/>
      <c r="FA75" s="810"/>
      <c r="FB75" s="810"/>
      <c r="FC75" s="810"/>
      <c r="FD75" s="810"/>
      <c r="FE75" s="810"/>
      <c r="FF75" s="810"/>
      <c r="FG75" s="810"/>
      <c r="FH75" s="810"/>
      <c r="FI75" s="810"/>
      <c r="FJ75" s="810"/>
      <c r="FK75" s="810"/>
      <c r="FL75" s="810"/>
      <c r="FM75" s="810"/>
      <c r="FN75" s="810"/>
    </row>
    <row r="76" spans="2:170" ht="15" customHeight="1" x14ac:dyDescent="0.25">
      <c r="B76" s="732" t="s">
        <v>42</v>
      </c>
      <c r="C76" s="803" t="s">
        <v>38</v>
      </c>
      <c r="D76" s="804"/>
      <c r="E76" s="795"/>
      <c r="F76" s="795"/>
      <c r="G76" s="795"/>
      <c r="H76" s="729"/>
      <c r="I76" s="729"/>
      <c r="J76" s="729"/>
      <c r="K76" s="729"/>
      <c r="L76" s="729"/>
      <c r="M76" s="729"/>
      <c r="CF76" s="810"/>
      <c r="CG76" s="810"/>
      <c r="CH76" s="810"/>
      <c r="CI76" s="810"/>
      <c r="CJ76" s="810"/>
      <c r="CK76" s="810"/>
      <c r="CL76" s="810"/>
      <c r="CM76" s="810"/>
      <c r="CN76" s="810"/>
      <c r="CO76" s="810"/>
      <c r="CP76" s="810"/>
      <c r="CQ76" s="810"/>
      <c r="CR76" s="810"/>
      <c r="CS76" s="810"/>
      <c r="CT76" s="810"/>
      <c r="CU76" s="810"/>
      <c r="CV76" s="810"/>
      <c r="CW76" s="810"/>
      <c r="CX76" s="810"/>
      <c r="CY76" s="810"/>
      <c r="CZ76" s="810"/>
      <c r="DA76" s="810"/>
      <c r="DB76" s="810"/>
      <c r="DC76" s="810"/>
      <c r="DD76" s="810"/>
      <c r="DE76" s="810"/>
      <c r="DF76" s="810"/>
      <c r="DG76" s="810"/>
      <c r="DH76" s="810"/>
      <c r="DI76" s="810"/>
      <c r="DJ76" s="810"/>
      <c r="DK76" s="810"/>
      <c r="DL76" s="810"/>
      <c r="DM76" s="810"/>
      <c r="DN76" s="810"/>
      <c r="DO76" s="810"/>
      <c r="DP76" s="810"/>
      <c r="DQ76" s="810"/>
      <c r="DR76" s="810"/>
      <c r="DS76" s="810"/>
      <c r="DT76" s="810"/>
      <c r="DU76" s="810"/>
      <c r="DV76" s="810"/>
      <c r="DW76" s="810"/>
      <c r="DX76" s="810"/>
      <c r="DY76" s="810"/>
      <c r="DZ76" s="810"/>
      <c r="EA76" s="810"/>
      <c r="EB76" s="810"/>
      <c r="EC76" s="810"/>
      <c r="ED76" s="810"/>
      <c r="EE76" s="810"/>
      <c r="EF76" s="810"/>
      <c r="EG76" s="810"/>
      <c r="EH76" s="810"/>
      <c r="EI76" s="810"/>
      <c r="EJ76" s="810"/>
      <c r="EK76" s="810"/>
      <c r="EL76" s="810"/>
      <c r="EM76" s="810"/>
      <c r="EN76" s="810"/>
      <c r="EO76" s="810"/>
      <c r="EP76" s="810"/>
      <c r="EQ76" s="810"/>
      <c r="ER76" s="810"/>
      <c r="ES76" s="810"/>
      <c r="ET76" s="810"/>
      <c r="EU76" s="810"/>
      <c r="EV76" s="810"/>
      <c r="EW76" s="810"/>
      <c r="EX76" s="810"/>
      <c r="EY76" s="810"/>
      <c r="EZ76" s="810"/>
      <c r="FA76" s="810"/>
      <c r="FB76" s="810"/>
      <c r="FC76" s="810"/>
      <c r="FD76" s="810"/>
      <c r="FE76" s="810"/>
      <c r="FF76" s="810"/>
      <c r="FG76" s="810"/>
      <c r="FH76" s="810"/>
      <c r="FI76" s="810"/>
      <c r="FJ76" s="810"/>
      <c r="FK76" s="810"/>
      <c r="FL76" s="810"/>
      <c r="FM76" s="810"/>
      <c r="FN76" s="810"/>
    </row>
    <row r="77" spans="2:170" ht="15.75" x14ac:dyDescent="0.25">
      <c r="B77" s="730" t="s">
        <v>114</v>
      </c>
      <c r="C77" s="887" t="s">
        <v>119</v>
      </c>
      <c r="U77" s="291"/>
      <c r="CF77" s="810"/>
      <c r="CG77" s="810"/>
      <c r="CH77" s="810"/>
      <c r="CI77" s="810"/>
      <c r="CJ77" s="810"/>
      <c r="CK77" s="810"/>
      <c r="CL77" s="810"/>
      <c r="CM77" s="810"/>
      <c r="CN77" s="810"/>
      <c r="CO77" s="810"/>
      <c r="CP77" s="810"/>
      <c r="CQ77" s="810"/>
      <c r="CR77" s="810"/>
      <c r="CS77" s="810"/>
      <c r="CT77" s="810"/>
      <c r="CU77" s="810"/>
      <c r="CV77" s="810"/>
      <c r="CW77" s="810"/>
      <c r="CX77" s="810"/>
      <c r="CY77" s="810"/>
      <c r="CZ77" s="810"/>
      <c r="DA77" s="810"/>
      <c r="DB77" s="810"/>
      <c r="DC77" s="810"/>
      <c r="DD77" s="810"/>
      <c r="DE77" s="810"/>
      <c r="DF77" s="810"/>
      <c r="DG77" s="810"/>
      <c r="DH77" s="810"/>
      <c r="DI77" s="810"/>
      <c r="DJ77" s="810"/>
      <c r="DK77" s="810"/>
      <c r="DL77" s="810"/>
      <c r="DM77" s="810"/>
      <c r="DN77" s="810"/>
      <c r="DO77" s="810"/>
      <c r="DP77" s="810"/>
      <c r="DQ77" s="810"/>
      <c r="DR77" s="810"/>
      <c r="DS77" s="810"/>
      <c r="DT77" s="810"/>
      <c r="DU77" s="810"/>
      <c r="DV77" s="810"/>
      <c r="DW77" s="810"/>
      <c r="DX77" s="810"/>
      <c r="DY77" s="810"/>
      <c r="DZ77" s="810"/>
      <c r="EA77" s="810"/>
      <c r="EB77" s="810"/>
      <c r="EC77" s="810"/>
      <c r="ED77" s="810"/>
      <c r="EE77" s="810"/>
      <c r="EF77" s="810"/>
      <c r="EG77" s="810"/>
      <c r="EH77" s="810"/>
      <c r="EI77" s="810"/>
      <c r="EJ77" s="810"/>
      <c r="EK77" s="810"/>
      <c r="EL77" s="810"/>
      <c r="EM77" s="810"/>
      <c r="EN77" s="810"/>
      <c r="EO77" s="810"/>
      <c r="EP77" s="810"/>
      <c r="EQ77" s="810"/>
      <c r="ER77" s="810"/>
      <c r="ES77" s="810"/>
      <c r="ET77" s="810"/>
      <c r="EU77" s="810"/>
      <c r="EV77" s="810"/>
      <c r="EW77" s="810"/>
      <c r="EX77" s="810"/>
      <c r="EY77" s="810"/>
      <c r="EZ77" s="810"/>
      <c r="FA77" s="810"/>
      <c r="FB77" s="810"/>
      <c r="FC77" s="810"/>
      <c r="FD77" s="810"/>
      <c r="FE77" s="810"/>
      <c r="FF77" s="810"/>
      <c r="FG77" s="810"/>
      <c r="FH77" s="810"/>
      <c r="FI77" s="810"/>
      <c r="FJ77" s="810"/>
      <c r="FK77" s="810"/>
      <c r="FL77" s="810"/>
      <c r="FM77" s="810"/>
      <c r="FN77" s="810"/>
    </row>
    <row r="78" spans="2:170" ht="15.75" x14ac:dyDescent="0.25">
      <c r="C78" s="291" t="s">
        <v>146</v>
      </c>
      <c r="D78" s="291"/>
      <c r="E78" s="291"/>
      <c r="F78" s="291"/>
      <c r="G78" s="291"/>
      <c r="H78" s="291"/>
      <c r="P78" s="21"/>
      <c r="CF78" s="810"/>
      <c r="CG78" s="810"/>
      <c r="CH78" s="810"/>
      <c r="CI78" s="810"/>
      <c r="CJ78" s="810"/>
      <c r="CK78" s="810"/>
      <c r="CL78" s="810"/>
      <c r="CM78" s="810"/>
      <c r="CN78" s="810"/>
      <c r="CO78" s="810"/>
      <c r="CP78" s="810"/>
      <c r="CQ78" s="810"/>
      <c r="CR78" s="810"/>
      <c r="CS78" s="810"/>
      <c r="CT78" s="810"/>
      <c r="CU78" s="810"/>
      <c r="CV78" s="810"/>
      <c r="CW78" s="810"/>
      <c r="CX78" s="810"/>
      <c r="CY78" s="810"/>
      <c r="CZ78" s="810"/>
      <c r="DA78" s="810"/>
      <c r="DB78" s="810"/>
      <c r="DC78" s="810"/>
      <c r="DD78" s="810"/>
      <c r="DE78" s="810"/>
      <c r="DF78" s="810"/>
      <c r="DG78" s="810"/>
      <c r="DH78" s="810"/>
      <c r="DI78" s="810"/>
      <c r="DJ78" s="810"/>
      <c r="DK78" s="810"/>
      <c r="DL78" s="810"/>
      <c r="DM78" s="810"/>
      <c r="DN78" s="810"/>
      <c r="DO78" s="810"/>
      <c r="DP78" s="810"/>
      <c r="DQ78" s="810"/>
      <c r="DR78" s="810"/>
      <c r="DS78" s="810"/>
      <c r="DT78" s="810"/>
      <c r="DU78" s="810"/>
      <c r="DV78" s="810"/>
      <c r="DW78" s="810"/>
      <c r="DX78" s="810"/>
      <c r="DY78" s="810"/>
      <c r="DZ78" s="810"/>
      <c r="EA78" s="810"/>
      <c r="EB78" s="810"/>
      <c r="EC78" s="810"/>
      <c r="ED78" s="810"/>
      <c r="EE78" s="810"/>
      <c r="EF78" s="810"/>
      <c r="EG78" s="810"/>
      <c r="EH78" s="810"/>
      <c r="EI78" s="810"/>
      <c r="EJ78" s="810"/>
      <c r="EK78" s="810"/>
      <c r="EL78" s="810"/>
      <c r="EM78" s="810"/>
      <c r="EN78" s="810"/>
      <c r="EO78" s="810"/>
      <c r="EP78" s="810"/>
      <c r="EQ78" s="810"/>
      <c r="ER78" s="810"/>
      <c r="ES78" s="810"/>
      <c r="ET78" s="810"/>
      <c r="EU78" s="810"/>
      <c r="EV78" s="810"/>
      <c r="EW78" s="810"/>
      <c r="EX78" s="810"/>
      <c r="EY78" s="810"/>
      <c r="EZ78" s="810"/>
      <c r="FA78" s="810"/>
      <c r="FB78" s="810"/>
      <c r="FC78" s="810"/>
      <c r="FD78" s="810"/>
      <c r="FE78" s="810"/>
      <c r="FF78" s="810"/>
      <c r="FG78" s="810"/>
      <c r="FH78" s="810"/>
      <c r="FI78" s="810"/>
      <c r="FJ78" s="810"/>
      <c r="FK78" s="810"/>
      <c r="FL78" s="810"/>
      <c r="FM78" s="810"/>
      <c r="FN78" s="810"/>
    </row>
    <row r="79" spans="2:170" x14ac:dyDescent="0.25">
      <c r="C79" s="291"/>
      <c r="D79" s="291"/>
      <c r="E79" s="291"/>
      <c r="F79" s="291"/>
      <c r="G79" s="291"/>
      <c r="H79" s="291"/>
      <c r="CF79" s="810"/>
      <c r="CG79" s="810"/>
      <c r="CH79" s="810"/>
      <c r="CI79" s="810"/>
      <c r="CJ79" s="810"/>
      <c r="CK79" s="810"/>
      <c r="CL79" s="810"/>
      <c r="CM79" s="810"/>
      <c r="CN79" s="810"/>
      <c r="CO79" s="810"/>
      <c r="CP79" s="810"/>
      <c r="CQ79" s="810"/>
      <c r="CR79" s="810"/>
      <c r="CS79" s="810"/>
      <c r="CT79" s="810"/>
      <c r="CU79" s="810"/>
      <c r="CV79" s="810"/>
      <c r="CW79" s="810"/>
      <c r="CX79" s="810"/>
      <c r="CY79" s="810"/>
      <c r="CZ79" s="810"/>
      <c r="DA79" s="810"/>
      <c r="DB79" s="810"/>
      <c r="DC79" s="810"/>
      <c r="DD79" s="810"/>
      <c r="DE79" s="810"/>
      <c r="DF79" s="810"/>
      <c r="DG79" s="810"/>
      <c r="DH79" s="810"/>
      <c r="DI79" s="810"/>
      <c r="DJ79" s="810"/>
      <c r="DK79" s="810"/>
      <c r="DL79" s="810"/>
      <c r="DM79" s="810"/>
      <c r="DN79" s="810"/>
      <c r="DO79" s="810"/>
      <c r="DP79" s="810"/>
      <c r="DQ79" s="810"/>
      <c r="DR79" s="810"/>
      <c r="DS79" s="810"/>
      <c r="DT79" s="810"/>
      <c r="DU79" s="810"/>
      <c r="DV79" s="810"/>
      <c r="DW79" s="810"/>
      <c r="DX79" s="810"/>
      <c r="DY79" s="810"/>
      <c r="DZ79" s="810"/>
      <c r="EA79" s="810"/>
      <c r="EB79" s="810"/>
      <c r="EC79" s="810"/>
      <c r="ED79" s="810"/>
      <c r="EE79" s="810"/>
      <c r="EF79" s="810"/>
      <c r="EG79" s="810"/>
      <c r="EH79" s="810"/>
      <c r="EI79" s="810"/>
      <c r="EJ79" s="810"/>
      <c r="EK79" s="810"/>
      <c r="EL79" s="810"/>
      <c r="EM79" s="810"/>
      <c r="EN79" s="810"/>
      <c r="EO79" s="810"/>
      <c r="EP79" s="810"/>
      <c r="EQ79" s="810"/>
      <c r="ER79" s="810"/>
      <c r="ES79" s="810"/>
      <c r="ET79" s="810"/>
      <c r="EU79" s="810"/>
      <c r="EV79" s="810"/>
      <c r="EW79" s="810"/>
      <c r="EX79" s="810"/>
      <c r="EY79" s="810"/>
      <c r="EZ79" s="810"/>
      <c r="FA79" s="810"/>
      <c r="FB79" s="810"/>
      <c r="FC79" s="810"/>
      <c r="FD79" s="810"/>
      <c r="FE79" s="810"/>
      <c r="FF79" s="810"/>
      <c r="FG79" s="810"/>
      <c r="FH79" s="810"/>
      <c r="FI79" s="810"/>
      <c r="FJ79" s="810"/>
      <c r="FK79" s="810"/>
      <c r="FL79" s="810"/>
      <c r="FM79" s="810"/>
      <c r="FN79" s="810"/>
    </row>
    <row r="80" spans="2:170" ht="16.5" customHeight="1" x14ac:dyDescent="0.25">
      <c r="CF80" s="810"/>
      <c r="CG80" s="810"/>
      <c r="CH80" s="810"/>
      <c r="CI80" s="810"/>
      <c r="CJ80" s="810"/>
      <c r="CK80" s="810"/>
      <c r="CL80" s="810"/>
      <c r="CM80" s="810"/>
      <c r="CN80" s="810"/>
      <c r="CO80" s="810"/>
      <c r="CP80" s="810"/>
      <c r="CQ80" s="810"/>
      <c r="CR80" s="810"/>
      <c r="CS80" s="810"/>
      <c r="CT80" s="810"/>
      <c r="CU80" s="810"/>
      <c r="CV80" s="810"/>
      <c r="CW80" s="810"/>
      <c r="CX80" s="810"/>
      <c r="CY80" s="810"/>
      <c r="CZ80" s="810"/>
      <c r="DA80" s="810"/>
      <c r="DB80" s="810"/>
      <c r="DC80" s="810"/>
      <c r="DD80" s="810"/>
      <c r="DE80" s="810"/>
      <c r="DF80" s="810"/>
      <c r="DG80" s="810"/>
      <c r="DH80" s="810"/>
      <c r="DI80" s="810"/>
      <c r="DJ80" s="810"/>
      <c r="DK80" s="810"/>
      <c r="DL80" s="810"/>
      <c r="DM80" s="810"/>
      <c r="DN80" s="810"/>
      <c r="DO80" s="810"/>
      <c r="DP80" s="810"/>
      <c r="DQ80" s="810"/>
      <c r="DR80" s="810"/>
      <c r="DS80" s="810"/>
      <c r="DT80" s="810"/>
      <c r="DU80" s="810"/>
      <c r="DV80" s="810"/>
      <c r="DW80" s="810"/>
      <c r="DX80" s="810"/>
      <c r="DY80" s="810"/>
      <c r="DZ80" s="810"/>
      <c r="EA80" s="810"/>
      <c r="EB80" s="810"/>
      <c r="EC80" s="810"/>
      <c r="ED80" s="810"/>
      <c r="EE80" s="810"/>
      <c r="EF80" s="810"/>
      <c r="EG80" s="810"/>
      <c r="EH80" s="810"/>
      <c r="EI80" s="810"/>
      <c r="EJ80" s="810"/>
      <c r="EK80" s="810"/>
      <c r="EL80" s="810"/>
      <c r="EM80" s="810"/>
      <c r="EN80" s="810"/>
      <c r="EO80" s="810"/>
      <c r="EP80" s="810"/>
      <c r="EQ80" s="810"/>
      <c r="ER80" s="810"/>
      <c r="ES80" s="810"/>
      <c r="ET80" s="810"/>
      <c r="EU80" s="810"/>
      <c r="EV80" s="810"/>
      <c r="EW80" s="810"/>
      <c r="EX80" s="810"/>
      <c r="EY80" s="810"/>
      <c r="EZ80" s="810"/>
      <c r="FA80" s="810"/>
      <c r="FB80" s="810"/>
      <c r="FC80" s="810"/>
      <c r="FD80" s="810"/>
      <c r="FE80" s="810"/>
      <c r="FF80" s="810"/>
      <c r="FG80" s="810"/>
      <c r="FH80" s="810"/>
      <c r="FI80" s="810"/>
      <c r="FJ80" s="810"/>
      <c r="FK80" s="810"/>
      <c r="FL80" s="810"/>
      <c r="FM80" s="810"/>
      <c r="FN80" s="810"/>
    </row>
    <row r="81" spans="1:170" ht="16.5" thickBot="1" x14ac:dyDescent="0.3">
      <c r="CF81" s="811"/>
      <c r="CG81" s="812"/>
      <c r="CH81" s="812"/>
      <c r="CI81" s="812"/>
      <c r="CJ81" s="812"/>
      <c r="CK81" s="812"/>
      <c r="CL81" s="812"/>
      <c r="CM81" s="812"/>
      <c r="CN81" s="812"/>
      <c r="CO81" s="812"/>
      <c r="CP81" s="812"/>
      <c r="CQ81" s="812"/>
      <c r="CR81" s="812"/>
      <c r="CS81" s="812"/>
      <c r="CT81" s="812"/>
      <c r="CU81" s="812"/>
      <c r="CV81" s="812"/>
      <c r="CW81" s="812"/>
      <c r="CX81" s="812"/>
      <c r="CY81" s="812"/>
      <c r="CZ81" s="812"/>
      <c r="DA81" s="812"/>
      <c r="DB81" s="812"/>
      <c r="DC81" s="812"/>
      <c r="DD81" s="812"/>
      <c r="DE81" s="812"/>
      <c r="DF81" s="812"/>
      <c r="DG81" s="812"/>
      <c r="DH81" s="812"/>
      <c r="DI81" s="812"/>
      <c r="DJ81" s="812"/>
      <c r="DK81" s="812"/>
      <c r="DL81" s="812"/>
      <c r="DM81" s="812"/>
      <c r="DN81" s="812"/>
      <c r="DO81" s="812"/>
      <c r="DP81" s="810"/>
      <c r="DQ81" s="810"/>
      <c r="DR81" s="810"/>
      <c r="DS81" s="810"/>
      <c r="DT81" s="810"/>
      <c r="DU81" s="810"/>
      <c r="DV81" s="810"/>
      <c r="DW81" s="810"/>
      <c r="DX81" s="810"/>
      <c r="DY81" s="810"/>
      <c r="DZ81" s="810"/>
      <c r="EA81" s="810"/>
      <c r="EB81" s="810"/>
      <c r="EC81" s="810"/>
      <c r="ED81" s="810"/>
      <c r="EE81" s="810"/>
      <c r="EF81" s="810"/>
      <c r="EG81" s="810"/>
      <c r="EH81" s="810"/>
      <c r="EI81" s="810"/>
      <c r="EJ81" s="810"/>
      <c r="EK81" s="810"/>
      <c r="EL81" s="810"/>
      <c r="EM81" s="810"/>
      <c r="EN81" s="810"/>
      <c r="EO81" s="810"/>
      <c r="EP81" s="810"/>
      <c r="EQ81" s="810"/>
      <c r="ER81" s="810"/>
      <c r="ES81" s="810"/>
      <c r="ET81" s="810"/>
      <c r="EU81" s="810"/>
      <c r="EV81" s="810"/>
      <c r="EW81" s="810"/>
      <c r="EX81" s="810"/>
      <c r="EY81" s="810"/>
      <c r="EZ81" s="810"/>
      <c r="FA81" s="810"/>
      <c r="FB81" s="810"/>
      <c r="FC81" s="810"/>
      <c r="FD81" s="810"/>
      <c r="FE81" s="810"/>
      <c r="FF81" s="810"/>
      <c r="FG81" s="810"/>
      <c r="FH81" s="810"/>
      <c r="FI81" s="810"/>
      <c r="FJ81" s="810"/>
      <c r="FK81" s="810"/>
      <c r="FL81" s="810"/>
      <c r="FM81" s="810"/>
      <c r="FN81" s="810"/>
    </row>
    <row r="82" spans="1:170" ht="17.25" customHeight="1" thickBot="1" x14ac:dyDescent="0.3">
      <c r="A82" s="2" t="s">
        <v>15</v>
      </c>
      <c r="B82" s="1110" t="s">
        <v>50</v>
      </c>
      <c r="C82" s="210" t="s">
        <v>0</v>
      </c>
      <c r="D82" s="211" t="s">
        <v>0</v>
      </c>
      <c r="E82" s="211" t="s">
        <v>0</v>
      </c>
      <c r="F82" s="211" t="s">
        <v>0</v>
      </c>
      <c r="G82" s="601" t="s">
        <v>0</v>
      </c>
      <c r="H82" s="302" t="s">
        <v>1</v>
      </c>
      <c r="I82" s="295" t="s">
        <v>1</v>
      </c>
      <c r="J82" s="295" t="s">
        <v>1</v>
      </c>
      <c r="K82" s="212" t="s">
        <v>1</v>
      </c>
      <c r="L82" s="212" t="s">
        <v>1</v>
      </c>
      <c r="M82" s="765" t="s">
        <v>2</v>
      </c>
      <c r="N82" s="766" t="s">
        <v>2</v>
      </c>
      <c r="O82" s="766" t="s">
        <v>2</v>
      </c>
      <c r="P82" s="767" t="s">
        <v>2</v>
      </c>
      <c r="Q82" s="767" t="s">
        <v>2</v>
      </c>
      <c r="R82" s="331" t="s">
        <v>3</v>
      </c>
      <c r="S82" s="296" t="s">
        <v>3</v>
      </c>
      <c r="T82" s="296" t="s">
        <v>3</v>
      </c>
      <c r="U82" s="332" t="s">
        <v>3</v>
      </c>
      <c r="V82" s="332" t="s">
        <v>3</v>
      </c>
      <c r="W82" s="994" t="s">
        <v>4</v>
      </c>
      <c r="X82" s="995" t="s">
        <v>4</v>
      </c>
      <c r="Y82" s="995" t="s">
        <v>4</v>
      </c>
      <c r="Z82" s="996" t="s">
        <v>4</v>
      </c>
      <c r="AA82" s="996" t="s">
        <v>4</v>
      </c>
      <c r="AB82" s="303" t="s">
        <v>5</v>
      </c>
      <c r="AC82" s="252" t="s">
        <v>5</v>
      </c>
      <c r="AD82" s="252" t="s">
        <v>5</v>
      </c>
      <c r="AE82" s="253" t="s">
        <v>5</v>
      </c>
      <c r="AF82" s="253" t="s">
        <v>5</v>
      </c>
      <c r="AG82" s="298" t="s">
        <v>6</v>
      </c>
      <c r="AH82" s="299" t="s">
        <v>6</v>
      </c>
      <c r="AI82" s="299" t="s">
        <v>6</v>
      </c>
      <c r="AJ82" s="213" t="s">
        <v>6</v>
      </c>
      <c r="AK82" s="213" t="s">
        <v>6</v>
      </c>
      <c r="AL82" s="300" t="s">
        <v>7</v>
      </c>
      <c r="AM82" s="330" t="s">
        <v>7</v>
      </c>
      <c r="AN82" s="301" t="s">
        <v>7</v>
      </c>
      <c r="AO82" s="301" t="s">
        <v>7</v>
      </c>
      <c r="AP82" s="357" t="s">
        <v>7</v>
      </c>
      <c r="AQ82" s="231" t="s">
        <v>8</v>
      </c>
      <c r="AR82" s="297" t="s">
        <v>8</v>
      </c>
      <c r="AS82" s="297" t="s">
        <v>8</v>
      </c>
      <c r="AT82" s="216" t="s">
        <v>8</v>
      </c>
      <c r="AU82" s="216" t="s">
        <v>8</v>
      </c>
      <c r="AV82" s="308" t="s">
        <v>9</v>
      </c>
      <c r="AW82" s="309" t="s">
        <v>9</v>
      </c>
      <c r="AX82" s="309" t="s">
        <v>9</v>
      </c>
      <c r="AY82" s="310" t="s">
        <v>9</v>
      </c>
      <c r="AZ82" s="310" t="s">
        <v>9</v>
      </c>
      <c r="BA82" s="232" t="s">
        <v>10</v>
      </c>
      <c r="BB82" s="214" t="s">
        <v>10</v>
      </c>
      <c r="BC82" s="214" t="s">
        <v>10</v>
      </c>
      <c r="BD82" s="215" t="s">
        <v>10</v>
      </c>
      <c r="BE82" s="215" t="s">
        <v>10</v>
      </c>
      <c r="BF82" s="287" t="s">
        <v>11</v>
      </c>
      <c r="BG82" s="288" t="s">
        <v>11</v>
      </c>
      <c r="BH82" s="288" t="s">
        <v>11</v>
      </c>
      <c r="BI82" s="289" t="s">
        <v>11</v>
      </c>
      <c r="BJ82" s="289" t="s">
        <v>11</v>
      </c>
      <c r="BK82" s="1108" t="s">
        <v>75</v>
      </c>
      <c r="BL82" s="1093" t="s">
        <v>76</v>
      </c>
      <c r="BM82" s="1101" t="s">
        <v>77</v>
      </c>
      <c r="BN82" s="1093" t="s">
        <v>74</v>
      </c>
      <c r="BO82" s="273" t="s">
        <v>20</v>
      </c>
      <c r="BP82" s="274" t="s">
        <v>20</v>
      </c>
      <c r="BQ82" s="274" t="s">
        <v>20</v>
      </c>
      <c r="BR82" s="275" t="s">
        <v>20</v>
      </c>
      <c r="BS82" s="325" t="s">
        <v>20</v>
      </c>
      <c r="BT82" s="1003" t="s">
        <v>21</v>
      </c>
      <c r="BU82" s="1004" t="s">
        <v>21</v>
      </c>
      <c r="BV82" s="1004" t="s">
        <v>21</v>
      </c>
      <c r="BW82" s="1005" t="s">
        <v>21</v>
      </c>
      <c r="BX82" s="1006" t="s">
        <v>21</v>
      </c>
      <c r="BY82" s="760" t="s">
        <v>22</v>
      </c>
      <c r="BZ82" s="761" t="s">
        <v>22</v>
      </c>
      <c r="CA82" s="761" t="s">
        <v>22</v>
      </c>
      <c r="CB82" s="761" t="s">
        <v>22</v>
      </c>
      <c r="CC82" s="762" t="s">
        <v>22</v>
      </c>
      <c r="CF82" s="813"/>
      <c r="CG82" s="847"/>
      <c r="CH82" s="814"/>
      <c r="CI82" s="814"/>
      <c r="CJ82" s="814"/>
      <c r="CK82" s="814"/>
      <c r="CL82" s="815"/>
      <c r="CM82" s="815"/>
      <c r="CN82" s="815"/>
      <c r="CO82" s="815"/>
      <c r="CP82" s="815"/>
      <c r="CQ82" s="815"/>
      <c r="CR82" s="816"/>
      <c r="CS82" s="816"/>
      <c r="CT82" s="816"/>
      <c r="CU82" s="816"/>
      <c r="CV82" s="816"/>
      <c r="CW82" s="815"/>
      <c r="CX82" s="815"/>
      <c r="CY82" s="815"/>
      <c r="CZ82" s="815"/>
      <c r="DA82" s="815"/>
      <c r="DB82" s="815"/>
      <c r="DC82" s="815"/>
      <c r="DD82" s="815"/>
      <c r="DE82" s="815"/>
      <c r="DF82" s="815"/>
      <c r="DG82" s="816"/>
      <c r="DH82" s="816"/>
      <c r="DI82" s="816"/>
      <c r="DJ82" s="816"/>
      <c r="DK82" s="816"/>
      <c r="DL82" s="815"/>
      <c r="DM82" s="815"/>
      <c r="DN82" s="815"/>
      <c r="DO82" s="815"/>
      <c r="DP82" s="815"/>
      <c r="DQ82" s="815"/>
      <c r="DR82" s="815"/>
      <c r="DS82" s="815"/>
      <c r="DT82" s="815"/>
      <c r="DU82" s="815"/>
      <c r="DV82" s="815"/>
      <c r="DW82" s="815"/>
      <c r="DX82" s="815"/>
      <c r="DY82" s="815"/>
      <c r="DZ82" s="815"/>
      <c r="EA82" s="817"/>
      <c r="EB82" s="817"/>
      <c r="EC82" s="817"/>
      <c r="ED82" s="817"/>
      <c r="EE82" s="817"/>
      <c r="EF82" s="817"/>
      <c r="EG82" s="817"/>
      <c r="EH82" s="817"/>
      <c r="EI82" s="817"/>
      <c r="EJ82" s="817"/>
      <c r="EK82" s="818"/>
      <c r="EL82" s="818"/>
      <c r="EM82" s="818"/>
      <c r="EN82" s="818"/>
      <c r="EO82" s="818"/>
      <c r="EP82" s="1096"/>
      <c r="EQ82" s="1096"/>
      <c r="ER82" s="1096"/>
      <c r="ES82" s="1096"/>
      <c r="ET82" s="819"/>
      <c r="EU82" s="819"/>
      <c r="EV82" s="819"/>
      <c r="EW82" s="819"/>
      <c r="EX82" s="819"/>
      <c r="EY82" s="819"/>
      <c r="EZ82" s="819"/>
      <c r="FA82" s="819"/>
      <c r="FB82" s="819"/>
      <c r="FC82" s="819"/>
      <c r="FD82" s="819"/>
      <c r="FE82" s="819"/>
      <c r="FF82" s="819"/>
      <c r="FG82" s="819"/>
      <c r="FH82" s="819"/>
      <c r="FI82" s="810"/>
      <c r="FJ82" s="810"/>
      <c r="FK82" s="810"/>
      <c r="FL82" s="810"/>
      <c r="FM82" s="810"/>
      <c r="FN82" s="810"/>
    </row>
    <row r="83" spans="1:170" ht="53.25" thickBot="1" x14ac:dyDescent="0.3">
      <c r="A83" s="208" t="s">
        <v>62</v>
      </c>
      <c r="B83" s="1107"/>
      <c r="C83" s="759" t="s">
        <v>64</v>
      </c>
      <c r="D83" s="788" t="s">
        <v>67</v>
      </c>
      <c r="E83" s="875" t="s">
        <v>68</v>
      </c>
      <c r="F83" s="763" t="s">
        <v>69</v>
      </c>
      <c r="G83" s="876" t="s">
        <v>70</v>
      </c>
      <c r="H83" s="896" t="s">
        <v>64</v>
      </c>
      <c r="I83" s="897" t="s">
        <v>67</v>
      </c>
      <c r="J83" s="898" t="s">
        <v>68</v>
      </c>
      <c r="K83" s="899" t="s">
        <v>69</v>
      </c>
      <c r="L83" s="900" t="s">
        <v>70</v>
      </c>
      <c r="M83" s="901" t="s">
        <v>64</v>
      </c>
      <c r="N83" s="902" t="s">
        <v>67</v>
      </c>
      <c r="O83" s="903" t="s">
        <v>68</v>
      </c>
      <c r="P83" s="904" t="s">
        <v>69</v>
      </c>
      <c r="Q83" s="905" t="s">
        <v>70</v>
      </c>
      <c r="R83" s="906" t="s">
        <v>64</v>
      </c>
      <c r="S83" s="907" t="s">
        <v>67</v>
      </c>
      <c r="T83" s="908" t="s">
        <v>68</v>
      </c>
      <c r="U83" s="909" t="s">
        <v>69</v>
      </c>
      <c r="V83" s="910" t="s">
        <v>70</v>
      </c>
      <c r="W83" s="916" t="s">
        <v>64</v>
      </c>
      <c r="X83" s="917" t="s">
        <v>67</v>
      </c>
      <c r="Y83" s="918" t="s">
        <v>68</v>
      </c>
      <c r="Z83" s="919" t="s">
        <v>69</v>
      </c>
      <c r="AA83" s="920" t="s">
        <v>70</v>
      </c>
      <c r="AB83" s="935" t="s">
        <v>64</v>
      </c>
      <c r="AC83" s="936" t="s">
        <v>67</v>
      </c>
      <c r="AD83" s="937" t="s">
        <v>68</v>
      </c>
      <c r="AE83" s="938" t="s">
        <v>69</v>
      </c>
      <c r="AF83" s="939" t="s">
        <v>70</v>
      </c>
      <c r="AG83" s="940" t="s">
        <v>64</v>
      </c>
      <c r="AH83" s="941" t="s">
        <v>67</v>
      </c>
      <c r="AI83" s="942" t="s">
        <v>68</v>
      </c>
      <c r="AJ83" s="943" t="s">
        <v>69</v>
      </c>
      <c r="AK83" s="944" t="s">
        <v>70</v>
      </c>
      <c r="AL83" s="945" t="s">
        <v>64</v>
      </c>
      <c r="AM83" s="946" t="s">
        <v>67</v>
      </c>
      <c r="AN83" s="947" t="s">
        <v>68</v>
      </c>
      <c r="AO83" s="948" t="s">
        <v>69</v>
      </c>
      <c r="AP83" s="949" t="s">
        <v>70</v>
      </c>
      <c r="AQ83" s="759" t="s">
        <v>64</v>
      </c>
      <c r="AR83" s="788" t="s">
        <v>67</v>
      </c>
      <c r="AS83" s="875" t="s">
        <v>68</v>
      </c>
      <c r="AT83" s="763" t="s">
        <v>69</v>
      </c>
      <c r="AU83" s="876" t="s">
        <v>70</v>
      </c>
      <c r="AV83" s="950" t="s">
        <v>64</v>
      </c>
      <c r="AW83" s="951" t="s">
        <v>67</v>
      </c>
      <c r="AX83" s="952" t="s">
        <v>68</v>
      </c>
      <c r="AY83" s="953" t="s">
        <v>69</v>
      </c>
      <c r="AZ83" s="954" t="s">
        <v>70</v>
      </c>
      <c r="BA83" s="955" t="s">
        <v>64</v>
      </c>
      <c r="BB83" s="956" t="s">
        <v>67</v>
      </c>
      <c r="BC83" s="957" t="s">
        <v>68</v>
      </c>
      <c r="BD83" s="958" t="s">
        <v>69</v>
      </c>
      <c r="BE83" s="959" t="s">
        <v>70</v>
      </c>
      <c r="BF83" s="759" t="s">
        <v>64</v>
      </c>
      <c r="BG83" s="788" t="s">
        <v>67</v>
      </c>
      <c r="BH83" s="875" t="s">
        <v>68</v>
      </c>
      <c r="BI83" s="763" t="s">
        <v>69</v>
      </c>
      <c r="BJ83" s="876" t="s">
        <v>70</v>
      </c>
      <c r="BK83" s="1109"/>
      <c r="BL83" s="1095"/>
      <c r="BM83" s="1102"/>
      <c r="BN83" s="1095"/>
      <c r="BO83" s="922" t="s">
        <v>64</v>
      </c>
      <c r="BP83" s="923" t="s">
        <v>67</v>
      </c>
      <c r="BQ83" s="924" t="s">
        <v>68</v>
      </c>
      <c r="BR83" s="925" t="s">
        <v>69</v>
      </c>
      <c r="BS83" s="926" t="s">
        <v>70</v>
      </c>
      <c r="BT83" s="965" t="s">
        <v>64</v>
      </c>
      <c r="BU83" s="966" t="s">
        <v>67</v>
      </c>
      <c r="BV83" s="967" t="s">
        <v>68</v>
      </c>
      <c r="BW83" s="968" t="s">
        <v>69</v>
      </c>
      <c r="BX83" s="969" t="s">
        <v>70</v>
      </c>
      <c r="BY83" s="901" t="s">
        <v>64</v>
      </c>
      <c r="BZ83" s="902" t="s">
        <v>67</v>
      </c>
      <c r="CA83" s="903" t="s">
        <v>68</v>
      </c>
      <c r="CB83" s="904" t="s">
        <v>69</v>
      </c>
      <c r="CC83" s="905" t="s">
        <v>70</v>
      </c>
      <c r="CF83" s="820"/>
      <c r="CG83" s="847"/>
      <c r="CH83" s="821"/>
      <c r="CI83" s="821"/>
      <c r="CJ83" s="822"/>
      <c r="CK83" s="821"/>
      <c r="CL83" s="821"/>
      <c r="CM83" s="821"/>
      <c r="CN83" s="821"/>
      <c r="CO83" s="822"/>
      <c r="CP83" s="821"/>
      <c r="CQ83" s="821"/>
      <c r="CR83" s="823"/>
      <c r="CS83" s="823"/>
      <c r="CT83" s="824"/>
      <c r="CU83" s="823"/>
      <c r="CV83" s="823"/>
      <c r="CW83" s="821"/>
      <c r="CX83" s="825"/>
      <c r="CY83" s="822"/>
      <c r="CZ83" s="823"/>
      <c r="DA83" s="823"/>
      <c r="DB83" s="821"/>
      <c r="DC83" s="821"/>
      <c r="DD83" s="822"/>
      <c r="DE83" s="821"/>
      <c r="DF83" s="821"/>
      <c r="DG83" s="821"/>
      <c r="DH83" s="821"/>
      <c r="DI83" s="822"/>
      <c r="DJ83" s="821"/>
      <c r="DK83" s="821"/>
      <c r="DL83" s="821"/>
      <c r="DM83" s="821"/>
      <c r="DN83" s="822"/>
      <c r="DO83" s="821"/>
      <c r="DP83" s="821"/>
      <c r="DQ83" s="821"/>
      <c r="DR83" s="821"/>
      <c r="DS83" s="822"/>
      <c r="DT83" s="821"/>
      <c r="DU83" s="821"/>
      <c r="DV83" s="821"/>
      <c r="DW83" s="821"/>
      <c r="DX83" s="822"/>
      <c r="DY83" s="821"/>
      <c r="DZ83" s="821"/>
      <c r="EA83" s="821"/>
      <c r="EB83" s="821"/>
      <c r="EC83" s="822"/>
      <c r="ED83" s="821"/>
      <c r="EE83" s="821"/>
      <c r="EF83" s="821"/>
      <c r="EG83" s="821"/>
      <c r="EH83" s="822"/>
      <c r="EI83" s="821"/>
      <c r="EJ83" s="821"/>
      <c r="EK83" s="821"/>
      <c r="EL83" s="821"/>
      <c r="EM83" s="822"/>
      <c r="EN83" s="821"/>
      <c r="EO83" s="821"/>
      <c r="EP83" s="1096"/>
      <c r="EQ83" s="1096"/>
      <c r="ER83" s="1096"/>
      <c r="ES83" s="1096"/>
      <c r="ET83" s="821"/>
      <c r="EU83" s="821"/>
      <c r="EV83" s="822"/>
      <c r="EW83" s="821"/>
      <c r="EX83" s="821"/>
      <c r="EY83" s="821"/>
      <c r="EZ83" s="821"/>
      <c r="FA83" s="822"/>
      <c r="FB83" s="821"/>
      <c r="FC83" s="821"/>
      <c r="FD83" s="821"/>
      <c r="FE83" s="821"/>
      <c r="FF83" s="822"/>
      <c r="FG83" s="821"/>
      <c r="FH83" s="821"/>
      <c r="FI83" s="810"/>
      <c r="FJ83" s="810"/>
      <c r="FK83" s="810"/>
      <c r="FL83" s="810"/>
      <c r="FM83" s="810"/>
      <c r="FN83" s="810"/>
    </row>
    <row r="84" spans="1:170" ht="19.5" customHeight="1" x14ac:dyDescent="0.25">
      <c r="A84" s="1105" t="s">
        <v>13</v>
      </c>
      <c r="B84" s="133">
        <v>120</v>
      </c>
      <c r="C84" s="55">
        <v>-92.525000000000006</v>
      </c>
      <c r="D84" s="56">
        <v>8.5</v>
      </c>
      <c r="E84" s="56">
        <f>IF(C84="","",C84-$BK84)</f>
        <v>-0.35875411960105907</v>
      </c>
      <c r="F84" s="56">
        <f>IF(D84="","",IF(G4&gt;$C$1, SQRT(D84^2+$BN84^2+$BL84^2), SQRT(D84^2+$BN84^2-$BL84^2)))</f>
        <v>9.5159943706432628</v>
      </c>
      <c r="G84" s="366">
        <f t="shared" ref="G84:G99" si="127" xml:space="preserve"> IF(F84="","",ABS(E84)/(2*F84))</f>
        <v>1.8850059469760278E-2</v>
      </c>
      <c r="H84" s="110">
        <v>-92</v>
      </c>
      <c r="I84" s="12">
        <v>4</v>
      </c>
      <c r="J84" s="13">
        <f>IF(H84="","",H84-$BK84)</f>
        <v>0.16624588039894661</v>
      </c>
      <c r="K84" s="13">
        <f>IF(I84="","",IF(L4&gt;$C$1, SQRT(I84^2+$BN84^2+$BL84^2), SQRT(I84^2+$BN84^2-$BL84^2)))</f>
        <v>5.8569743777921941</v>
      </c>
      <c r="L84" s="398">
        <f t="shared" ref="L84:L99" si="128" xml:space="preserve"> IF(K84="","",ABS(J84)/(2*K84))</f>
        <v>1.4192129730778637E-2</v>
      </c>
      <c r="M84" s="742">
        <v>-86</v>
      </c>
      <c r="N84" s="743">
        <v>11</v>
      </c>
      <c r="O84" s="57">
        <f>IF(M84="","",M84-$BK84)</f>
        <v>6.1662458803989466</v>
      </c>
      <c r="P84" s="57">
        <f>IF(N84="","",IF(Q4&gt;$C$1, SQRT(N84^2+$BN84^2+$BL84^2), SQRT(N84^2+$BN84^2-$BL84^2)))</f>
        <v>11.802717859125256</v>
      </c>
      <c r="Q84" s="606">
        <f t="shared" ref="Q84:Q99" si="129" xml:space="preserve"> IF(P84="","",ABS(O84)/(2*P84))</f>
        <v>0.26122143873970188</v>
      </c>
      <c r="R84" s="204">
        <v>-94</v>
      </c>
      <c r="S84" s="58">
        <v>15</v>
      </c>
      <c r="T84" s="59">
        <f>IF(R84="","",R84-$BK84)</f>
        <v>-1.8337541196010534</v>
      </c>
      <c r="U84" s="59">
        <f>IF(S84="","",IF(V4&gt;$C$1, SQRT(S84^2+$BN84^2+$BL84^2), SQRT(S84^2+$BN84^2-$BL84^2)))</f>
        <v>15.598209796707899</v>
      </c>
      <c r="V84" s="403">
        <f t="shared" ref="V84:V99" si="130" xml:space="preserve"> IF(U84="","",ABS(T84)/(2*U84))</f>
        <v>5.8780915999350092E-2</v>
      </c>
      <c r="W84" s="752">
        <v>-91</v>
      </c>
      <c r="X84" s="753">
        <v>21</v>
      </c>
      <c r="Y84" s="384">
        <f>IF(W84="","",W84-$BK84)</f>
        <v>1.1662458803989466</v>
      </c>
      <c r="Z84" s="384">
        <f>IF(X84="","",IF(AA4&gt;$C$1, SQRT(X84^2+$BN84^2+$BL84^2), SQRT(X84^2+$BN84^2-$BL84^2)))</f>
        <v>21.431382336706942</v>
      </c>
      <c r="AA84" s="346">
        <f t="shared" ref="AA84:AA99" si="131" xml:space="preserve"> IF(Z84="","",ABS(Y84)/(2*Z84))</f>
        <v>2.7208834737679061E-2</v>
      </c>
      <c r="AB84" s="527">
        <v>-105</v>
      </c>
      <c r="AC84" s="256">
        <v>13</v>
      </c>
      <c r="AD84" s="61">
        <f>IF(AB84="","",AB84-$BK84)</f>
        <v>-12.833754119601053</v>
      </c>
      <c r="AE84" s="61">
        <f>IF(AC84="","",IF(AF4&gt;$C$1, SQRT(AC84^2+$BN84^2+$BL84^2), SQRT(AC84^2+$BN84^2-$BL84^2)))</f>
        <v>13.685910596745627</v>
      </c>
      <c r="AF84" s="509">
        <f t="shared" ref="AF84:AF99" si="132" xml:space="preserve"> IF(AE84="","",ABS(AD84)/(2*AE84))</f>
        <v>0.46886738112452642</v>
      </c>
      <c r="AG84" s="501">
        <v>-88</v>
      </c>
      <c r="AH84" s="62">
        <v>18.5</v>
      </c>
      <c r="AI84" s="62">
        <f>IF(AG84="","",AG84-$BK84)</f>
        <v>4.1662458803989466</v>
      </c>
      <c r="AJ84" s="62">
        <f>IF(AH84="","",IF(AK4&gt;$C$1, SQRT(AH84^2+$BN84^2+$BL84^2), SQRT(AH84^2+$BN84^2-$BL84^2)))</f>
        <v>18.988263450408368</v>
      </c>
      <c r="AK84" s="343">
        <f t="shared" ref="AK84:AK99" si="133" xml:space="preserve"> IF(AJ84="","",ABS(AI84)/(2*AJ84))</f>
        <v>0.10970581620799415</v>
      </c>
      <c r="AL84" s="220">
        <v>-98</v>
      </c>
      <c r="AM84" s="180">
        <v>7</v>
      </c>
      <c r="AN84" s="181">
        <f>IF(AL84="","",AL84-$BK84)</f>
        <v>-5.8337541196010534</v>
      </c>
      <c r="AO84" s="181">
        <f>IF(AM84="","",IF(AP4&gt;$C$1, SQRT(AM84^2+$BN84^2+$BL84^2), SQRT(AM84^2+$BN84^2-$BL84^2)))</f>
        <v>8.2039105835031059</v>
      </c>
      <c r="AP84" s="354">
        <f t="shared" ref="AP84:AP99" si="134" xml:space="preserve"> IF(AO84="","",ABS(AN84)/(2*AO84))</f>
        <v>0.3555471540201755</v>
      </c>
      <c r="AQ84" s="530"/>
      <c r="AR84" s="182"/>
      <c r="AS84" s="137" t="str">
        <f>IF(AQ84="","",AQ84-$BK84)</f>
        <v/>
      </c>
      <c r="AT84" s="137" t="str">
        <f>IF(AR84="","",IF(AU4&gt;$C$1, SQRT(AR84^2+$BN84^2+$BL84^2), SQRT(AR84^2+$BN84^2-$BL84^2)))</f>
        <v/>
      </c>
      <c r="AU84" s="366" t="str">
        <f t="shared" ref="AU84:AU99" si="135" xml:space="preserve"> IF(AT84="","",ABS(AS84)/(2*AT84))</f>
        <v/>
      </c>
      <c r="AV84" s="376">
        <v>-84.833333333333314</v>
      </c>
      <c r="AW84" s="998">
        <v>36.02581845875563</v>
      </c>
      <c r="AX84" s="313">
        <f>IF(AV84="","",AV84-$BK84)</f>
        <v>7.3329125470656322</v>
      </c>
      <c r="AY84" s="313">
        <f>IF(AW84="","",IF(AZ4&gt;$C$1, SQRT(AW84^2+$BN84^2+$BL84^2), SQRT(AW84^2+$BN84^2-$BL84^2)))</f>
        <v>36.278971105660261</v>
      </c>
      <c r="AZ84" s="377">
        <f t="shared" ref="AZ84:AZ99" si="136" xml:space="preserve"> IF(AY84="","",ABS(AX84)/(2*AY84))</f>
        <v>0.10106285161325244</v>
      </c>
      <c r="BA84" s="533">
        <v>-87</v>
      </c>
      <c r="BB84" s="518">
        <v>19.399999999999999</v>
      </c>
      <c r="BC84" s="66">
        <f>IF(BA84="","",BA84-$BK84)</f>
        <v>5.1662458803989466</v>
      </c>
      <c r="BD84" s="66">
        <f>IF(BB84="","",IF(BE4&gt;$C$1, SQRT(BB84^2+$BN84^2+$BL84^2), SQRT(BB84^2+$BN84^2-$BL84^2)))</f>
        <v>19.866155865242632</v>
      </c>
      <c r="BE84" s="344">
        <f t="shared" ref="BE84:BE99" si="137" xml:space="preserve"> IF(BD84="","",ABS(BC84)/(2*BD84))</f>
        <v>0.13002630995757189</v>
      </c>
      <c r="BF84" s="371">
        <v>-84</v>
      </c>
      <c r="BG84" s="201">
        <v>11</v>
      </c>
      <c r="BH84" s="137">
        <f>IF(BF84="","",BF84-$BK84)</f>
        <v>8.1662458803989466</v>
      </c>
      <c r="BI84" s="137">
        <f>IF(BG84="","",IF(BJ4&gt;$C$1, SQRT(BG84^2+$BN84^2+$BL84^2), SQRT(BG84^2+$BN84^2-$BL84^2)))</f>
        <v>11.802717859125256</v>
      </c>
      <c r="BJ84" s="366">
        <f t="shared" ref="BJ84:BJ99" si="138" xml:space="preserve"> IF(BI84="","",ABS(BH84)/(2*BI84))</f>
        <v>0.3459476867052797</v>
      </c>
      <c r="BK84" s="67">
        <f t="shared" ref="BK84:BK99" si="139">IFERROR((IF(G4&gt;$C$1,0,IFERROR((1/D84^2)*C84, 0)) + IF(L4&gt;$C$1,0,IFERROR((1/I84^2)*H84, 0)) + IF(Q4&gt;$C$1,0,IFERROR((1/N84^2)*M84, 0)) + IF(V4&gt;$C$1,0,IFERROR((1/S84^2)*R84, 0)) + IF(AA4&gt;$C$1,0,IFERROR((1/X84^2)*W84, 0)) + IF(AF4&gt;$C$1,0,IFERROR((1/AC84^2)*AB84, 0)) + IF(AK4&gt;$C$1,0,IFERROR((1/AH84^2)*AG84, 0)) + IF(AP4&gt;$C$1,0,IFERROR((1/AM84^2)*AL84, 0)) + IF(AU4&gt;$C$1,0,IFERROR((1/AR84^2)*AQ84, 0)) + IF(AZ4&gt;$C$1,0,IFERROR((1/AW84^2)*AV84, 0)) + IF(BE4&gt;$C$1,0,IFERROR((1/BB84^2)*BA84, 0)) + IF(BJ4&gt;$C$1,0,IFERROR((1/BG84^2)*BF84, 0)) + IF(BS4&gt;$C$1,0,IFERROR((1/BP84^2)*BO84, 0)) + IF(BX4&gt;$C$1,0,IFERROR((1/BU84^2)*BT84, 0)) + IF(CC4&gt;$C$1,0,IFERROR((1/BZ84^2)*BY84, 0))) / (IF(G4&gt;$C$1,0,IFERROR(1/D84^2, 0)) + IF(L4&gt;$C$1,0,IFERROR(1/I84^2, 0)) + IF(Q4&gt;$C$1,0,IFERROR(1/N84^2, 0)) + IF(V4&gt;$C$1,0,IFERROR(1/S84^2, 0)) + IF(AA4&gt;$C$1,0,IFERROR(1/X84^2, 0)) + IF(AF4&gt;$C$1,0,IFERROR(1/AC84^2, 0)) + IF(AK4&gt;$C$1,0,IFERROR(1/AH84^2, 0)) + IF(AP4&gt;$C$1,0,IFERROR(1/AM84^2, 0)) + IF(AU4&gt;$C$1,0,IFERROR(1/AR84^2, 0)) + IF(AZ4&gt;$C$1,0,IFERROR(1/AW84^2, 0)) + IF(BE4&gt;$C$1,0,IFERROR(1/BB84^2, 0)) + IF(BJ4&gt;$C$1,0,IFERROR(1/BG84^2, 0)) + IF(BS4&gt;$C$1,0,IFERROR(1/BP84^2, 0)) + IF(BX4&gt;$C$1,0,IFERROR(1/BU84^2, 0)) + IF(CC4&gt;$C$1,0,IFERROR(1/BZ84^2, 0))), "ERR")</f>
        <v>-92.166245880398947</v>
      </c>
      <c r="BL84" s="68">
        <f>IFERROR( 1/SQRT( IF(G4&gt;$C$1,0,IFERROR(1/D84^2,0)) + IF(L4&gt;$C$1,0,IFERROR(1/I84^2,0)) + IF(Q4&gt;$C$1,0,IFERROR(1/N84^2,0)) + IF(V4&gt;$C$1,0,IFERROR(1/S84^2,0)) + IF(AA4&gt;$C$1,0,IFERROR(1/X84^2,0)) + IF(AF4&gt;$C$1,0,IFERROR(1/AC84^2,0)) + IF(AK4&gt;$C$1,0,IFERROR(1/AH84^2,0)) + IF(AP4&gt;$C$1,0,IFERROR(1/AM84^2,0)) + IF(AU4&gt;$C$1,0,IFERROR(1/AR84^2,0)) + IF(AZ4&gt;$C$1,0,IFERROR(1/AW84^2,0)) + IF(BE4&gt;$C$1,0,IFERROR(1/BB84^2,0)) + IF(BJ4&gt;$C$1,0,IFERROR(1/BG84^2,0)) + IF(BS4&gt;$C$1,0,IFERROR(1/BP84^2,0)) + IF(BX4&gt;$C$1,0,IFERROR(1/BU84^2,0)) + IF(CC4&gt;$C$1,0,IFERROR(1/BZ84^2,0))), "ERR")</f>
        <v>2.5876342743683347</v>
      </c>
      <c r="BM84" s="68">
        <f t="shared" ref="BM84:BM99" si="140">BL84*2</f>
        <v>5.1752685487366694</v>
      </c>
      <c r="BN84" s="539">
        <v>5</v>
      </c>
      <c r="BO84" s="286">
        <v>-89</v>
      </c>
      <c r="BP84" s="281">
        <v>10.3</v>
      </c>
      <c r="BQ84" s="282">
        <f>IF(BO84="","",BO84-$BK84)</f>
        <v>3.1662458803989466</v>
      </c>
      <c r="BR84" s="282">
        <f>IF(BP84="","",IF(BS4&gt;$C$1, SQRT(BP84^2+$BN84^2+$BL84^2), SQRT(BP84^2+$BN84^2-$BL84^2)))</f>
        <v>11.153212490673452</v>
      </c>
      <c r="BS84" s="507">
        <f t="shared" ref="BS84:BS99" si="141" xml:space="preserve"> IF(BR84="","",ABS(BQ84)/(2*BR84))</f>
        <v>0.14194322411801205</v>
      </c>
      <c r="BT84" s="1007">
        <v>-91.806327500000009</v>
      </c>
      <c r="BU84" s="971">
        <v>17.624490580699536</v>
      </c>
      <c r="BV84" s="245">
        <f>IF(BT84="","",BT84-$BK84)</f>
        <v>0.35991838039893764</v>
      </c>
      <c r="BW84" s="245">
        <f>IF(BU84="","",IF(BX4&gt;$C$1, SQRT(BU84^2+$BN84^2+$BL84^2), SQRT(BU84^2+$BN84^2-$BL84^2)))</f>
        <v>18.136339682837907</v>
      </c>
      <c r="BX84" s="524">
        <f t="shared" ref="BX84:BX99" si="142" xml:space="preserve"> IF(BW84="","",ABS(BV84)/(2*BW84))</f>
        <v>9.9225749708338872E-3</v>
      </c>
      <c r="BY84" s="227">
        <v>-89</v>
      </c>
      <c r="BZ84" s="114">
        <v>15</v>
      </c>
      <c r="CA84" s="57">
        <f>IF(BY84="","",BY84-$BK84)</f>
        <v>3.1662458803989466</v>
      </c>
      <c r="CB84" s="57">
        <f>IF(BZ84="","",IF(CC4&gt;$C$1, SQRT(BZ84^2+$BN84^2+$BL84^2), SQRT(BZ84^2+$BN84^2-$BL84^2)))</f>
        <v>15.598209796707899</v>
      </c>
      <c r="CC84" s="347">
        <f t="shared" ref="CC84:CC99" si="143" xml:space="preserve"> IF(CB84="","",ABS(CA84)/(2*CB84))</f>
        <v>0.10149388685191306</v>
      </c>
      <c r="CF84" s="846"/>
      <c r="CG84" s="807"/>
      <c r="CH84" s="826"/>
      <c r="CI84" s="826"/>
      <c r="CJ84" s="826"/>
      <c r="CK84" s="826"/>
      <c r="CL84" s="827"/>
      <c r="CM84" s="828"/>
      <c r="CN84" s="829"/>
      <c r="CO84" s="826"/>
      <c r="CP84" s="826"/>
      <c r="CQ84" s="830"/>
      <c r="CR84" s="829"/>
      <c r="CS84" s="829"/>
      <c r="CT84" s="826"/>
      <c r="CU84" s="826"/>
      <c r="CV84" s="830"/>
      <c r="CW84" s="829"/>
      <c r="CX84" s="829"/>
      <c r="CY84" s="826"/>
      <c r="CZ84" s="826"/>
      <c r="DA84" s="830"/>
      <c r="DB84" s="829"/>
      <c r="DC84" s="829"/>
      <c r="DD84" s="826"/>
      <c r="DE84" s="826"/>
      <c r="DF84" s="830"/>
      <c r="DG84" s="831"/>
      <c r="DH84" s="831"/>
      <c r="DI84" s="826"/>
      <c r="DJ84" s="826"/>
      <c r="DK84" s="830"/>
      <c r="DL84" s="832"/>
      <c r="DM84" s="826"/>
      <c r="DN84" s="826"/>
      <c r="DO84" s="826"/>
      <c r="DP84" s="830"/>
      <c r="DQ84" s="832"/>
      <c r="DR84" s="829"/>
      <c r="DS84" s="826"/>
      <c r="DT84" s="826"/>
      <c r="DU84" s="830"/>
      <c r="DV84" s="829"/>
      <c r="DW84" s="829"/>
      <c r="DX84" s="826"/>
      <c r="DY84" s="826"/>
      <c r="DZ84" s="830"/>
      <c r="EA84" s="826"/>
      <c r="EB84" s="833"/>
      <c r="EC84" s="826"/>
      <c r="ED84" s="826"/>
      <c r="EE84" s="830"/>
      <c r="EF84" s="832"/>
      <c r="EG84" s="834"/>
      <c r="EH84" s="826"/>
      <c r="EI84" s="826"/>
      <c r="EJ84" s="830"/>
      <c r="EK84" s="828"/>
      <c r="EL84" s="828"/>
      <c r="EM84" s="826"/>
      <c r="EN84" s="826"/>
      <c r="EO84" s="830"/>
      <c r="EP84" s="808"/>
      <c r="EQ84" s="808"/>
      <c r="ER84" s="808"/>
      <c r="ES84" s="808"/>
      <c r="ET84" s="828"/>
      <c r="EU84" s="835"/>
      <c r="EV84" s="826"/>
      <c r="EW84" s="826"/>
      <c r="EX84" s="830"/>
      <c r="EY84" s="836"/>
      <c r="EZ84" s="836"/>
      <c r="FA84" s="826"/>
      <c r="FB84" s="826"/>
      <c r="FC84" s="830"/>
      <c r="FD84" s="828"/>
      <c r="FE84" s="832"/>
      <c r="FF84" s="826"/>
      <c r="FG84" s="826"/>
      <c r="FH84" s="830"/>
      <c r="FI84" s="810"/>
      <c r="FJ84" s="810"/>
      <c r="FK84" s="810"/>
      <c r="FL84" s="810"/>
      <c r="FM84" s="810"/>
      <c r="FN84" s="810"/>
    </row>
    <row r="85" spans="1:170" ht="15.75" x14ac:dyDescent="0.25">
      <c r="A85" s="1099"/>
      <c r="B85" s="134">
        <v>100</v>
      </c>
      <c r="C85" s="72">
        <v>-90.183333333333337</v>
      </c>
      <c r="D85" s="80">
        <v>8.5</v>
      </c>
      <c r="E85" s="80">
        <f t="shared" ref="E85:E91" si="144">IF(C85="","",C85-$BK85)</f>
        <v>0.50234909186613663</v>
      </c>
      <c r="F85" s="80">
        <f t="shared" ref="F85:F99" si="145">IF(D85="","",IF(G5&gt;$C$1, SQRT(D85^2+$BN85^2+$BL85^2), SQRT(D85^2+$BN85^2-$BL85^2)))</f>
        <v>9.5281335107210179</v>
      </c>
      <c r="G85" s="293">
        <f t="shared" si="127"/>
        <v>2.6361358775089341E-2</v>
      </c>
      <c r="H85" s="115">
        <v>-91</v>
      </c>
      <c r="I85" s="4">
        <v>4</v>
      </c>
      <c r="J85" s="6">
        <f t="shared" ref="J85:J91" si="146">IF(H85="","",H85-$BK85)</f>
        <v>-0.31431757480052624</v>
      </c>
      <c r="K85" s="6">
        <f t="shared" ref="K85:K99" si="147">IF(I85="","",IF(L5&gt;$C$1, SQRT(I85^2+$BN85^2+$BL85^2), SQRT(I85^2+$BN85^2-$BL85^2)))</f>
        <v>5.8766766286843479</v>
      </c>
      <c r="L85" s="396">
        <f t="shared" si="128"/>
        <v>2.6742799941239466E-2</v>
      </c>
      <c r="M85" s="744">
        <v>-84</v>
      </c>
      <c r="N85" s="745">
        <v>11</v>
      </c>
      <c r="O85" s="141">
        <f t="shared" ref="O85:O91" si="148">IF(M85="","",M85-$BK85)</f>
        <v>6.6856824251994738</v>
      </c>
      <c r="P85" s="141">
        <f t="shared" ref="P85:P99" si="149">IF(N85="","",IF(Q5&gt;$C$1, SQRT(N85^2+$BN85^2+$BL85^2), SQRT(N85^2+$BN85^2-$BL85^2)))</f>
        <v>11.812507278225263</v>
      </c>
      <c r="Q85" s="329">
        <f t="shared" si="129"/>
        <v>0.28299167432148853</v>
      </c>
      <c r="R85" s="205">
        <v>-98</v>
      </c>
      <c r="S85" s="143">
        <v>15</v>
      </c>
      <c r="T85" s="512">
        <f t="shared" ref="T85:T91" si="150">IF(R85="","",R85-$BK85)</f>
        <v>-7.3143175748005262</v>
      </c>
      <c r="U85" s="512">
        <f t="shared" ref="U85:U99" si="151">IF(S85="","",IF(V5&gt;$C$1, SQRT(S85^2+$BN85^2+$BL85^2), SQRT(S85^2+$BN85^2-$BL85^2)))</f>
        <v>15.605618481756013</v>
      </c>
      <c r="V85" s="401">
        <f t="shared" si="130"/>
        <v>0.23434885273375872</v>
      </c>
      <c r="W85" s="754">
        <v>-89</v>
      </c>
      <c r="X85" s="755">
        <v>21</v>
      </c>
      <c r="Y85" s="546">
        <f t="shared" ref="Y85:Y91" si="152">IF(W85="","",W85-$BK85)</f>
        <v>1.6856824251994738</v>
      </c>
      <c r="Z85" s="546">
        <f t="shared" ref="Z85:Z99" si="153">IF(X85="","",IF(AA5&gt;$C$1, SQRT(X85^2+$BN85^2+$BL85^2), SQRT(X85^2+$BN85^2-$BL85^2)))</f>
        <v>21.436775135223229</v>
      </c>
      <c r="AA85" s="327">
        <f t="shared" si="131"/>
        <v>3.9317537609229583E-2</v>
      </c>
      <c r="AB85" s="257">
        <v>-101</v>
      </c>
      <c r="AC85" s="254">
        <v>12</v>
      </c>
      <c r="AD85" s="513">
        <f t="shared" ref="AD85:AD91" si="154">IF(AB85="","",AB85-$BK85)</f>
        <v>-10.314317574800526</v>
      </c>
      <c r="AE85" s="513">
        <f t="shared" ref="AE85:AE99" si="155">IF(AC85="","",IF(AF5&gt;$C$1, SQRT(AC85^2+$BN85^2+$BL85^2), SQRT(AC85^2+$BN85^2-$BL85^2)))</f>
        <v>12.748934394612156</v>
      </c>
      <c r="AF85" s="528">
        <f t="shared" si="132"/>
        <v>0.40451685041063012</v>
      </c>
      <c r="AG85" s="502">
        <v>-85</v>
      </c>
      <c r="AH85" s="142">
        <v>18.5</v>
      </c>
      <c r="AI85" s="142">
        <f t="shared" ref="AI85:AI91" si="156">IF(AG85="","",AG85-$BK85)</f>
        <v>5.6856824251994738</v>
      </c>
      <c r="AJ85" s="142">
        <f t="shared" ref="AJ85:AJ99" si="157">IF(AH85="","",IF(AK5&gt;$C$1, SQRT(AH85^2+$BN85^2+$BL85^2), SQRT(AH85^2+$BN85^2-$BL85^2)))</f>
        <v>18.994349901960973</v>
      </c>
      <c r="AK85" s="306">
        <f t="shared" si="133"/>
        <v>0.14966772894429214</v>
      </c>
      <c r="AL85" s="221">
        <v>-96</v>
      </c>
      <c r="AM85" s="171">
        <v>7</v>
      </c>
      <c r="AN85" s="514">
        <f t="shared" ref="AN85:AN91" si="158">IF(AL85="","",AL85-$BK85)</f>
        <v>-5.3143175748005262</v>
      </c>
      <c r="AO85" s="514">
        <f t="shared" ref="AO85:AO99" si="159">IF(AM85="","",IF(AP5&gt;$C$1, SQRT(AM85^2+$BN85^2+$BL85^2), SQRT(AM85^2+$BN85^2-$BL85^2)))</f>
        <v>8.2179880870030981</v>
      </c>
      <c r="AP85" s="355">
        <f t="shared" si="134"/>
        <v>0.32333446571948787</v>
      </c>
      <c r="AQ85" s="218">
        <v>-92</v>
      </c>
      <c r="AR85" s="173">
        <v>20</v>
      </c>
      <c r="AS85" s="515">
        <f t="shared" ref="AS85:AS91" si="160">IF(AQ85="","",AQ85-$BK85)</f>
        <v>-1.3143175748005262</v>
      </c>
      <c r="AT85" s="515">
        <f t="shared" ref="AT85:AT99" si="161">IF(AR85="","",IF(AU5&gt;$C$1, SQRT(AR85^2+$BN85^2+$BL85^2), SQRT(AR85^2+$BN85^2-$BL85^2)))</f>
        <v>20.458135990312627</v>
      </c>
      <c r="AU85" s="293">
        <f t="shared" si="135"/>
        <v>3.2122124308463007E-2</v>
      </c>
      <c r="AV85" s="315">
        <v>-82.5</v>
      </c>
      <c r="AW85" s="380">
        <v>36.029512093522605</v>
      </c>
      <c r="AX85" s="379">
        <f t="shared" ref="AX85:AX91" si="162">IF(AV85="","",AV85-$BK85)</f>
        <v>8.1856824251994738</v>
      </c>
      <c r="AY85" s="379">
        <f t="shared" ref="AY85:AY99" si="163">IF(AW85="","",IF(AZ5&gt;$C$1, SQRT(AW85^2+$BN85^2+$BL85^2), SQRT(AW85^2+$BN85^2-$BL85^2)))</f>
        <v>36.285824641248219</v>
      </c>
      <c r="AZ85" s="378">
        <f t="shared" si="136"/>
        <v>0.11279449352646556</v>
      </c>
      <c r="BA85" s="534">
        <v>-85</v>
      </c>
      <c r="BB85" s="516">
        <v>19.399999999999999</v>
      </c>
      <c r="BC85" s="290">
        <f t="shared" ref="BC85:BC91" si="164">IF(BA85="","",BA85-$BK85)</f>
        <v>5.6856824251994738</v>
      </c>
      <c r="BD85" s="290">
        <f t="shared" ref="BD85:BD99" si="165">IF(BB85="","",IF(BE5&gt;$C$1, SQRT(BB85^2+$BN85^2+$BL85^2), SQRT(BB85^2+$BN85^2-$BL85^2)))</f>
        <v>19.87197343491896</v>
      </c>
      <c r="BE85" s="324">
        <f t="shared" si="137"/>
        <v>0.14305782069959427</v>
      </c>
      <c r="BF85" s="369">
        <v>-84</v>
      </c>
      <c r="BG85" s="187">
        <v>10</v>
      </c>
      <c r="BH85" s="515">
        <f t="shared" ref="BH85:BH91" si="166">IF(BF85="","",BF85-$BK85)</f>
        <v>6.6856824251994738</v>
      </c>
      <c r="BI85" s="515">
        <f t="shared" ref="BI85:BI99" si="167">IF(BG85="","",IF(BJ5&gt;$C$1, SQRT(BG85^2+$BN85^2+$BL85^2), SQRT(BG85^2+$BN85^2-$BL85^2)))</f>
        <v>10.887393085496859</v>
      </c>
      <c r="BJ85" s="293">
        <f t="shared" si="138"/>
        <v>0.30703779925542962</v>
      </c>
      <c r="BK85" s="82">
        <f t="shared" si="139"/>
        <v>-90.685682425199474</v>
      </c>
      <c r="BL85" s="83">
        <f t="shared" ref="BL85:BL99" si="168">IFERROR( 1/SQRT( IF(G5&gt;$C$1,0,IFERROR(1/D85^2,0)) + IF(L5&gt;$C$1,0,IFERROR(1/I85^2,0)) + IF(Q5&gt;$C$1,0,IFERROR(1/N85^2,0)) + IF(V5&gt;$C$1,0,IFERROR(1/S85^2,0)) + IF(AA5&gt;$C$1,0,IFERROR(1/X85^2,0)) + IF(AF5&gt;$C$1,0,IFERROR(1/AC85^2,0)) + IF(AK5&gt;$C$1,0,IFERROR(1/AH85^2,0)) + IF(AP5&gt;$C$1,0,IFERROR(1/AM85^2,0)) + IF(AU5&gt;$C$1,0,IFERROR(1/AR85^2,0)) + IF(AZ5&gt;$C$1,0,IFERROR(1/AW85^2,0)) + IF(BE5&gt;$C$1,0,IFERROR(1/BB85^2,0)) + IF(BJ5&gt;$C$1,0,IFERROR(1/BG85^2,0)) + IF(BS5&gt;$C$1,0,IFERROR(1/BP85^2,0)) + IF(BX5&gt;$C$1,0,IFERROR(1/BU85^2,0)) + IF(CC5&gt;$C$1,0,IFERROR(1/BZ85^2,0))), "ERR")</f>
        <v>2.5425718872580916</v>
      </c>
      <c r="BM85" s="538">
        <f t="shared" si="140"/>
        <v>5.0851437745161832</v>
      </c>
      <c r="BN85" s="240">
        <v>5</v>
      </c>
      <c r="BO85" s="276">
        <v>-86</v>
      </c>
      <c r="BP85" s="277">
        <v>10.3</v>
      </c>
      <c r="BQ85" s="545">
        <f t="shared" ref="BQ85:BQ91" si="169">IF(BO85="","",BO85-$BK85)</f>
        <v>4.6856824251994738</v>
      </c>
      <c r="BR85" s="545">
        <f t="shared" ref="BR85:BR99" si="170">IF(BP85="","",IF(BS5&gt;$C$1, SQRT(BP85^2+$BN85^2+$BL85^2), SQRT(BP85^2+$BN85^2-$BL85^2)))</f>
        <v>11.163571480405581</v>
      </c>
      <c r="BS85" s="596">
        <f t="shared" si="141"/>
        <v>0.20986484627360666</v>
      </c>
      <c r="BT85" s="1008">
        <v>-89.453687500000001</v>
      </c>
      <c r="BU85" s="974">
        <v>17.414737054192539</v>
      </c>
      <c r="BV85" s="249">
        <f t="shared" ref="BV85:BV91" si="171">IF(BT85="","",BT85-$BK85)</f>
        <v>1.2319949251994728</v>
      </c>
      <c r="BW85" s="249">
        <f t="shared" ref="BW85:BW99" si="172">IF(BU85="","",IF(BX5&gt;$C$1, SQRT(BU85^2+$BN85^2+$BL85^2), SQRT(BU85^2+$BN85^2-$BL85^2)))</f>
        <v>17.939018782107105</v>
      </c>
      <c r="BX85" s="525">
        <f t="shared" si="142"/>
        <v>3.4338414496457859E-2</v>
      </c>
      <c r="BY85" s="228">
        <v>-87</v>
      </c>
      <c r="BZ85" s="120">
        <v>15</v>
      </c>
      <c r="CA85" s="141">
        <f t="shared" ref="CA85:CA91" si="173">IF(BY85="","",BY85-$BK85)</f>
        <v>3.6856824251994738</v>
      </c>
      <c r="CB85" s="141">
        <f t="shared" ref="CB85:CB99" si="174">IF(BZ85="","",IF(CC5&gt;$C$1, SQRT(BZ85^2+$BN85^2+$BL85^2), SQRT(BZ85^2+$BN85^2-$BL85^2)))</f>
        <v>15.605618481756013</v>
      </c>
      <c r="CC85" s="348">
        <f t="shared" si="143"/>
        <v>0.11808831638131732</v>
      </c>
      <c r="CF85" s="846"/>
      <c r="CG85" s="807"/>
      <c r="CH85" s="826"/>
      <c r="CI85" s="826"/>
      <c r="CJ85" s="826"/>
      <c r="CK85" s="826"/>
      <c r="CL85" s="830"/>
      <c r="CM85" s="828"/>
      <c r="CN85" s="829"/>
      <c r="CO85" s="826"/>
      <c r="CP85" s="826"/>
      <c r="CQ85" s="830"/>
      <c r="CR85" s="829"/>
      <c r="CS85" s="829"/>
      <c r="CT85" s="826"/>
      <c r="CU85" s="826"/>
      <c r="CV85" s="830"/>
      <c r="CW85" s="829"/>
      <c r="CX85" s="829"/>
      <c r="CY85" s="826"/>
      <c r="CZ85" s="826"/>
      <c r="DA85" s="830"/>
      <c r="DB85" s="829"/>
      <c r="DC85" s="829"/>
      <c r="DD85" s="826"/>
      <c r="DE85" s="826"/>
      <c r="DF85" s="830"/>
      <c r="DG85" s="831"/>
      <c r="DH85" s="831"/>
      <c r="DI85" s="826"/>
      <c r="DJ85" s="826"/>
      <c r="DK85" s="830"/>
      <c r="DL85" s="832"/>
      <c r="DM85" s="826"/>
      <c r="DN85" s="826"/>
      <c r="DO85" s="826"/>
      <c r="DP85" s="830"/>
      <c r="DQ85" s="832"/>
      <c r="DR85" s="829"/>
      <c r="DS85" s="826"/>
      <c r="DT85" s="826"/>
      <c r="DU85" s="830"/>
      <c r="DV85" s="832"/>
      <c r="DW85" s="829"/>
      <c r="DX85" s="826"/>
      <c r="DY85" s="826"/>
      <c r="DZ85" s="830"/>
      <c r="EA85" s="826"/>
      <c r="EB85" s="833"/>
      <c r="EC85" s="826"/>
      <c r="ED85" s="826"/>
      <c r="EE85" s="830"/>
      <c r="EF85" s="832"/>
      <c r="EG85" s="834"/>
      <c r="EH85" s="826"/>
      <c r="EI85" s="826"/>
      <c r="EJ85" s="830"/>
      <c r="EK85" s="828"/>
      <c r="EL85" s="828"/>
      <c r="EM85" s="826"/>
      <c r="EN85" s="826"/>
      <c r="EO85" s="830"/>
      <c r="EP85" s="808"/>
      <c r="EQ85" s="808"/>
      <c r="ER85" s="808"/>
      <c r="ES85" s="808"/>
      <c r="ET85" s="828"/>
      <c r="EU85" s="835"/>
      <c r="EV85" s="826"/>
      <c r="EW85" s="826"/>
      <c r="EX85" s="830"/>
      <c r="EY85" s="836"/>
      <c r="EZ85" s="836"/>
      <c r="FA85" s="826"/>
      <c r="FB85" s="826"/>
      <c r="FC85" s="830"/>
      <c r="FD85" s="828"/>
      <c r="FE85" s="832"/>
      <c r="FF85" s="826"/>
      <c r="FG85" s="826"/>
      <c r="FH85" s="830"/>
      <c r="FI85" s="810"/>
      <c r="FJ85" s="810"/>
      <c r="FK85" s="810"/>
      <c r="FL85" s="810"/>
      <c r="FM85" s="810"/>
      <c r="FN85" s="810"/>
    </row>
    <row r="86" spans="1:170" ht="15.75" x14ac:dyDescent="0.25">
      <c r="A86" s="1099"/>
      <c r="B86" s="134">
        <v>50</v>
      </c>
      <c r="C86" s="72">
        <v>-80.5</v>
      </c>
      <c r="D86" s="80">
        <v>8.5</v>
      </c>
      <c r="E86" s="80">
        <f t="shared" si="144"/>
        <v>1.4481898105771336</v>
      </c>
      <c r="F86" s="80">
        <f t="shared" si="145"/>
        <v>9.035992265577713</v>
      </c>
      <c r="G86" s="293">
        <f t="shared" si="127"/>
        <v>8.0134520261485861E-2</v>
      </c>
      <c r="H86" s="115">
        <v>-83</v>
      </c>
      <c r="I86" s="4">
        <v>4</v>
      </c>
      <c r="J86" s="6">
        <f t="shared" si="146"/>
        <v>-1.0518101894228664</v>
      </c>
      <c r="K86" s="6">
        <f t="shared" si="147"/>
        <v>5.039757556031863</v>
      </c>
      <c r="L86" s="396">
        <f t="shared" si="128"/>
        <v>0.10435126866013637</v>
      </c>
      <c r="M86" s="744">
        <v>-76</v>
      </c>
      <c r="N86" s="745">
        <v>11</v>
      </c>
      <c r="O86" s="141">
        <f t="shared" si="148"/>
        <v>5.9481898105771336</v>
      </c>
      <c r="P86" s="141">
        <f t="shared" si="149"/>
        <v>11.41924499358781</v>
      </c>
      <c r="Q86" s="329">
        <f t="shared" si="129"/>
        <v>0.26044584444581009</v>
      </c>
      <c r="R86" s="205">
        <v>-90</v>
      </c>
      <c r="S86" s="143">
        <v>15</v>
      </c>
      <c r="T86" s="512">
        <f t="shared" si="150"/>
        <v>-8.0518101894228664</v>
      </c>
      <c r="U86" s="512">
        <f t="shared" si="151"/>
        <v>15.310099811026062</v>
      </c>
      <c r="V86" s="401">
        <f t="shared" si="130"/>
        <v>0.26295746888678334</v>
      </c>
      <c r="W86" s="754">
        <v>-77</v>
      </c>
      <c r="X86" s="546">
        <v>20.5</v>
      </c>
      <c r="Y86" s="546">
        <f t="shared" si="152"/>
        <v>4.9481898105771336</v>
      </c>
      <c r="Z86" s="546">
        <f t="shared" si="153"/>
        <v>20.727980032400172</v>
      </c>
      <c r="AA86" s="327">
        <f t="shared" si="131"/>
        <v>0.11936015479662163</v>
      </c>
      <c r="AB86" s="257">
        <v>-89</v>
      </c>
      <c r="AC86" s="254">
        <v>11</v>
      </c>
      <c r="AD86" s="513">
        <f t="shared" si="154"/>
        <v>-7.0518101894228664</v>
      </c>
      <c r="AE86" s="513">
        <f t="shared" si="155"/>
        <v>11.41924499358781</v>
      </c>
      <c r="AF86" s="528">
        <f t="shared" si="132"/>
        <v>0.30876867049365492</v>
      </c>
      <c r="AG86" s="502">
        <v>-78</v>
      </c>
      <c r="AH86" s="142">
        <v>18.5</v>
      </c>
      <c r="AI86" s="142">
        <f t="shared" si="156"/>
        <v>3.9481898105771336</v>
      </c>
      <c r="AJ86" s="142">
        <f t="shared" si="157"/>
        <v>18.752310690247754</v>
      </c>
      <c r="AK86" s="306">
        <f t="shared" si="133"/>
        <v>0.10527208821871782</v>
      </c>
      <c r="AL86" s="221">
        <v>-85</v>
      </c>
      <c r="AM86" s="171">
        <v>8</v>
      </c>
      <c r="AN86" s="514">
        <f t="shared" si="158"/>
        <v>-3.0518101894228664</v>
      </c>
      <c r="AO86" s="514">
        <f t="shared" si="159"/>
        <v>8.5673307525494931</v>
      </c>
      <c r="AP86" s="355">
        <f t="shared" si="134"/>
        <v>0.17810741043905065</v>
      </c>
      <c r="AQ86" s="218">
        <v>-86</v>
      </c>
      <c r="AR86" s="173">
        <v>20</v>
      </c>
      <c r="AS86" s="515">
        <f t="shared" si="160"/>
        <v>-4.0518101894228664</v>
      </c>
      <c r="AT86" s="515">
        <f t="shared" si="161"/>
        <v>20.233614512083111</v>
      </c>
      <c r="AU86" s="293">
        <f t="shared" si="135"/>
        <v>0.10012571374736842</v>
      </c>
      <c r="AV86" s="315">
        <v>-75.166666666666657</v>
      </c>
      <c r="AW86" s="380">
        <v>36.019620888573371</v>
      </c>
      <c r="AX86" s="379">
        <f t="shared" si="162"/>
        <v>6.7815231439104764</v>
      </c>
      <c r="AY86" s="379">
        <f t="shared" si="163"/>
        <v>36.149858162655789</v>
      </c>
      <c r="AZ86" s="378">
        <f t="shared" si="136"/>
        <v>9.3797368628627892E-2</v>
      </c>
      <c r="BA86" s="534">
        <v>-74</v>
      </c>
      <c r="BB86" s="516">
        <v>19.399999999999999</v>
      </c>
      <c r="BC86" s="290">
        <f t="shared" si="164"/>
        <v>7.9481898105771336</v>
      </c>
      <c r="BD86" s="290">
        <f t="shared" si="165"/>
        <v>19.6407524352704</v>
      </c>
      <c r="BE86" s="324">
        <f t="shared" si="137"/>
        <v>0.20233923921122191</v>
      </c>
      <c r="BF86" s="369">
        <v>-78</v>
      </c>
      <c r="BG86" s="187">
        <v>10</v>
      </c>
      <c r="BH86" s="515">
        <f t="shared" si="166"/>
        <v>3.9481898105771336</v>
      </c>
      <c r="BI86" s="515">
        <f t="shared" si="167"/>
        <v>10.459405156297382</v>
      </c>
      <c r="BJ86" s="293">
        <f t="shared" si="138"/>
        <v>0.18873873569186742</v>
      </c>
      <c r="BK86" s="82">
        <f t="shared" si="139"/>
        <v>-81.948189810577134</v>
      </c>
      <c r="BL86" s="83">
        <f t="shared" si="168"/>
        <v>2.569210730247665</v>
      </c>
      <c r="BM86" s="538">
        <f t="shared" si="140"/>
        <v>5.13842146049533</v>
      </c>
      <c r="BN86" s="240">
        <v>4</v>
      </c>
      <c r="BO86" s="276">
        <v>-78</v>
      </c>
      <c r="BP86" s="277">
        <v>10.199999999999999</v>
      </c>
      <c r="BQ86" s="545">
        <f t="shared" si="169"/>
        <v>3.9481898105771336</v>
      </c>
      <c r="BR86" s="545">
        <f t="shared" si="170"/>
        <v>10.65078195362107</v>
      </c>
      <c r="BS86" s="596">
        <f t="shared" si="141"/>
        <v>0.18534741523061701</v>
      </c>
      <c r="BT86" s="1008">
        <v>-79.433867499999991</v>
      </c>
      <c r="BU86" s="974">
        <v>17.484016510325461</v>
      </c>
      <c r="BV86" s="249">
        <f t="shared" si="171"/>
        <v>2.5143223105771426</v>
      </c>
      <c r="BW86" s="249">
        <f t="shared" si="172"/>
        <v>17.750774336825803</v>
      </c>
      <c r="BX86" s="525">
        <f t="shared" si="142"/>
        <v>7.0822890958647453E-2</v>
      </c>
      <c r="BY86" s="228">
        <v>-79</v>
      </c>
      <c r="BZ86" s="120">
        <v>15</v>
      </c>
      <c r="CA86" s="141">
        <f t="shared" si="173"/>
        <v>2.9481898105771336</v>
      </c>
      <c r="CB86" s="141">
        <f t="shared" si="174"/>
        <v>15.310099811026062</v>
      </c>
      <c r="CC86" s="348">
        <f t="shared" si="143"/>
        <v>9.6282514384847431E-2</v>
      </c>
      <c r="CF86" s="846"/>
      <c r="CG86" s="807"/>
      <c r="CH86" s="826"/>
      <c r="CI86" s="826"/>
      <c r="CJ86" s="826"/>
      <c r="CK86" s="826"/>
      <c r="CL86" s="830"/>
      <c r="CM86" s="828"/>
      <c r="CN86" s="829"/>
      <c r="CO86" s="826"/>
      <c r="CP86" s="826"/>
      <c r="CQ86" s="830"/>
      <c r="CR86" s="829"/>
      <c r="CS86" s="829"/>
      <c r="CT86" s="826"/>
      <c r="CU86" s="826"/>
      <c r="CV86" s="830"/>
      <c r="CW86" s="829"/>
      <c r="CX86" s="829"/>
      <c r="CY86" s="826"/>
      <c r="CZ86" s="826"/>
      <c r="DA86" s="830"/>
      <c r="DB86" s="829"/>
      <c r="DC86" s="826"/>
      <c r="DD86" s="826"/>
      <c r="DE86" s="826"/>
      <c r="DF86" s="830"/>
      <c r="DG86" s="831"/>
      <c r="DH86" s="831"/>
      <c r="DI86" s="826"/>
      <c r="DJ86" s="826"/>
      <c r="DK86" s="830"/>
      <c r="DL86" s="832"/>
      <c r="DM86" s="826"/>
      <c r="DN86" s="826"/>
      <c r="DO86" s="826"/>
      <c r="DP86" s="830"/>
      <c r="DQ86" s="832"/>
      <c r="DR86" s="829"/>
      <c r="DS86" s="826"/>
      <c r="DT86" s="826"/>
      <c r="DU86" s="830"/>
      <c r="DV86" s="832"/>
      <c r="DW86" s="829"/>
      <c r="DX86" s="826"/>
      <c r="DY86" s="826"/>
      <c r="DZ86" s="830"/>
      <c r="EA86" s="826"/>
      <c r="EB86" s="833"/>
      <c r="EC86" s="826"/>
      <c r="ED86" s="826"/>
      <c r="EE86" s="830"/>
      <c r="EF86" s="832"/>
      <c r="EG86" s="834"/>
      <c r="EH86" s="826"/>
      <c r="EI86" s="826"/>
      <c r="EJ86" s="830"/>
      <c r="EK86" s="828"/>
      <c r="EL86" s="828"/>
      <c r="EM86" s="826"/>
      <c r="EN86" s="826"/>
      <c r="EO86" s="830"/>
      <c r="EP86" s="808"/>
      <c r="EQ86" s="808"/>
      <c r="ER86" s="808"/>
      <c r="ES86" s="808"/>
      <c r="ET86" s="828"/>
      <c r="EU86" s="835"/>
      <c r="EV86" s="826"/>
      <c r="EW86" s="826"/>
      <c r="EX86" s="830"/>
      <c r="EY86" s="836"/>
      <c r="EZ86" s="836"/>
      <c r="FA86" s="826"/>
      <c r="FB86" s="826"/>
      <c r="FC86" s="830"/>
      <c r="FD86" s="828"/>
      <c r="FE86" s="832"/>
      <c r="FF86" s="826"/>
      <c r="FG86" s="826"/>
      <c r="FH86" s="830"/>
      <c r="FI86" s="810"/>
      <c r="FJ86" s="810"/>
      <c r="FK86" s="810"/>
      <c r="FL86" s="810"/>
      <c r="FM86" s="810"/>
      <c r="FN86" s="810"/>
    </row>
    <row r="87" spans="1:170" ht="15.75" x14ac:dyDescent="0.25">
      <c r="A87" s="1099"/>
      <c r="B87" s="134">
        <v>20</v>
      </c>
      <c r="C87" s="72">
        <v>-70.95</v>
      </c>
      <c r="D87" s="80">
        <v>8.5</v>
      </c>
      <c r="E87" s="80">
        <f t="shared" si="144"/>
        <v>0.78441261264180184</v>
      </c>
      <c r="F87" s="80">
        <f t="shared" si="145"/>
        <v>9.0471552587769395</v>
      </c>
      <c r="G87" s="293">
        <f t="shared" si="127"/>
        <v>4.3351340294553786E-2</v>
      </c>
      <c r="H87" s="115">
        <v>-73</v>
      </c>
      <c r="I87" s="4">
        <v>4</v>
      </c>
      <c r="J87" s="6">
        <f t="shared" si="146"/>
        <v>-1.2655873873581953</v>
      </c>
      <c r="K87" s="6">
        <f t="shared" si="147"/>
        <v>5.059744882542522</v>
      </c>
      <c r="L87" s="396">
        <f t="shared" si="128"/>
        <v>0.12506434778211956</v>
      </c>
      <c r="M87" s="744">
        <v>-67</v>
      </c>
      <c r="N87" s="745">
        <v>11</v>
      </c>
      <c r="O87" s="141">
        <f t="shared" si="148"/>
        <v>4.7344126126418047</v>
      </c>
      <c r="P87" s="141">
        <f t="shared" si="149"/>
        <v>11.428080253324056</v>
      </c>
      <c r="Q87" s="329">
        <f t="shared" si="129"/>
        <v>0.2071394542081868</v>
      </c>
      <c r="R87" s="205">
        <v>-72</v>
      </c>
      <c r="S87" s="143">
        <v>15</v>
      </c>
      <c r="T87" s="512">
        <f t="shared" si="150"/>
        <v>-0.26558738735819531</v>
      </c>
      <c r="U87" s="512">
        <f t="shared" si="151"/>
        <v>15.316690839617259</v>
      </c>
      <c r="V87" s="401">
        <f t="shared" si="130"/>
        <v>8.6698683853839529E-3</v>
      </c>
      <c r="W87" s="754">
        <v>-74</v>
      </c>
      <c r="X87" s="546">
        <v>20.5</v>
      </c>
      <c r="Y87" s="546">
        <f t="shared" si="152"/>
        <v>-2.2655873873581953</v>
      </c>
      <c r="Z87" s="546">
        <f t="shared" si="153"/>
        <v>20.732848773779622</v>
      </c>
      <c r="AA87" s="327">
        <f t="shared" si="131"/>
        <v>5.4637628723348278E-2</v>
      </c>
      <c r="AB87" s="257">
        <v>-76</v>
      </c>
      <c r="AC87" s="254">
        <v>11</v>
      </c>
      <c r="AD87" s="513">
        <f t="shared" si="154"/>
        <v>-4.2655873873581953</v>
      </c>
      <c r="AE87" s="513">
        <f t="shared" si="155"/>
        <v>11.428080253324056</v>
      </c>
      <c r="AF87" s="528">
        <f t="shared" si="132"/>
        <v>0.18662746904133243</v>
      </c>
      <c r="AG87" s="502">
        <v>-63</v>
      </c>
      <c r="AH87" s="142">
        <v>18.5</v>
      </c>
      <c r="AI87" s="142">
        <f t="shared" si="156"/>
        <v>8.7344126126418047</v>
      </c>
      <c r="AJ87" s="142">
        <f t="shared" si="157"/>
        <v>18.757692242821751</v>
      </c>
      <c r="AK87" s="306">
        <f t="shared" si="133"/>
        <v>0.23282215369495454</v>
      </c>
      <c r="AL87" s="221">
        <v>-73</v>
      </c>
      <c r="AM87" s="171">
        <v>7</v>
      </c>
      <c r="AN87" s="514">
        <f t="shared" si="158"/>
        <v>-1.2655873873581953</v>
      </c>
      <c r="AO87" s="514">
        <f t="shared" si="159"/>
        <v>7.6551301933027398</v>
      </c>
      <c r="AP87" s="355">
        <f t="shared" si="134"/>
        <v>8.2662695173063322E-2</v>
      </c>
      <c r="AQ87" s="218">
        <v>-85</v>
      </c>
      <c r="AR87" s="173">
        <v>20</v>
      </c>
      <c r="AS87" s="515">
        <f t="shared" si="160"/>
        <v>-13.265587387358195</v>
      </c>
      <c r="AT87" s="515">
        <f t="shared" si="161"/>
        <v>20.238602181880427</v>
      </c>
      <c r="AU87" s="293">
        <f t="shared" si="135"/>
        <v>0.32772983203441897</v>
      </c>
      <c r="AV87" s="315">
        <v>-62.833333333333329</v>
      </c>
      <c r="AW87" s="380">
        <v>36.01835546959812</v>
      </c>
      <c r="AX87" s="379">
        <f t="shared" si="162"/>
        <v>8.9010792793084761</v>
      </c>
      <c r="AY87" s="379">
        <f t="shared" si="163"/>
        <v>36.151389309551355</v>
      </c>
      <c r="AZ87" s="378">
        <f t="shared" si="136"/>
        <v>0.12310839845035737</v>
      </c>
      <c r="BA87" s="534">
        <v>-59</v>
      </c>
      <c r="BB87" s="516">
        <v>19.399999999999999</v>
      </c>
      <c r="BC87" s="290">
        <f t="shared" si="164"/>
        <v>12.734412612641805</v>
      </c>
      <c r="BD87" s="290">
        <f t="shared" si="165"/>
        <v>19.645890620595829</v>
      </c>
      <c r="BE87" s="324">
        <f t="shared" si="137"/>
        <v>0.324098633616835</v>
      </c>
      <c r="BF87" s="369">
        <v>-68</v>
      </c>
      <c r="BG87" s="187">
        <v>10</v>
      </c>
      <c r="BH87" s="515">
        <f t="shared" si="166"/>
        <v>3.7344126126418047</v>
      </c>
      <c r="BI87" s="515">
        <f t="shared" si="167"/>
        <v>10.469050495456369</v>
      </c>
      <c r="BJ87" s="293">
        <f t="shared" si="138"/>
        <v>0.17835488587348788</v>
      </c>
      <c r="BK87" s="82">
        <f t="shared" si="139"/>
        <v>-71.734412612641805</v>
      </c>
      <c r="BL87" s="83">
        <f t="shared" si="168"/>
        <v>2.5296208655813945</v>
      </c>
      <c r="BM87" s="538">
        <f t="shared" si="140"/>
        <v>5.0592417311627891</v>
      </c>
      <c r="BN87" s="240">
        <v>4</v>
      </c>
      <c r="BO87" s="276">
        <v>-70</v>
      </c>
      <c r="BP87" s="277">
        <v>10.199999999999999</v>
      </c>
      <c r="BQ87" s="545">
        <f t="shared" si="169"/>
        <v>1.7344126126418047</v>
      </c>
      <c r="BR87" s="545">
        <f t="shared" si="170"/>
        <v>10.660254137515448</v>
      </c>
      <c r="BS87" s="596">
        <f t="shared" si="141"/>
        <v>8.1349496469229524E-2</v>
      </c>
      <c r="BT87" s="1008">
        <v>-72.485432500000002</v>
      </c>
      <c r="BU87" s="974">
        <v>17.495081868437577</v>
      </c>
      <c r="BV87" s="249">
        <f t="shared" si="171"/>
        <v>-0.75101988735819702</v>
      </c>
      <c r="BW87" s="249">
        <f t="shared" si="172"/>
        <v>17.76735511717342</v>
      </c>
      <c r="BX87" s="525">
        <f t="shared" si="142"/>
        <v>2.1134825144353719E-2</v>
      </c>
      <c r="BY87" s="228">
        <v>-69</v>
      </c>
      <c r="BZ87" s="120">
        <v>15</v>
      </c>
      <c r="CA87" s="141">
        <f t="shared" si="173"/>
        <v>2.7344126126418047</v>
      </c>
      <c r="CB87" s="141">
        <f t="shared" si="174"/>
        <v>15.316690839617259</v>
      </c>
      <c r="CC87" s="348">
        <f t="shared" si="143"/>
        <v>8.9262512421062021E-2</v>
      </c>
      <c r="CF87" s="846"/>
      <c r="CG87" s="807"/>
      <c r="CH87" s="826"/>
      <c r="CI87" s="826"/>
      <c r="CJ87" s="826"/>
      <c r="CK87" s="826"/>
      <c r="CL87" s="830"/>
      <c r="CM87" s="828"/>
      <c r="CN87" s="829"/>
      <c r="CO87" s="826"/>
      <c r="CP87" s="826"/>
      <c r="CQ87" s="830"/>
      <c r="CR87" s="829"/>
      <c r="CS87" s="829"/>
      <c r="CT87" s="826"/>
      <c r="CU87" s="826"/>
      <c r="CV87" s="830"/>
      <c r="CW87" s="829"/>
      <c r="CX87" s="829"/>
      <c r="CY87" s="826"/>
      <c r="CZ87" s="826"/>
      <c r="DA87" s="830"/>
      <c r="DB87" s="829"/>
      <c r="DC87" s="826"/>
      <c r="DD87" s="826"/>
      <c r="DE87" s="826"/>
      <c r="DF87" s="830"/>
      <c r="DG87" s="831"/>
      <c r="DH87" s="831"/>
      <c r="DI87" s="826"/>
      <c r="DJ87" s="826"/>
      <c r="DK87" s="830"/>
      <c r="DL87" s="832"/>
      <c r="DM87" s="826"/>
      <c r="DN87" s="826"/>
      <c r="DO87" s="826"/>
      <c r="DP87" s="830"/>
      <c r="DQ87" s="832"/>
      <c r="DR87" s="829"/>
      <c r="DS87" s="826"/>
      <c r="DT87" s="826"/>
      <c r="DU87" s="830"/>
      <c r="DV87" s="832"/>
      <c r="DW87" s="829"/>
      <c r="DX87" s="826"/>
      <c r="DY87" s="826"/>
      <c r="DZ87" s="830"/>
      <c r="EA87" s="826"/>
      <c r="EB87" s="833"/>
      <c r="EC87" s="826"/>
      <c r="ED87" s="826"/>
      <c r="EE87" s="830"/>
      <c r="EF87" s="832"/>
      <c r="EG87" s="834"/>
      <c r="EH87" s="826"/>
      <c r="EI87" s="826"/>
      <c r="EJ87" s="830"/>
      <c r="EK87" s="828"/>
      <c r="EL87" s="828"/>
      <c r="EM87" s="826"/>
      <c r="EN87" s="826"/>
      <c r="EO87" s="830"/>
      <c r="EP87" s="808"/>
      <c r="EQ87" s="808"/>
      <c r="ER87" s="808"/>
      <c r="ES87" s="808"/>
      <c r="ET87" s="828"/>
      <c r="EU87" s="835"/>
      <c r="EV87" s="826"/>
      <c r="EW87" s="826"/>
      <c r="EX87" s="830"/>
      <c r="EY87" s="836"/>
      <c r="EZ87" s="836"/>
      <c r="FA87" s="826"/>
      <c r="FB87" s="826"/>
      <c r="FC87" s="830"/>
      <c r="FD87" s="828"/>
      <c r="FE87" s="832"/>
      <c r="FF87" s="826"/>
      <c r="FG87" s="826"/>
      <c r="FH87" s="830"/>
      <c r="FI87" s="810"/>
      <c r="FJ87" s="810"/>
      <c r="FK87" s="810"/>
      <c r="FL87" s="810"/>
      <c r="FM87" s="810"/>
      <c r="FN87" s="810"/>
    </row>
    <row r="88" spans="1:170" ht="15.75" x14ac:dyDescent="0.25">
      <c r="A88" s="1099"/>
      <c r="B88" s="134">
        <v>10</v>
      </c>
      <c r="C88" s="72">
        <v>-65.116666666666674</v>
      </c>
      <c r="D88" s="80">
        <v>8.5</v>
      </c>
      <c r="E88" s="80">
        <f t="shared" si="144"/>
        <v>1.8578789267530595</v>
      </c>
      <c r="F88" s="80">
        <f t="shared" si="145"/>
        <v>9.0390411267762918</v>
      </c>
      <c r="G88" s="293">
        <f t="shared" si="127"/>
        <v>0.10276969098245814</v>
      </c>
      <c r="H88" s="115">
        <v>-68</v>
      </c>
      <c r="I88" s="4">
        <v>4</v>
      </c>
      <c r="J88" s="6">
        <f t="shared" si="146"/>
        <v>-1.0254544065802662</v>
      </c>
      <c r="K88" s="6">
        <f t="shared" si="147"/>
        <v>5.0452219467089066</v>
      </c>
      <c r="L88" s="396">
        <f t="shared" si="128"/>
        <v>0.10162629289769794</v>
      </c>
      <c r="M88" s="744">
        <v>-63</v>
      </c>
      <c r="N88" s="745">
        <v>12</v>
      </c>
      <c r="O88" s="141">
        <f t="shared" si="148"/>
        <v>3.9745455934197338</v>
      </c>
      <c r="P88" s="141">
        <f t="shared" si="149"/>
        <v>12.387665820950822</v>
      </c>
      <c r="Q88" s="329">
        <f t="shared" si="129"/>
        <v>0.16042350717508561</v>
      </c>
      <c r="R88" s="205">
        <v>-57</v>
      </c>
      <c r="S88" s="143">
        <v>15</v>
      </c>
      <c r="T88" s="512">
        <f t="shared" si="150"/>
        <v>9.9745455934197338</v>
      </c>
      <c r="U88" s="512">
        <f t="shared" si="151"/>
        <v>15.311899441008395</v>
      </c>
      <c r="V88" s="401">
        <f t="shared" si="130"/>
        <v>0.32571222244008025</v>
      </c>
      <c r="W88" s="754">
        <v>-70</v>
      </c>
      <c r="X88" s="546">
        <v>37</v>
      </c>
      <c r="Y88" s="546">
        <f t="shared" si="152"/>
        <v>-3.0254544065802662</v>
      </c>
      <c r="Z88" s="546">
        <f t="shared" si="153"/>
        <v>37.127540512287553</v>
      </c>
      <c r="AA88" s="327">
        <f t="shared" si="131"/>
        <v>4.0744072524531709E-2</v>
      </c>
      <c r="AB88" s="257">
        <v>-77</v>
      </c>
      <c r="AC88" s="254">
        <v>11</v>
      </c>
      <c r="AD88" s="513">
        <f t="shared" si="154"/>
        <v>-10.025454406580266</v>
      </c>
      <c r="AE88" s="513">
        <f t="shared" si="155"/>
        <v>11.421657694553501</v>
      </c>
      <c r="AF88" s="528">
        <f t="shared" si="132"/>
        <v>0.43887913097592551</v>
      </c>
      <c r="AG88" s="502">
        <v>-62</v>
      </c>
      <c r="AH88" s="142">
        <v>18.5</v>
      </c>
      <c r="AI88" s="142">
        <f t="shared" si="156"/>
        <v>4.9745455934197338</v>
      </c>
      <c r="AJ88" s="142">
        <f t="shared" si="157"/>
        <v>18.753780005416328</v>
      </c>
      <c r="AK88" s="306">
        <f t="shared" si="133"/>
        <v>0.13262781135277854</v>
      </c>
      <c r="AL88" s="221">
        <v>-68</v>
      </c>
      <c r="AM88" s="171">
        <v>7</v>
      </c>
      <c r="AN88" s="514">
        <f t="shared" si="158"/>
        <v>-1.0254544065802662</v>
      </c>
      <c r="AO88" s="514">
        <f t="shared" si="159"/>
        <v>7.6455388620785394</v>
      </c>
      <c r="AP88" s="355">
        <f t="shared" si="134"/>
        <v>6.7062271546775132E-2</v>
      </c>
      <c r="AQ88" s="218">
        <v>-92</v>
      </c>
      <c r="AR88" s="173">
        <v>22</v>
      </c>
      <c r="AS88" s="515">
        <f t="shared" si="160"/>
        <v>-25.025454406580266</v>
      </c>
      <c r="AT88" s="515">
        <f t="shared" si="161"/>
        <v>22.213830477690092</v>
      </c>
      <c r="AU88" s="293">
        <f t="shared" si="135"/>
        <v>0.56328543678484355</v>
      </c>
      <c r="AV88" s="315">
        <v>-43.999999999999993</v>
      </c>
      <c r="AW88" s="380">
        <v>36.01531037439436</v>
      </c>
      <c r="AX88" s="379">
        <f t="shared" si="162"/>
        <v>22.974545593419741</v>
      </c>
      <c r="AY88" s="379">
        <f t="shared" si="163"/>
        <v>36.146325482066793</v>
      </c>
      <c r="AZ88" s="378">
        <f t="shared" si="136"/>
        <v>0.31779918549145553</v>
      </c>
      <c r="BA88" s="534">
        <v>-48</v>
      </c>
      <c r="BB88" s="516">
        <v>19.399999999999999</v>
      </c>
      <c r="BC88" s="290">
        <f t="shared" si="164"/>
        <v>18.974545593419734</v>
      </c>
      <c r="BD88" s="290">
        <f t="shared" si="165"/>
        <v>19.642155291402041</v>
      </c>
      <c r="BE88" s="324">
        <f t="shared" si="137"/>
        <v>0.48300569137963845</v>
      </c>
      <c r="BF88" s="369">
        <v>-63</v>
      </c>
      <c r="BG88" s="187">
        <v>10</v>
      </c>
      <c r="BH88" s="515">
        <f t="shared" si="166"/>
        <v>3.9745455934197338</v>
      </c>
      <c r="BI88" s="515">
        <f t="shared" si="167"/>
        <v>10.462039212866353</v>
      </c>
      <c r="BJ88" s="293">
        <f t="shared" si="138"/>
        <v>0.1899508075123531</v>
      </c>
      <c r="BK88" s="82">
        <f t="shared" si="139"/>
        <v>-66.974545593419734</v>
      </c>
      <c r="BL88" s="83">
        <f t="shared" si="168"/>
        <v>2.5584635053967046</v>
      </c>
      <c r="BM88" s="538">
        <f t="shared" si="140"/>
        <v>5.1169270107934093</v>
      </c>
      <c r="BN88" s="240">
        <v>4</v>
      </c>
      <c r="BO88" s="276">
        <v>-67</v>
      </c>
      <c r="BP88" s="277">
        <v>10.199999999999999</v>
      </c>
      <c r="BQ88" s="545">
        <f t="shared" si="169"/>
        <v>-2.5454406580266209E-2</v>
      </c>
      <c r="BR88" s="545">
        <f t="shared" si="170"/>
        <v>10.653368692181511</v>
      </c>
      <c r="BS88" s="596">
        <f t="shared" si="141"/>
        <v>1.1946646791144643E-3</v>
      </c>
      <c r="BT88" s="1008">
        <v>-69.121326666666661</v>
      </c>
      <c r="BU88" s="974">
        <v>17.771365544980871</v>
      </c>
      <c r="BV88" s="249">
        <f t="shared" si="171"/>
        <v>-2.1467810732469275</v>
      </c>
      <c r="BW88" s="249">
        <f t="shared" si="172"/>
        <v>18.035401238256011</v>
      </c>
      <c r="BX88" s="525">
        <f t="shared" si="142"/>
        <v>5.9515755842826958E-2</v>
      </c>
      <c r="BY88" s="228">
        <v>-65</v>
      </c>
      <c r="BZ88" s="120">
        <v>15</v>
      </c>
      <c r="CA88" s="141">
        <f t="shared" si="173"/>
        <v>1.9745455934197338</v>
      </c>
      <c r="CB88" s="141">
        <f t="shared" si="174"/>
        <v>15.311899441008395</v>
      </c>
      <c r="CC88" s="348">
        <f t="shared" si="143"/>
        <v>6.4477486971064396E-2</v>
      </c>
      <c r="CF88" s="846"/>
      <c r="CG88" s="807"/>
      <c r="CH88" s="826"/>
      <c r="CI88" s="826"/>
      <c r="CJ88" s="826"/>
      <c r="CK88" s="826"/>
      <c r="CL88" s="830"/>
      <c r="CM88" s="828"/>
      <c r="CN88" s="829"/>
      <c r="CO88" s="826"/>
      <c r="CP88" s="826"/>
      <c r="CQ88" s="830"/>
      <c r="CR88" s="829"/>
      <c r="CS88" s="829"/>
      <c r="CT88" s="826"/>
      <c r="CU88" s="826"/>
      <c r="CV88" s="830"/>
      <c r="CW88" s="829"/>
      <c r="CX88" s="829"/>
      <c r="CY88" s="826"/>
      <c r="CZ88" s="826"/>
      <c r="DA88" s="830"/>
      <c r="DB88" s="829"/>
      <c r="DC88" s="826"/>
      <c r="DD88" s="826"/>
      <c r="DE88" s="826"/>
      <c r="DF88" s="830"/>
      <c r="DG88" s="831"/>
      <c r="DH88" s="831"/>
      <c r="DI88" s="826"/>
      <c r="DJ88" s="826"/>
      <c r="DK88" s="830"/>
      <c r="DL88" s="832"/>
      <c r="DM88" s="826"/>
      <c r="DN88" s="826"/>
      <c r="DO88" s="826"/>
      <c r="DP88" s="830"/>
      <c r="DQ88" s="832"/>
      <c r="DR88" s="829"/>
      <c r="DS88" s="826"/>
      <c r="DT88" s="826"/>
      <c r="DU88" s="830"/>
      <c r="DV88" s="832"/>
      <c r="DW88" s="829"/>
      <c r="DX88" s="826"/>
      <c r="DY88" s="826"/>
      <c r="DZ88" s="830"/>
      <c r="EA88" s="826"/>
      <c r="EB88" s="833"/>
      <c r="EC88" s="826"/>
      <c r="ED88" s="826"/>
      <c r="EE88" s="830"/>
      <c r="EF88" s="832"/>
      <c r="EG88" s="834"/>
      <c r="EH88" s="826"/>
      <c r="EI88" s="826"/>
      <c r="EJ88" s="830"/>
      <c r="EK88" s="828"/>
      <c r="EL88" s="828"/>
      <c r="EM88" s="826"/>
      <c r="EN88" s="826"/>
      <c r="EO88" s="830"/>
      <c r="EP88" s="808"/>
      <c r="EQ88" s="808"/>
      <c r="ER88" s="808"/>
      <c r="ES88" s="808"/>
      <c r="ET88" s="828"/>
      <c r="EU88" s="835"/>
      <c r="EV88" s="826"/>
      <c r="EW88" s="826"/>
      <c r="EX88" s="830"/>
      <c r="EY88" s="836"/>
      <c r="EZ88" s="836"/>
      <c r="FA88" s="826"/>
      <c r="FB88" s="826"/>
      <c r="FC88" s="830"/>
      <c r="FD88" s="828"/>
      <c r="FE88" s="832"/>
      <c r="FF88" s="826"/>
      <c r="FG88" s="826"/>
      <c r="FH88" s="830"/>
      <c r="FI88" s="810"/>
      <c r="FJ88" s="810"/>
      <c r="FK88" s="810"/>
      <c r="FL88" s="810"/>
      <c r="FM88" s="810"/>
      <c r="FN88" s="810"/>
    </row>
    <row r="89" spans="1:170" ht="15.75" x14ac:dyDescent="0.25">
      <c r="A89" s="1099"/>
      <c r="B89" s="134">
        <v>5</v>
      </c>
      <c r="C89" s="139">
        <v>-61.475000000000001</v>
      </c>
      <c r="D89" s="515">
        <v>8.5</v>
      </c>
      <c r="E89" s="515">
        <f t="shared" si="144"/>
        <v>0.92872013590038449</v>
      </c>
      <c r="F89" s="80">
        <f t="shared" si="145"/>
        <v>8.9987686971715561</v>
      </c>
      <c r="G89" s="293">
        <f t="shared" si="127"/>
        <v>5.1602622933973996E-2</v>
      </c>
      <c r="H89" s="115">
        <v>-64</v>
      </c>
      <c r="I89" s="4">
        <v>4</v>
      </c>
      <c r="J89" s="6">
        <f t="shared" si="146"/>
        <v>-1.5962798640996141</v>
      </c>
      <c r="K89" s="6">
        <f t="shared" si="147"/>
        <v>4.9727093284440684</v>
      </c>
      <c r="L89" s="396">
        <f t="shared" si="128"/>
        <v>0.16050403901237886</v>
      </c>
      <c r="M89" s="744">
        <v>-59</v>
      </c>
      <c r="N89" s="745">
        <v>18</v>
      </c>
      <c r="O89" s="141">
        <f t="shared" si="148"/>
        <v>3.4037201359003859</v>
      </c>
      <c r="P89" s="141">
        <f t="shared" si="149"/>
        <v>18.240828875497808</v>
      </c>
      <c r="Q89" s="329">
        <f t="shared" si="129"/>
        <v>9.3299492011365504E-2</v>
      </c>
      <c r="R89" s="205">
        <v>-39</v>
      </c>
      <c r="S89" s="143">
        <v>15</v>
      </c>
      <c r="T89" s="512">
        <f t="shared" si="150"/>
        <v>23.403720135900386</v>
      </c>
      <c r="U89" s="512">
        <f t="shared" si="151"/>
        <v>15.288160061472233</v>
      </c>
      <c r="V89" s="401">
        <f t="shared" si="130"/>
        <v>0.76541977719347065</v>
      </c>
      <c r="W89" s="754">
        <v>-68</v>
      </c>
      <c r="X89" s="546">
        <v>37</v>
      </c>
      <c r="Y89" s="546">
        <f t="shared" si="152"/>
        <v>-5.5962798640996141</v>
      </c>
      <c r="Z89" s="546">
        <f t="shared" si="153"/>
        <v>37.117756371650408</v>
      </c>
      <c r="AA89" s="327">
        <f t="shared" si="131"/>
        <v>7.5385481386125872E-2</v>
      </c>
      <c r="AB89" s="257">
        <v>-68</v>
      </c>
      <c r="AC89" s="254">
        <v>11</v>
      </c>
      <c r="AD89" s="513">
        <f t="shared" si="154"/>
        <v>-5.5962798640996141</v>
      </c>
      <c r="AE89" s="513">
        <f t="shared" si="155"/>
        <v>11.389812907383275</v>
      </c>
      <c r="AF89" s="528">
        <f t="shared" si="132"/>
        <v>0.24567040343884444</v>
      </c>
      <c r="AG89" s="502">
        <v>-52</v>
      </c>
      <c r="AH89" s="142">
        <v>27.3</v>
      </c>
      <c r="AI89" s="142">
        <f t="shared" si="156"/>
        <v>10.403720135900386</v>
      </c>
      <c r="AJ89" s="142">
        <f t="shared" si="157"/>
        <v>27.459385245580329</v>
      </c>
      <c r="AK89" s="306">
        <f t="shared" si="133"/>
        <v>0.18943832942463446</v>
      </c>
      <c r="AL89" s="221">
        <v>-64</v>
      </c>
      <c r="AM89" s="171">
        <v>7</v>
      </c>
      <c r="AN89" s="514">
        <f t="shared" si="158"/>
        <v>-1.5962798640996141</v>
      </c>
      <c r="AO89" s="514">
        <f t="shared" si="159"/>
        <v>7.5978837886081578</v>
      </c>
      <c r="AP89" s="355">
        <f t="shared" si="134"/>
        <v>0.10504766251446139</v>
      </c>
      <c r="AQ89" s="218">
        <v>-111</v>
      </c>
      <c r="AR89" s="173">
        <v>30</v>
      </c>
      <c r="AS89" s="515">
        <f t="shared" si="160"/>
        <v>-48.596279864099614</v>
      </c>
      <c r="AT89" s="515">
        <f t="shared" si="161"/>
        <v>30.145113004684436</v>
      </c>
      <c r="AU89" s="293">
        <f t="shared" si="135"/>
        <v>0.8060391058502242</v>
      </c>
      <c r="AV89" s="315">
        <v>-15.999999999999998</v>
      </c>
      <c r="AW89" s="380">
        <v>44.75470561513383</v>
      </c>
      <c r="AX89" s="379">
        <f t="shared" si="162"/>
        <v>46.403720135900386</v>
      </c>
      <c r="AY89" s="379">
        <f t="shared" si="163"/>
        <v>44.852107116193395</v>
      </c>
      <c r="AZ89" s="378">
        <f t="shared" si="136"/>
        <v>0.51729699137308527</v>
      </c>
      <c r="BA89" s="534">
        <v>-32</v>
      </c>
      <c r="BB89" s="516">
        <v>19.399999999999999</v>
      </c>
      <c r="BC89" s="290">
        <f t="shared" si="164"/>
        <v>30.403720135900386</v>
      </c>
      <c r="BD89" s="290">
        <f t="shared" si="165"/>
        <v>19.623655063855832</v>
      </c>
      <c r="BE89" s="324">
        <f t="shared" si="137"/>
        <v>0.77467016304979808</v>
      </c>
      <c r="BF89" s="369">
        <v>-60</v>
      </c>
      <c r="BG89" s="187">
        <v>15</v>
      </c>
      <c r="BH89" s="515">
        <f t="shared" si="166"/>
        <v>2.4037201359003859</v>
      </c>
      <c r="BI89" s="515">
        <f t="shared" si="167"/>
        <v>15.288160061472233</v>
      </c>
      <c r="BJ89" s="293">
        <f t="shared" si="138"/>
        <v>7.8613781064407251E-2</v>
      </c>
      <c r="BK89" s="82">
        <f t="shared" si="139"/>
        <v>-62.403720135900386</v>
      </c>
      <c r="BL89" s="83">
        <f t="shared" si="168"/>
        <v>2.6966946313599065</v>
      </c>
      <c r="BM89" s="538">
        <f t="shared" si="140"/>
        <v>5.393389262719813</v>
      </c>
      <c r="BN89" s="240">
        <v>4</v>
      </c>
      <c r="BO89" s="276">
        <v>-64</v>
      </c>
      <c r="BP89" s="277">
        <v>12.3</v>
      </c>
      <c r="BQ89" s="545">
        <f t="shared" si="169"/>
        <v>-1.5962798640996141</v>
      </c>
      <c r="BR89" s="545">
        <f t="shared" si="170"/>
        <v>12.649815732460084</v>
      </c>
      <c r="BS89" s="596">
        <f t="shared" si="141"/>
        <v>6.3094984854343658E-2</v>
      </c>
      <c r="BT89" s="1008">
        <v>-65.771350000000012</v>
      </c>
      <c r="BU89" s="974">
        <v>17.879846705975044</v>
      </c>
      <c r="BV89" s="249">
        <f t="shared" si="171"/>
        <v>-3.3676298640996265</v>
      </c>
      <c r="BW89" s="249">
        <f t="shared" si="172"/>
        <v>18.122272382192065</v>
      </c>
      <c r="BX89" s="525">
        <f t="shared" si="142"/>
        <v>9.2914116758581661E-2</v>
      </c>
      <c r="BY89" s="228">
        <v>-62</v>
      </c>
      <c r="BZ89" s="120">
        <v>15</v>
      </c>
      <c r="CA89" s="141">
        <f t="shared" si="173"/>
        <v>0.40372013590038591</v>
      </c>
      <c r="CB89" s="141">
        <f t="shared" si="174"/>
        <v>15.288160061472233</v>
      </c>
      <c r="CC89" s="348">
        <f t="shared" si="143"/>
        <v>1.3203686194972638E-2</v>
      </c>
      <c r="CF89" s="846"/>
      <c r="CG89" s="807"/>
      <c r="CH89" s="826"/>
      <c r="CI89" s="826"/>
      <c r="CJ89" s="826"/>
      <c r="CK89" s="826"/>
      <c r="CL89" s="830"/>
      <c r="CM89" s="828"/>
      <c r="CN89" s="829"/>
      <c r="CO89" s="826"/>
      <c r="CP89" s="826"/>
      <c r="CQ89" s="830"/>
      <c r="CR89" s="829"/>
      <c r="CS89" s="829"/>
      <c r="CT89" s="826"/>
      <c r="CU89" s="826"/>
      <c r="CV89" s="830"/>
      <c r="CW89" s="829"/>
      <c r="CX89" s="829"/>
      <c r="CY89" s="826"/>
      <c r="CZ89" s="826"/>
      <c r="DA89" s="830"/>
      <c r="DB89" s="829"/>
      <c r="DC89" s="826"/>
      <c r="DD89" s="826"/>
      <c r="DE89" s="826"/>
      <c r="DF89" s="830"/>
      <c r="DG89" s="831"/>
      <c r="DH89" s="831"/>
      <c r="DI89" s="826"/>
      <c r="DJ89" s="826"/>
      <c r="DK89" s="830"/>
      <c r="DL89" s="832"/>
      <c r="DM89" s="826"/>
      <c r="DN89" s="826"/>
      <c r="DO89" s="826"/>
      <c r="DP89" s="830"/>
      <c r="DQ89" s="832"/>
      <c r="DR89" s="829"/>
      <c r="DS89" s="826"/>
      <c r="DT89" s="826"/>
      <c r="DU89" s="830"/>
      <c r="DV89" s="832"/>
      <c r="DW89" s="829"/>
      <c r="DX89" s="826"/>
      <c r="DY89" s="826"/>
      <c r="DZ89" s="830"/>
      <c r="EA89" s="826"/>
      <c r="EB89" s="833"/>
      <c r="EC89" s="826"/>
      <c r="ED89" s="826"/>
      <c r="EE89" s="830"/>
      <c r="EF89" s="832"/>
      <c r="EG89" s="834"/>
      <c r="EH89" s="826"/>
      <c r="EI89" s="826"/>
      <c r="EJ89" s="830"/>
      <c r="EK89" s="828"/>
      <c r="EL89" s="828"/>
      <c r="EM89" s="826"/>
      <c r="EN89" s="826"/>
      <c r="EO89" s="830"/>
      <c r="EP89" s="808"/>
      <c r="EQ89" s="808"/>
      <c r="ER89" s="808"/>
      <c r="ES89" s="808"/>
      <c r="ET89" s="828"/>
      <c r="EU89" s="835"/>
      <c r="EV89" s="826"/>
      <c r="EW89" s="826"/>
      <c r="EX89" s="830"/>
      <c r="EY89" s="836"/>
      <c r="EZ89" s="836"/>
      <c r="FA89" s="826"/>
      <c r="FB89" s="826"/>
      <c r="FC89" s="830"/>
      <c r="FD89" s="828"/>
      <c r="FE89" s="832"/>
      <c r="FF89" s="826"/>
      <c r="FG89" s="826"/>
      <c r="FH89" s="830"/>
      <c r="FI89" s="810"/>
      <c r="FJ89" s="810"/>
      <c r="FK89" s="810"/>
      <c r="FL89" s="810"/>
      <c r="FM89" s="810"/>
      <c r="FN89" s="810"/>
    </row>
    <row r="90" spans="1:170" ht="15.75" x14ac:dyDescent="0.25">
      <c r="A90" s="1099"/>
      <c r="B90" s="134">
        <v>2</v>
      </c>
      <c r="C90" s="139">
        <v>-58.1</v>
      </c>
      <c r="D90" s="515">
        <v>8.5</v>
      </c>
      <c r="E90" s="515">
        <f t="shared" si="144"/>
        <v>0.83168313971332708</v>
      </c>
      <c r="F90" s="80">
        <f t="shared" si="145"/>
        <v>9.4494455967832653</v>
      </c>
      <c r="G90" s="293">
        <f t="shared" si="127"/>
        <v>4.4006980684477649E-2</v>
      </c>
      <c r="H90" s="115">
        <v>-60</v>
      </c>
      <c r="I90" s="4">
        <v>4</v>
      </c>
      <c r="J90" s="6">
        <f t="shared" si="146"/>
        <v>-1.0683168602866715</v>
      </c>
      <c r="K90" s="6">
        <f t="shared" si="147"/>
        <v>5.7482190360638343</v>
      </c>
      <c r="L90" s="396">
        <f t="shared" si="128"/>
        <v>9.2925900490581775E-2</v>
      </c>
      <c r="M90" s="744">
        <v>-55</v>
      </c>
      <c r="N90" s="745">
        <v>18</v>
      </c>
      <c r="O90" s="141">
        <f t="shared" si="148"/>
        <v>3.9316831397133285</v>
      </c>
      <c r="P90" s="141">
        <f t="shared" si="149"/>
        <v>18.467323089353439</v>
      </c>
      <c r="Q90" s="329">
        <f t="shared" si="129"/>
        <v>0.10644973071327202</v>
      </c>
      <c r="R90" s="205">
        <v>-10</v>
      </c>
      <c r="S90" s="143">
        <v>26</v>
      </c>
      <c r="T90" s="512">
        <f t="shared" si="150"/>
        <v>48.931683139713329</v>
      </c>
      <c r="U90" s="512">
        <f t="shared" si="151"/>
        <v>26.325691293612152</v>
      </c>
      <c r="V90" s="401">
        <f t="shared" si="130"/>
        <v>0.92935229305044786</v>
      </c>
      <c r="W90" s="754">
        <v>-71</v>
      </c>
      <c r="X90" s="546">
        <v>38</v>
      </c>
      <c r="Y90" s="546">
        <f t="shared" si="152"/>
        <v>-12.068316860286671</v>
      </c>
      <c r="Z90" s="546">
        <f t="shared" si="153"/>
        <v>38.223579399195032</v>
      </c>
      <c r="AA90" s="327">
        <f t="shared" si="131"/>
        <v>0.15786481865354587</v>
      </c>
      <c r="AB90" s="257">
        <v>-64</v>
      </c>
      <c r="AC90" s="254">
        <v>12</v>
      </c>
      <c r="AD90" s="513">
        <f t="shared" si="154"/>
        <v>-5.0683168602866715</v>
      </c>
      <c r="AE90" s="513">
        <f t="shared" si="155"/>
        <v>12.690233334598959</v>
      </c>
      <c r="AF90" s="528">
        <f t="shared" si="132"/>
        <v>0.19969360399655892</v>
      </c>
      <c r="AG90" s="502">
        <v>-50</v>
      </c>
      <c r="AH90" s="142">
        <v>41.5</v>
      </c>
      <c r="AI90" s="142">
        <f t="shared" si="156"/>
        <v>8.9316831397133285</v>
      </c>
      <c r="AJ90" s="142">
        <f t="shared" si="157"/>
        <v>41.704820130130841</v>
      </c>
      <c r="AK90" s="306">
        <f t="shared" si="133"/>
        <v>0.107082144364176</v>
      </c>
      <c r="AL90" s="221">
        <v>-58</v>
      </c>
      <c r="AM90" s="171">
        <v>7</v>
      </c>
      <c r="AN90" s="514">
        <f t="shared" si="158"/>
        <v>0.9316831397133285</v>
      </c>
      <c r="AO90" s="514">
        <f t="shared" si="159"/>
        <v>8.1266242737416281</v>
      </c>
      <c r="AP90" s="355">
        <f t="shared" si="134"/>
        <v>5.7322887605603959E-2</v>
      </c>
      <c r="AQ90" s="218">
        <v>-193</v>
      </c>
      <c r="AR90" s="173">
        <v>50</v>
      </c>
      <c r="AS90" s="515">
        <f t="shared" si="160"/>
        <v>-134.06831686028667</v>
      </c>
      <c r="AT90" s="515">
        <f t="shared" si="161"/>
        <v>50.328500652348403</v>
      </c>
      <c r="AU90" s="293">
        <f t="shared" si="135"/>
        <v>1.3319323556485767</v>
      </c>
      <c r="AV90" s="315"/>
      <c r="AW90" s="380"/>
      <c r="AX90" s="379" t="str">
        <f t="shared" si="162"/>
        <v/>
      </c>
      <c r="AY90" s="379" t="str">
        <f t="shared" si="163"/>
        <v/>
      </c>
      <c r="AZ90" s="378" t="str">
        <f t="shared" si="136"/>
        <v/>
      </c>
      <c r="BA90" s="534">
        <v>5</v>
      </c>
      <c r="BB90" s="516">
        <v>28.4</v>
      </c>
      <c r="BC90" s="290">
        <f t="shared" si="164"/>
        <v>63.931683139713329</v>
      </c>
      <c r="BD90" s="290">
        <f t="shared" si="165"/>
        <v>28.974436628059454</v>
      </c>
      <c r="BE90" s="324">
        <f t="shared" si="137"/>
        <v>1.1032429027075636</v>
      </c>
      <c r="BF90" s="369">
        <v>-58</v>
      </c>
      <c r="BG90" s="187">
        <v>15</v>
      </c>
      <c r="BH90" s="515">
        <f t="shared" si="166"/>
        <v>0.9316831397133285</v>
      </c>
      <c r="BI90" s="515">
        <f t="shared" si="167"/>
        <v>15.557699768492983</v>
      </c>
      <c r="BJ90" s="293">
        <f t="shared" si="138"/>
        <v>2.9942830674755245E-2</v>
      </c>
      <c r="BK90" s="82">
        <f t="shared" si="139"/>
        <v>-58.931683139713329</v>
      </c>
      <c r="BL90" s="83">
        <f t="shared" si="168"/>
        <v>2.8209888183814855</v>
      </c>
      <c r="BM90" s="538">
        <f t="shared" si="140"/>
        <v>5.641977636762971</v>
      </c>
      <c r="BN90" s="240">
        <v>5</v>
      </c>
      <c r="BO90" s="276">
        <v>-60</v>
      </c>
      <c r="BP90" s="277">
        <v>13.3</v>
      </c>
      <c r="BQ90" s="545">
        <f t="shared" si="169"/>
        <v>-1.0683168602866715</v>
      </c>
      <c r="BR90" s="545">
        <f t="shared" si="170"/>
        <v>13.925947798500705</v>
      </c>
      <c r="BS90" s="596">
        <f t="shared" si="141"/>
        <v>3.8357061068464177E-2</v>
      </c>
      <c r="BT90" s="1008">
        <v>-61.580309166666666</v>
      </c>
      <c r="BU90" s="974">
        <v>18.431300068693535</v>
      </c>
      <c r="BV90" s="249">
        <f t="shared" si="171"/>
        <v>-2.6486260269533375</v>
      </c>
      <c r="BW90" s="249">
        <f t="shared" si="172"/>
        <v>18.887955006002873</v>
      </c>
      <c r="BX90" s="525">
        <f t="shared" si="142"/>
        <v>7.0114155452815421E-2</v>
      </c>
      <c r="BY90" s="228">
        <v>-59</v>
      </c>
      <c r="BZ90" s="120">
        <v>18</v>
      </c>
      <c r="CA90" s="141">
        <f t="shared" si="173"/>
        <v>-6.8316860286671499E-2</v>
      </c>
      <c r="CB90" s="141">
        <f t="shared" si="174"/>
        <v>18.467323089353439</v>
      </c>
      <c r="CC90" s="348">
        <f t="shared" si="143"/>
        <v>1.849668735314885E-3</v>
      </c>
      <c r="CF90" s="846"/>
      <c r="CG90" s="807"/>
      <c r="CH90" s="826"/>
      <c r="CI90" s="826"/>
      <c r="CJ90" s="826"/>
      <c r="CK90" s="826"/>
      <c r="CL90" s="830"/>
      <c r="CM90" s="828"/>
      <c r="CN90" s="829"/>
      <c r="CO90" s="826"/>
      <c r="CP90" s="826"/>
      <c r="CQ90" s="830"/>
      <c r="CR90" s="829"/>
      <c r="CS90" s="829"/>
      <c r="CT90" s="826"/>
      <c r="CU90" s="826"/>
      <c r="CV90" s="830"/>
      <c r="CW90" s="829"/>
      <c r="CX90" s="829"/>
      <c r="CY90" s="826"/>
      <c r="CZ90" s="826"/>
      <c r="DA90" s="830"/>
      <c r="DB90" s="829"/>
      <c r="DC90" s="826"/>
      <c r="DD90" s="826"/>
      <c r="DE90" s="826"/>
      <c r="DF90" s="830"/>
      <c r="DG90" s="831"/>
      <c r="DH90" s="831"/>
      <c r="DI90" s="826"/>
      <c r="DJ90" s="826"/>
      <c r="DK90" s="830"/>
      <c r="DL90" s="832"/>
      <c r="DM90" s="826"/>
      <c r="DN90" s="826"/>
      <c r="DO90" s="826"/>
      <c r="DP90" s="830"/>
      <c r="DQ90" s="832"/>
      <c r="DR90" s="829"/>
      <c r="DS90" s="826"/>
      <c r="DT90" s="826"/>
      <c r="DU90" s="830"/>
      <c r="DV90" s="832"/>
      <c r="DW90" s="829"/>
      <c r="DX90" s="826"/>
      <c r="DY90" s="826"/>
      <c r="DZ90" s="830"/>
      <c r="EA90" s="826"/>
      <c r="EB90" s="833"/>
      <c r="EC90" s="826"/>
      <c r="ED90" s="826"/>
      <c r="EE90" s="830"/>
      <c r="EF90" s="832"/>
      <c r="EG90" s="834"/>
      <c r="EH90" s="826"/>
      <c r="EI90" s="826"/>
      <c r="EJ90" s="830"/>
      <c r="EK90" s="828"/>
      <c r="EL90" s="828"/>
      <c r="EM90" s="826"/>
      <c r="EN90" s="826"/>
      <c r="EO90" s="830"/>
      <c r="EP90" s="808"/>
      <c r="EQ90" s="808"/>
      <c r="ER90" s="808"/>
      <c r="ES90" s="808"/>
      <c r="ET90" s="828"/>
      <c r="EU90" s="835"/>
      <c r="EV90" s="826"/>
      <c r="EW90" s="826"/>
      <c r="EX90" s="830"/>
      <c r="EY90" s="836"/>
      <c r="EZ90" s="836"/>
      <c r="FA90" s="826"/>
      <c r="FB90" s="826"/>
      <c r="FC90" s="830"/>
      <c r="FD90" s="828"/>
      <c r="FE90" s="832"/>
      <c r="FF90" s="826"/>
      <c r="FG90" s="826"/>
      <c r="FH90" s="830"/>
      <c r="FI90" s="810"/>
      <c r="FJ90" s="810"/>
      <c r="FK90" s="810"/>
      <c r="FL90" s="810"/>
      <c r="FM90" s="810"/>
      <c r="FN90" s="810"/>
    </row>
    <row r="91" spans="1:170" ht="16.5" thickBot="1" x14ac:dyDescent="0.3">
      <c r="A91" s="1100"/>
      <c r="B91" s="135">
        <v>1</v>
      </c>
      <c r="C91" s="174">
        <v>-56.283333333333331</v>
      </c>
      <c r="D91" s="175">
        <v>8.5</v>
      </c>
      <c r="E91" s="175">
        <f t="shared" si="144"/>
        <v>-0.12577261011757912</v>
      </c>
      <c r="F91" s="89">
        <f t="shared" si="145"/>
        <v>9.4299403504619157</v>
      </c>
      <c r="G91" s="367">
        <f t="shared" si="127"/>
        <v>6.6687913943919213E-3</v>
      </c>
      <c r="H91" s="121">
        <v>-57</v>
      </c>
      <c r="I91" s="15">
        <v>4</v>
      </c>
      <c r="J91" s="16">
        <f t="shared" si="146"/>
        <v>-0.84243927678424768</v>
      </c>
      <c r="K91" s="16">
        <f t="shared" si="147"/>
        <v>5.716097883457719</v>
      </c>
      <c r="L91" s="397">
        <f t="shared" si="128"/>
        <v>7.3690067416641983E-2</v>
      </c>
      <c r="M91" s="748">
        <v>-51</v>
      </c>
      <c r="N91" s="749">
        <v>18</v>
      </c>
      <c r="O91" s="90">
        <f t="shared" si="148"/>
        <v>5.1575607232157523</v>
      </c>
      <c r="P91" s="90">
        <f t="shared" si="149"/>
        <v>18.457350162286833</v>
      </c>
      <c r="Q91" s="607">
        <f t="shared" si="129"/>
        <v>0.13971563300982365</v>
      </c>
      <c r="R91" s="206">
        <v>26</v>
      </c>
      <c r="S91" s="144">
        <v>35</v>
      </c>
      <c r="T91" s="91">
        <f t="shared" si="150"/>
        <v>82.157560723215752</v>
      </c>
      <c r="U91" s="91">
        <f t="shared" si="151"/>
        <v>35.47289422906919</v>
      </c>
      <c r="V91" s="402">
        <f t="shared" si="130"/>
        <v>1.1580329503518434</v>
      </c>
      <c r="W91" s="757">
        <v>-81</v>
      </c>
      <c r="X91" s="548">
        <v>38</v>
      </c>
      <c r="Y91" s="548">
        <f t="shared" si="152"/>
        <v>-24.842439276784248</v>
      </c>
      <c r="Z91" s="548">
        <f t="shared" si="153"/>
        <v>38.218762081120182</v>
      </c>
      <c r="AA91" s="352">
        <f t="shared" si="131"/>
        <v>0.32500319115589893</v>
      </c>
      <c r="AB91" s="258">
        <v>-53</v>
      </c>
      <c r="AC91" s="255">
        <v>11</v>
      </c>
      <c r="AD91" s="93">
        <f t="shared" si="154"/>
        <v>3.1575607232157523</v>
      </c>
      <c r="AE91" s="93">
        <f t="shared" si="155"/>
        <v>11.7334468513421</v>
      </c>
      <c r="AF91" s="529">
        <f t="shared" si="132"/>
        <v>0.13455384266962367</v>
      </c>
      <c r="AG91" s="503">
        <v>-46</v>
      </c>
      <c r="AH91" s="94">
        <v>51.2</v>
      </c>
      <c r="AI91" s="94">
        <f t="shared" si="156"/>
        <v>10.157560723215752</v>
      </c>
      <c r="AJ91" s="94">
        <f t="shared" si="157"/>
        <v>51.362571732860793</v>
      </c>
      <c r="AK91" s="349">
        <f t="shared" si="133"/>
        <v>9.888095923278252E-2</v>
      </c>
      <c r="AL91" s="222">
        <v>-54</v>
      </c>
      <c r="AM91" s="176">
        <v>7</v>
      </c>
      <c r="AN91" s="177">
        <f t="shared" si="158"/>
        <v>2.1575607232157523</v>
      </c>
      <c r="AO91" s="177">
        <f t="shared" si="159"/>
        <v>8.1039357730222541</v>
      </c>
      <c r="AP91" s="356">
        <f t="shared" si="134"/>
        <v>0.13311807889681232</v>
      </c>
      <c r="AQ91" s="219">
        <v>-329</v>
      </c>
      <c r="AR91" s="178">
        <v>100</v>
      </c>
      <c r="AS91" s="175">
        <f t="shared" si="160"/>
        <v>-272.84243927678426</v>
      </c>
      <c r="AT91" s="175">
        <f t="shared" si="161"/>
        <v>100.16649252612737</v>
      </c>
      <c r="AU91" s="367">
        <f t="shared" si="135"/>
        <v>1.3619446603145069</v>
      </c>
      <c r="AV91" s="316"/>
      <c r="AW91" s="573"/>
      <c r="AX91" s="317" t="str">
        <f t="shared" si="162"/>
        <v/>
      </c>
      <c r="AY91" s="317" t="str">
        <f t="shared" si="163"/>
        <v/>
      </c>
      <c r="AZ91" s="389" t="str">
        <f t="shared" si="136"/>
        <v/>
      </c>
      <c r="BA91" s="535"/>
      <c r="BB91" s="520"/>
      <c r="BC91" s="520" t="str">
        <f t="shared" si="164"/>
        <v/>
      </c>
      <c r="BD91" s="394" t="str">
        <f t="shared" si="165"/>
        <v/>
      </c>
      <c r="BE91" s="350" t="str">
        <f t="shared" si="137"/>
        <v/>
      </c>
      <c r="BF91" s="372">
        <v>-60</v>
      </c>
      <c r="BG91" s="191">
        <v>15</v>
      </c>
      <c r="BH91" s="175">
        <f t="shared" si="166"/>
        <v>-3.8424392767842477</v>
      </c>
      <c r="BI91" s="175">
        <f t="shared" si="167"/>
        <v>15.545860381891696</v>
      </c>
      <c r="BJ91" s="367">
        <f t="shared" si="138"/>
        <v>0.12358400186264508</v>
      </c>
      <c r="BK91" s="97">
        <f t="shared" si="139"/>
        <v>-56.157560723215752</v>
      </c>
      <c r="BL91" s="98">
        <f t="shared" si="168"/>
        <v>2.8855198815343814</v>
      </c>
      <c r="BM91" s="98">
        <f t="shared" si="140"/>
        <v>5.7710397630687629</v>
      </c>
      <c r="BN91" s="239">
        <v>5</v>
      </c>
      <c r="BO91" s="279">
        <v>-56</v>
      </c>
      <c r="BP91" s="280">
        <v>15.4</v>
      </c>
      <c r="BQ91" s="547">
        <f t="shared" si="169"/>
        <v>0.15756072321575232</v>
      </c>
      <c r="BR91" s="547">
        <f t="shared" si="170"/>
        <v>15.932161655383423</v>
      </c>
      <c r="BS91" s="597">
        <f t="shared" si="141"/>
        <v>4.9447377770772587E-3</v>
      </c>
      <c r="BT91" s="1009"/>
      <c r="BU91" s="985"/>
      <c r="BV91" s="248" t="str">
        <f t="shared" si="171"/>
        <v/>
      </c>
      <c r="BW91" s="248" t="str">
        <f t="shared" si="172"/>
        <v/>
      </c>
      <c r="BX91" s="526" t="str">
        <f t="shared" si="142"/>
        <v/>
      </c>
      <c r="BY91" s="229">
        <v>-57</v>
      </c>
      <c r="BZ91" s="124">
        <v>21</v>
      </c>
      <c r="CA91" s="90">
        <f t="shared" si="173"/>
        <v>-0.84243927678424768</v>
      </c>
      <c r="CB91" s="90">
        <f t="shared" si="174"/>
        <v>21.3933114550616</v>
      </c>
      <c r="CC91" s="353">
        <f t="shared" si="143"/>
        <v>1.9689314544731898E-2</v>
      </c>
      <c r="CF91" s="846"/>
      <c r="CG91" s="807"/>
      <c r="CH91" s="826"/>
      <c r="CI91" s="826"/>
      <c r="CJ91" s="826"/>
      <c r="CK91" s="826"/>
      <c r="CL91" s="830"/>
      <c r="CM91" s="828"/>
      <c r="CN91" s="829"/>
      <c r="CO91" s="826"/>
      <c r="CP91" s="826"/>
      <c r="CQ91" s="830"/>
      <c r="CR91" s="829"/>
      <c r="CS91" s="829"/>
      <c r="CT91" s="826"/>
      <c r="CU91" s="826"/>
      <c r="CV91" s="830"/>
      <c r="CW91" s="829"/>
      <c r="CX91" s="829"/>
      <c r="CY91" s="830"/>
      <c r="CZ91" s="830"/>
      <c r="DA91" s="830"/>
      <c r="DB91" s="829"/>
      <c r="DC91" s="826"/>
      <c r="DD91" s="826"/>
      <c r="DE91" s="826"/>
      <c r="DF91" s="830"/>
      <c r="DG91" s="831"/>
      <c r="DH91" s="831"/>
      <c r="DI91" s="826"/>
      <c r="DJ91" s="826"/>
      <c r="DK91" s="830"/>
      <c r="DL91" s="832"/>
      <c r="DM91" s="826"/>
      <c r="DN91" s="826"/>
      <c r="DO91" s="826"/>
      <c r="DP91" s="830"/>
      <c r="DQ91" s="832"/>
      <c r="DR91" s="829"/>
      <c r="DS91" s="826"/>
      <c r="DT91" s="826"/>
      <c r="DU91" s="830"/>
      <c r="DV91" s="832"/>
      <c r="DW91" s="829"/>
      <c r="DX91" s="826"/>
      <c r="DY91" s="826"/>
      <c r="DZ91" s="830"/>
      <c r="EA91" s="826"/>
      <c r="EB91" s="833"/>
      <c r="EC91" s="826"/>
      <c r="ED91" s="826"/>
      <c r="EE91" s="830"/>
      <c r="EF91" s="828"/>
      <c r="EG91" s="834"/>
      <c r="EH91" s="834"/>
      <c r="EI91" s="826"/>
      <c r="EJ91" s="830"/>
      <c r="EK91" s="828"/>
      <c r="EL91" s="828"/>
      <c r="EM91" s="826"/>
      <c r="EN91" s="826"/>
      <c r="EO91" s="830"/>
      <c r="EP91" s="808"/>
      <c r="EQ91" s="808"/>
      <c r="ER91" s="808"/>
      <c r="ES91" s="808"/>
      <c r="ET91" s="828"/>
      <c r="EU91" s="835"/>
      <c r="EV91" s="826"/>
      <c r="EW91" s="826"/>
      <c r="EX91" s="830"/>
      <c r="EY91" s="837"/>
      <c r="EZ91" s="837"/>
      <c r="FA91" s="826"/>
      <c r="FB91" s="826"/>
      <c r="FC91" s="830"/>
      <c r="FD91" s="828"/>
      <c r="FE91" s="832"/>
      <c r="FF91" s="826"/>
      <c r="FG91" s="826"/>
      <c r="FH91" s="830"/>
      <c r="FI91" s="810"/>
      <c r="FJ91" s="810"/>
      <c r="FK91" s="810"/>
      <c r="FL91" s="810"/>
      <c r="FM91" s="810"/>
      <c r="FN91" s="810"/>
    </row>
    <row r="92" spans="1:170" x14ac:dyDescent="0.25">
      <c r="A92" s="1105" t="s">
        <v>14</v>
      </c>
      <c r="B92" s="209">
        <v>120</v>
      </c>
      <c r="C92" s="243"/>
      <c r="D92" s="140"/>
      <c r="E92" s="140" t="str">
        <f>IF(C92="","",C92-$BK92)</f>
        <v/>
      </c>
      <c r="F92" s="140" t="str">
        <f t="shared" si="145"/>
        <v/>
      </c>
      <c r="G92" s="294" t="str">
        <f t="shared" si="127"/>
        <v/>
      </c>
      <c r="H92" s="125">
        <v>-34</v>
      </c>
      <c r="I92" s="5">
        <v>3.5</v>
      </c>
      <c r="J92" s="5">
        <f>IF(H92="","",H92-$BK92)</f>
        <v>-0.85163615839264395</v>
      </c>
      <c r="K92" s="5">
        <f t="shared" si="147"/>
        <v>4.2996856405457775</v>
      </c>
      <c r="L92" s="395">
        <f t="shared" si="128"/>
        <v>9.9034700393182948E-2</v>
      </c>
      <c r="M92" s="750">
        <v>-33</v>
      </c>
      <c r="N92" s="751">
        <v>11</v>
      </c>
      <c r="O92" s="73">
        <f>IF(M92="","",M92-$BK92)</f>
        <v>0.14836384160735605</v>
      </c>
      <c r="P92" s="73">
        <f t="shared" si="149"/>
        <v>11.279951090652634</v>
      </c>
      <c r="Q92" s="339">
        <f t="shared" si="129"/>
        <v>6.5764399337821964E-3</v>
      </c>
      <c r="R92" s="207"/>
      <c r="S92" s="74"/>
      <c r="T92" s="75" t="str">
        <f>IF(R92="","",R92-$BK92)</f>
        <v/>
      </c>
      <c r="U92" s="75" t="str">
        <f t="shared" si="151"/>
        <v/>
      </c>
      <c r="V92" s="400" t="str">
        <f t="shared" si="130"/>
        <v/>
      </c>
      <c r="W92" s="921"/>
      <c r="X92" s="385"/>
      <c r="Y92" s="385" t="str">
        <f>IF(W92="","",W92-$BK92)</f>
        <v/>
      </c>
      <c r="Z92" s="385" t="str">
        <f t="shared" si="153"/>
        <v/>
      </c>
      <c r="AA92" s="338" t="str">
        <f t="shared" si="131"/>
        <v/>
      </c>
      <c r="AB92" s="580"/>
      <c r="AC92" s="305"/>
      <c r="AD92" s="77" t="str">
        <f>IF(AB92="","",AB92-$BK92)</f>
        <v/>
      </c>
      <c r="AE92" s="77" t="str">
        <f t="shared" si="155"/>
        <v/>
      </c>
      <c r="AF92" s="510" t="str">
        <f t="shared" si="132"/>
        <v/>
      </c>
      <c r="AG92" s="504">
        <v>-30</v>
      </c>
      <c r="AH92" s="78">
        <v>18.5</v>
      </c>
      <c r="AI92" s="78">
        <f>IF(AG92="","",AG92-$BK92)</f>
        <v>3.1483638416073561</v>
      </c>
      <c r="AJ92" s="78">
        <f t="shared" si="157"/>
        <v>18.667814457175098</v>
      </c>
      <c r="AK92" s="333">
        <f t="shared" si="133"/>
        <v>8.4325989226801581E-2</v>
      </c>
      <c r="AL92" s="223"/>
      <c r="AM92" s="334"/>
      <c r="AN92" s="172" t="str">
        <f>IF(AL92="","",AL92-$BK92)</f>
        <v/>
      </c>
      <c r="AO92" s="172" t="str">
        <f t="shared" si="159"/>
        <v/>
      </c>
      <c r="AP92" s="368" t="str">
        <f t="shared" si="134"/>
        <v/>
      </c>
      <c r="AQ92" s="340"/>
      <c r="AR92" s="335"/>
      <c r="AS92" s="335" t="str">
        <f>IF(AQ92="","",AQ92-$BK92)</f>
        <v/>
      </c>
      <c r="AT92" s="140" t="str">
        <f t="shared" si="161"/>
        <v/>
      </c>
      <c r="AU92" s="294" t="str">
        <f t="shared" si="135"/>
        <v/>
      </c>
      <c r="AV92" s="341"/>
      <c r="AW92" s="311"/>
      <c r="AX92" s="311" t="str">
        <f>IF(AV92="","",AV92-$BK92)</f>
        <v/>
      </c>
      <c r="AY92" s="311" t="str">
        <f t="shared" si="163"/>
        <v/>
      </c>
      <c r="AZ92" s="388" t="str">
        <f t="shared" si="136"/>
        <v/>
      </c>
      <c r="BA92" s="582"/>
      <c r="BB92" s="600"/>
      <c r="BC92" s="81" t="str">
        <f>IF(BA92="","",BA92-$BK92)</f>
        <v/>
      </c>
      <c r="BD92" s="81" t="str">
        <f t="shared" si="165"/>
        <v/>
      </c>
      <c r="BE92" s="336" t="str">
        <f t="shared" si="137"/>
        <v/>
      </c>
      <c r="BF92" s="373"/>
      <c r="BG92" s="193"/>
      <c r="BH92" s="140" t="str">
        <f>IF(BF92="","",BF92-$BK92)</f>
        <v/>
      </c>
      <c r="BI92" s="140" t="str">
        <f t="shared" si="167"/>
        <v/>
      </c>
      <c r="BJ92" s="294" t="str">
        <f t="shared" si="138"/>
        <v/>
      </c>
      <c r="BK92" s="154">
        <f t="shared" si="139"/>
        <v>-33.148363841607356</v>
      </c>
      <c r="BL92" s="155">
        <f t="shared" si="168"/>
        <v>3.1245325078296835</v>
      </c>
      <c r="BM92" s="541">
        <f t="shared" si="140"/>
        <v>6.249065015659367</v>
      </c>
      <c r="BN92" s="542">
        <v>4</v>
      </c>
      <c r="BO92" s="537">
        <v>-27</v>
      </c>
      <c r="BP92" s="283">
        <v>10.199999999999999</v>
      </c>
      <c r="BQ92" s="278">
        <f>IF(BO92="","",BO92-$BK92)</f>
        <v>6.1483638416073561</v>
      </c>
      <c r="BR92" s="278">
        <f t="shared" si="170"/>
        <v>10.501299758006889</v>
      </c>
      <c r="BS92" s="543">
        <f t="shared" si="141"/>
        <v>0.29274299292901507</v>
      </c>
      <c r="BT92" s="1010"/>
      <c r="BU92" s="1011"/>
      <c r="BV92" s="247" t="str">
        <f>IF(BT92="","",BT92-$BK92)</f>
        <v/>
      </c>
      <c r="BW92" s="247" t="str">
        <f t="shared" si="172"/>
        <v/>
      </c>
      <c r="BX92" s="579" t="str">
        <f t="shared" si="142"/>
        <v/>
      </c>
      <c r="BY92" s="230"/>
      <c r="BZ92" s="195"/>
      <c r="CA92" s="73" t="str">
        <f>IF(BY92="","",BY92-$BK92)</f>
        <v/>
      </c>
      <c r="CB92" s="73" t="str">
        <f t="shared" si="174"/>
        <v/>
      </c>
      <c r="CC92" s="408" t="str">
        <f t="shared" si="143"/>
        <v/>
      </c>
      <c r="CF92" s="846"/>
      <c r="CG92" s="807"/>
      <c r="CH92" s="826"/>
      <c r="CI92" s="826"/>
      <c r="CJ92" s="826"/>
      <c r="CK92" s="826"/>
      <c r="CL92" s="830"/>
      <c r="CM92" s="828"/>
      <c r="CN92" s="826"/>
      <c r="CO92" s="826"/>
      <c r="CP92" s="826"/>
      <c r="CQ92" s="830"/>
      <c r="CR92" s="829"/>
      <c r="CS92" s="829"/>
      <c r="CT92" s="826"/>
      <c r="CU92" s="826"/>
      <c r="CV92" s="830"/>
      <c r="CW92" s="829"/>
      <c r="CX92" s="829"/>
      <c r="CY92" s="826"/>
      <c r="CZ92" s="826"/>
      <c r="DA92" s="830"/>
      <c r="DB92" s="829"/>
      <c r="DC92" s="826"/>
      <c r="DD92" s="826"/>
      <c r="DE92" s="826"/>
      <c r="DF92" s="830"/>
      <c r="DG92" s="829"/>
      <c r="DH92" s="831"/>
      <c r="DI92" s="826"/>
      <c r="DJ92" s="826"/>
      <c r="DK92" s="830"/>
      <c r="DL92" s="832"/>
      <c r="DM92" s="826"/>
      <c r="DN92" s="826"/>
      <c r="DO92" s="826"/>
      <c r="DP92" s="830"/>
      <c r="DQ92" s="829"/>
      <c r="DR92" s="829"/>
      <c r="DS92" s="826"/>
      <c r="DT92" s="826"/>
      <c r="DU92" s="830"/>
      <c r="DV92" s="829"/>
      <c r="DW92" s="829"/>
      <c r="DX92" s="829"/>
      <c r="DY92" s="826"/>
      <c r="DZ92" s="830"/>
      <c r="EA92" s="829"/>
      <c r="EB92" s="826"/>
      <c r="EC92" s="826"/>
      <c r="ED92" s="826"/>
      <c r="EE92" s="830"/>
      <c r="EF92" s="828"/>
      <c r="EG92" s="834"/>
      <c r="EH92" s="826"/>
      <c r="EI92" s="826"/>
      <c r="EJ92" s="830"/>
      <c r="EK92" s="828"/>
      <c r="EL92" s="828"/>
      <c r="EM92" s="826"/>
      <c r="EN92" s="826"/>
      <c r="EO92" s="830"/>
      <c r="EP92" s="808"/>
      <c r="EQ92" s="808"/>
      <c r="ER92" s="808"/>
      <c r="ES92" s="808"/>
      <c r="ET92" s="828"/>
      <c r="EU92" s="835"/>
      <c r="EV92" s="826"/>
      <c r="EW92" s="826"/>
      <c r="EX92" s="830"/>
      <c r="EY92" s="836"/>
      <c r="EZ92" s="837"/>
      <c r="FA92" s="826"/>
      <c r="FB92" s="826"/>
      <c r="FC92" s="830"/>
      <c r="FD92" s="828"/>
      <c r="FE92" s="828"/>
      <c r="FF92" s="826"/>
      <c r="FG92" s="826"/>
      <c r="FH92" s="830"/>
      <c r="FI92" s="810"/>
      <c r="FJ92" s="810"/>
      <c r="FK92" s="810"/>
      <c r="FL92" s="810"/>
      <c r="FM92" s="810"/>
      <c r="FN92" s="810"/>
    </row>
    <row r="93" spans="1:170" x14ac:dyDescent="0.25">
      <c r="A93" s="1099"/>
      <c r="B93" s="134">
        <v>100</v>
      </c>
      <c r="C93" s="139">
        <v>-30.75</v>
      </c>
      <c r="D93" s="515">
        <v>8.5</v>
      </c>
      <c r="E93" s="515">
        <f t="shared" ref="E93:E99" si="175">IF(C93="","",C93-$BK93)</f>
        <v>0.90800999920701386</v>
      </c>
      <c r="F93" s="80">
        <f t="shared" si="145"/>
        <v>8.9633878528677151</v>
      </c>
      <c r="G93" s="293">
        <f t="shared" si="127"/>
        <v>5.0651049252348729E-2</v>
      </c>
      <c r="H93" s="115">
        <v>-33</v>
      </c>
      <c r="I93" s="6">
        <v>3.5</v>
      </c>
      <c r="J93" s="6">
        <f t="shared" ref="J93:J99" si="176">IF(H93="","",H93-$BK93)</f>
        <v>-1.3419900007929861</v>
      </c>
      <c r="K93" s="6">
        <f t="shared" si="147"/>
        <v>4.5102463126681354</v>
      </c>
      <c r="L93" s="396">
        <f t="shared" si="128"/>
        <v>0.14877125413568626</v>
      </c>
      <c r="M93" s="744">
        <v>-32</v>
      </c>
      <c r="N93" s="745">
        <v>11</v>
      </c>
      <c r="O93" s="141">
        <f t="shared" ref="O93:O99" si="177">IF(M93="","",M93-$BK93)</f>
        <v>-0.34199000079298614</v>
      </c>
      <c r="P93" s="141">
        <f t="shared" si="149"/>
        <v>11.361880205359345</v>
      </c>
      <c r="Q93" s="329">
        <f t="shared" si="129"/>
        <v>1.504988587327611E-2</v>
      </c>
      <c r="R93" s="205">
        <v>-33</v>
      </c>
      <c r="S93" s="143">
        <v>15</v>
      </c>
      <c r="T93" s="512">
        <f t="shared" ref="T93:T99" si="178">IF(R93="","",R93-$BK93)</f>
        <v>-1.3419900007929861</v>
      </c>
      <c r="U93" s="512">
        <f t="shared" si="151"/>
        <v>15.267361324110217</v>
      </c>
      <c r="V93" s="401">
        <f t="shared" si="130"/>
        <v>4.3949637802627867E-2</v>
      </c>
      <c r="W93" s="754"/>
      <c r="X93" s="546"/>
      <c r="Y93" s="546" t="str">
        <f t="shared" ref="Y93:Y99" si="179">IF(W93="","",W93-$BK93)</f>
        <v/>
      </c>
      <c r="Z93" s="546" t="str">
        <f t="shared" si="153"/>
        <v/>
      </c>
      <c r="AA93" s="327" t="str">
        <f t="shared" si="131"/>
        <v/>
      </c>
      <c r="AB93" s="166"/>
      <c r="AC93" s="254"/>
      <c r="AD93" s="513" t="str">
        <f t="shared" ref="AD93:AD99" si="180">IF(AB93="","",AB93-$BK93)</f>
        <v/>
      </c>
      <c r="AE93" s="513" t="str">
        <f t="shared" si="155"/>
        <v/>
      </c>
      <c r="AF93" s="528" t="str">
        <f t="shared" si="132"/>
        <v/>
      </c>
      <c r="AG93" s="502">
        <v>-28</v>
      </c>
      <c r="AH93" s="142">
        <v>18.5</v>
      </c>
      <c r="AI93" s="142">
        <f t="shared" ref="AI93:AI99" si="181">IF(AG93="","",AG93-$BK93)</f>
        <v>3.6580099992070139</v>
      </c>
      <c r="AJ93" s="142">
        <f t="shared" si="157"/>
        <v>18.717433632871163</v>
      </c>
      <c r="AK93" s="306">
        <f t="shared" si="133"/>
        <v>9.7716654722976914E-2</v>
      </c>
      <c r="AL93" s="224"/>
      <c r="AM93" s="171"/>
      <c r="AN93" s="514" t="str">
        <f t="shared" ref="AN93:AN99" si="182">IF(AL93="","",AL93-$BK93)</f>
        <v/>
      </c>
      <c r="AO93" s="514" t="str">
        <f t="shared" si="159"/>
        <v/>
      </c>
      <c r="AP93" s="355" t="str">
        <f t="shared" si="134"/>
        <v/>
      </c>
      <c r="AQ93" s="217"/>
      <c r="AR93" s="173"/>
      <c r="AS93" s="515" t="str">
        <f t="shared" ref="AS93:AS99" si="183">IF(AQ93="","",AQ93-$BK93)</f>
        <v/>
      </c>
      <c r="AT93" s="515" t="str">
        <f t="shared" si="161"/>
        <v/>
      </c>
      <c r="AU93" s="293" t="str">
        <f t="shared" si="135"/>
        <v/>
      </c>
      <c r="AV93" s="314"/>
      <c r="AW93" s="379"/>
      <c r="AX93" s="379" t="str">
        <f t="shared" ref="AX93:AX99" si="184">IF(AV93="","",AV93-$BK93)</f>
        <v/>
      </c>
      <c r="AY93" s="379" t="str">
        <f t="shared" si="163"/>
        <v/>
      </c>
      <c r="AZ93" s="378" t="str">
        <f t="shared" si="136"/>
        <v/>
      </c>
      <c r="BA93" s="534">
        <v>-18</v>
      </c>
      <c r="BB93" s="516">
        <v>19.399999999999999</v>
      </c>
      <c r="BC93" s="290">
        <f t="shared" ref="BC93:BC99" si="185">IF(BA93="","",BA93-$BK93)</f>
        <v>13.658009999207014</v>
      </c>
      <c r="BD93" s="290">
        <f t="shared" si="165"/>
        <v>19.607455770724986</v>
      </c>
      <c r="BE93" s="324">
        <f t="shared" si="137"/>
        <v>0.34828613561375915</v>
      </c>
      <c r="BF93" s="369"/>
      <c r="BG93" s="187"/>
      <c r="BH93" s="515" t="str">
        <f t="shared" ref="BH93:BH99" si="186">IF(BF93="","",BF93-$BK93)</f>
        <v/>
      </c>
      <c r="BI93" s="515" t="str">
        <f t="shared" si="167"/>
        <v/>
      </c>
      <c r="BJ93" s="293" t="str">
        <f t="shared" si="138"/>
        <v/>
      </c>
      <c r="BK93" s="82">
        <f t="shared" si="139"/>
        <v>-31.658009999207014</v>
      </c>
      <c r="BL93" s="83">
        <f t="shared" si="168"/>
        <v>2.8120594231031975</v>
      </c>
      <c r="BM93" s="538">
        <f t="shared" si="140"/>
        <v>5.6241188462063949</v>
      </c>
      <c r="BN93" s="240">
        <v>4</v>
      </c>
      <c r="BO93" s="276">
        <v>-28</v>
      </c>
      <c r="BP93" s="277">
        <v>10.199999999999999</v>
      </c>
      <c r="BQ93" s="545">
        <f t="shared" ref="BQ93:BQ99" si="187">IF(BO93="","",BO93-$BK93)</f>
        <v>3.6580099992070139</v>
      </c>
      <c r="BR93" s="545">
        <f t="shared" si="170"/>
        <v>10.589255016333137</v>
      </c>
      <c r="BS93" s="596">
        <f t="shared" si="141"/>
        <v>0.17272272664907992</v>
      </c>
      <c r="BT93" s="1008"/>
      <c r="BU93" s="980"/>
      <c r="BV93" s="249" t="str">
        <f t="shared" ref="BV93:BV99" si="188">IF(BT93="","",BT93-$BK93)</f>
        <v/>
      </c>
      <c r="BW93" s="249" t="str">
        <f t="shared" si="172"/>
        <v/>
      </c>
      <c r="BX93" s="525" t="str">
        <f t="shared" si="142"/>
        <v/>
      </c>
      <c r="BY93" s="228">
        <v>-24</v>
      </c>
      <c r="BZ93" s="120">
        <v>18</v>
      </c>
      <c r="CA93" s="141">
        <f t="shared" ref="CA93:CA99" si="189">IF(BY93="","",BY93-$BK93)</f>
        <v>7.6580099992070139</v>
      </c>
      <c r="CB93" s="141">
        <f t="shared" si="174"/>
        <v>18.223400390732145</v>
      </c>
      <c r="CC93" s="348">
        <f t="shared" si="143"/>
        <v>0.21011473805683487</v>
      </c>
      <c r="CF93" s="846"/>
      <c r="CG93" s="807"/>
      <c r="CH93" s="826"/>
      <c r="CI93" s="826"/>
      <c r="CJ93" s="826"/>
      <c r="CK93" s="826"/>
      <c r="CL93" s="830"/>
      <c r="CM93" s="828"/>
      <c r="CN93" s="826"/>
      <c r="CO93" s="826"/>
      <c r="CP93" s="826"/>
      <c r="CQ93" s="830"/>
      <c r="CR93" s="829"/>
      <c r="CS93" s="829"/>
      <c r="CT93" s="826"/>
      <c r="CU93" s="826"/>
      <c r="CV93" s="830"/>
      <c r="CW93" s="829"/>
      <c r="CX93" s="829"/>
      <c r="CY93" s="826"/>
      <c r="CZ93" s="826"/>
      <c r="DA93" s="830"/>
      <c r="DB93" s="829"/>
      <c r="DC93" s="826"/>
      <c r="DD93" s="826"/>
      <c r="DE93" s="826"/>
      <c r="DF93" s="830"/>
      <c r="DG93" s="829"/>
      <c r="DH93" s="831"/>
      <c r="DI93" s="826"/>
      <c r="DJ93" s="826"/>
      <c r="DK93" s="830"/>
      <c r="DL93" s="832"/>
      <c r="DM93" s="826"/>
      <c r="DN93" s="826"/>
      <c r="DO93" s="826"/>
      <c r="DP93" s="830"/>
      <c r="DQ93" s="829"/>
      <c r="DR93" s="829"/>
      <c r="DS93" s="826"/>
      <c r="DT93" s="826"/>
      <c r="DU93" s="830"/>
      <c r="DV93" s="829"/>
      <c r="DW93" s="829"/>
      <c r="DX93" s="826"/>
      <c r="DY93" s="826"/>
      <c r="DZ93" s="830"/>
      <c r="EA93" s="829"/>
      <c r="EB93" s="826"/>
      <c r="EC93" s="826"/>
      <c r="ED93" s="826"/>
      <c r="EE93" s="830"/>
      <c r="EF93" s="832"/>
      <c r="EG93" s="834"/>
      <c r="EH93" s="826"/>
      <c r="EI93" s="826"/>
      <c r="EJ93" s="830"/>
      <c r="EK93" s="828"/>
      <c r="EL93" s="828"/>
      <c r="EM93" s="826"/>
      <c r="EN93" s="826"/>
      <c r="EO93" s="830"/>
      <c r="EP93" s="808"/>
      <c r="EQ93" s="808"/>
      <c r="ER93" s="808"/>
      <c r="ES93" s="808"/>
      <c r="ET93" s="828"/>
      <c r="EU93" s="835"/>
      <c r="EV93" s="826"/>
      <c r="EW93" s="826"/>
      <c r="EX93" s="830"/>
      <c r="EY93" s="836"/>
      <c r="EZ93" s="837"/>
      <c r="FA93" s="826"/>
      <c r="FB93" s="826"/>
      <c r="FC93" s="830"/>
      <c r="FD93" s="828"/>
      <c r="FE93" s="832"/>
      <c r="FF93" s="826"/>
      <c r="FG93" s="826"/>
      <c r="FH93" s="830"/>
      <c r="FI93" s="810"/>
      <c r="FJ93" s="810"/>
      <c r="FK93" s="810"/>
      <c r="FL93" s="810"/>
      <c r="FM93" s="810"/>
      <c r="FN93" s="810"/>
    </row>
    <row r="94" spans="1:170" ht="15.75" x14ac:dyDescent="0.25">
      <c r="A94" s="1099"/>
      <c r="B94" s="134">
        <v>50</v>
      </c>
      <c r="C94" s="139">
        <v>-21.3</v>
      </c>
      <c r="D94" s="515">
        <v>8.5</v>
      </c>
      <c r="E94" s="515">
        <f t="shared" si="175"/>
        <v>0.62389332305146183</v>
      </c>
      <c r="F94" s="80">
        <f t="shared" si="145"/>
        <v>9.0588945240769867</v>
      </c>
      <c r="G94" s="293">
        <f t="shared" si="127"/>
        <v>3.4435400555402236E-2</v>
      </c>
      <c r="H94" s="115">
        <v>-24</v>
      </c>
      <c r="I94" s="6">
        <v>3.5</v>
      </c>
      <c r="J94" s="6">
        <f t="shared" si="176"/>
        <v>-2.0761066769485375</v>
      </c>
      <c r="K94" s="6">
        <f t="shared" si="147"/>
        <v>4.6971874561648068</v>
      </c>
      <c r="L94" s="396">
        <f t="shared" si="128"/>
        <v>0.22099465864660764</v>
      </c>
      <c r="M94" s="744">
        <v>-24</v>
      </c>
      <c r="N94" s="745">
        <v>11</v>
      </c>
      <c r="O94" s="141">
        <f t="shared" si="177"/>
        <v>-2.0761066769485375</v>
      </c>
      <c r="P94" s="141">
        <f t="shared" si="149"/>
        <v>11.437376010184853</v>
      </c>
      <c r="Q94" s="329">
        <f t="shared" si="129"/>
        <v>9.0759745727507266E-2</v>
      </c>
      <c r="R94" s="205">
        <v>-22</v>
      </c>
      <c r="S94" s="143">
        <v>15</v>
      </c>
      <c r="T94" s="512">
        <f t="shared" si="178"/>
        <v>-7.6106676948537455E-2</v>
      </c>
      <c r="U94" s="512">
        <f t="shared" si="151"/>
        <v>15.323627834111347</v>
      </c>
      <c r="V94" s="401">
        <f t="shared" si="130"/>
        <v>2.4833113206756191E-3</v>
      </c>
      <c r="W94" s="754">
        <v>-24</v>
      </c>
      <c r="X94" s="546">
        <v>26.5</v>
      </c>
      <c r="Y94" s="546">
        <f t="shared" si="179"/>
        <v>-2.0761066769485375</v>
      </c>
      <c r="Z94" s="546">
        <f t="shared" si="153"/>
        <v>26.684519294871176</v>
      </c>
      <c r="AA94" s="327">
        <f t="shared" si="131"/>
        <v>3.890095703068501E-2</v>
      </c>
      <c r="AB94" s="257">
        <v>-22</v>
      </c>
      <c r="AC94" s="254">
        <v>13</v>
      </c>
      <c r="AD94" s="513">
        <f t="shared" si="180"/>
        <v>-7.6106676948537455E-2</v>
      </c>
      <c r="AE94" s="513">
        <f t="shared" si="155"/>
        <v>13.372119128932107</v>
      </c>
      <c r="AF94" s="528">
        <f t="shared" si="132"/>
        <v>2.8457223651213205E-3</v>
      </c>
      <c r="AG94" s="502">
        <v>-9</v>
      </c>
      <c r="AH94" s="142">
        <v>18.5</v>
      </c>
      <c r="AI94" s="142">
        <f t="shared" si="181"/>
        <v>12.923893323051463</v>
      </c>
      <c r="AJ94" s="142">
        <f t="shared" si="157"/>
        <v>18.763357108959795</v>
      </c>
      <c r="AK94" s="306">
        <f t="shared" si="133"/>
        <v>0.34439181773287525</v>
      </c>
      <c r="AL94" s="221">
        <v>-19</v>
      </c>
      <c r="AM94" s="171">
        <v>7</v>
      </c>
      <c r="AN94" s="514">
        <f t="shared" si="182"/>
        <v>2.9238933230514625</v>
      </c>
      <c r="AO94" s="514">
        <f t="shared" si="159"/>
        <v>7.66900058667047</v>
      </c>
      <c r="AP94" s="355">
        <f t="shared" si="134"/>
        <v>0.19063066236645598</v>
      </c>
      <c r="AQ94" s="217"/>
      <c r="AR94" s="173"/>
      <c r="AS94" s="515" t="str">
        <f t="shared" si="183"/>
        <v/>
      </c>
      <c r="AT94" s="515" t="str">
        <f t="shared" si="161"/>
        <v/>
      </c>
      <c r="AU94" s="293" t="str">
        <f t="shared" si="135"/>
        <v/>
      </c>
      <c r="AV94" s="315">
        <v>12.333333333333329</v>
      </c>
      <c r="AW94" s="380">
        <v>43.265462008921617</v>
      </c>
      <c r="AX94" s="379">
        <f t="shared" si="184"/>
        <v>34.257226656384788</v>
      </c>
      <c r="AY94" s="379">
        <f t="shared" si="163"/>
        <v>43.378724887250797</v>
      </c>
      <c r="AZ94" s="378">
        <f t="shared" si="136"/>
        <v>0.3948620751926844</v>
      </c>
      <c r="BA94" s="534">
        <v>-14</v>
      </c>
      <c r="BB94" s="516">
        <v>19.399999999999999</v>
      </c>
      <c r="BC94" s="290">
        <f t="shared" si="185"/>
        <v>7.9238933230514625</v>
      </c>
      <c r="BD94" s="290">
        <f t="shared" si="165"/>
        <v>19.651299448086174</v>
      </c>
      <c r="BE94" s="324">
        <f t="shared" si="137"/>
        <v>0.20161245173593761</v>
      </c>
      <c r="BF94" s="369">
        <v>-14</v>
      </c>
      <c r="BG94" s="187">
        <v>15</v>
      </c>
      <c r="BH94" s="515">
        <f t="shared" si="186"/>
        <v>7.9238933230514625</v>
      </c>
      <c r="BI94" s="515">
        <f t="shared" si="167"/>
        <v>15.323627834111347</v>
      </c>
      <c r="BJ94" s="293">
        <f t="shared" si="138"/>
        <v>0.2585514803946225</v>
      </c>
      <c r="BK94" s="82">
        <f t="shared" si="139"/>
        <v>-21.923893323051463</v>
      </c>
      <c r="BL94" s="83">
        <f t="shared" si="168"/>
        <v>2.4872535057062426</v>
      </c>
      <c r="BM94" s="538">
        <f t="shared" si="140"/>
        <v>4.9745070114124852</v>
      </c>
      <c r="BN94" s="240">
        <v>4</v>
      </c>
      <c r="BO94" s="276">
        <v>-21</v>
      </c>
      <c r="BP94" s="277">
        <v>10.1</v>
      </c>
      <c r="BQ94" s="545">
        <f t="shared" si="187"/>
        <v>0.92389332305146254</v>
      </c>
      <c r="BR94" s="545">
        <f t="shared" si="170"/>
        <v>10.574666424921025</v>
      </c>
      <c r="BS94" s="596">
        <f t="shared" si="141"/>
        <v>4.3684277400663371E-2</v>
      </c>
      <c r="BT94" s="1008">
        <v>-28.330132249999998</v>
      </c>
      <c r="BU94" s="974">
        <v>21.009636615828619</v>
      </c>
      <c r="BV94" s="249">
        <f t="shared" si="188"/>
        <v>-6.4062389269485358</v>
      </c>
      <c r="BW94" s="249">
        <f t="shared" si="172"/>
        <v>21.241902003528747</v>
      </c>
      <c r="BX94" s="525">
        <f t="shared" si="142"/>
        <v>0.15079249791012875</v>
      </c>
      <c r="BY94" s="228">
        <v>-17</v>
      </c>
      <c r="BZ94" s="120">
        <v>18</v>
      </c>
      <c r="CA94" s="141">
        <f t="shared" si="189"/>
        <v>4.9238933230514625</v>
      </c>
      <c r="CB94" s="141">
        <f t="shared" si="174"/>
        <v>18.270565672642761</v>
      </c>
      <c r="CC94" s="348">
        <f t="shared" si="143"/>
        <v>0.13474933976522147</v>
      </c>
      <c r="CF94" s="846"/>
      <c r="CG94" s="807"/>
      <c r="CH94" s="826"/>
      <c r="CI94" s="826"/>
      <c r="CJ94" s="826"/>
      <c r="CK94" s="826"/>
      <c r="CL94" s="830"/>
      <c r="CM94" s="828"/>
      <c r="CN94" s="826"/>
      <c r="CO94" s="826"/>
      <c r="CP94" s="826"/>
      <c r="CQ94" s="830"/>
      <c r="CR94" s="829"/>
      <c r="CS94" s="829"/>
      <c r="CT94" s="826"/>
      <c r="CU94" s="826"/>
      <c r="CV94" s="830"/>
      <c r="CW94" s="829"/>
      <c r="CX94" s="829"/>
      <c r="CY94" s="826"/>
      <c r="CZ94" s="826"/>
      <c r="DA94" s="830"/>
      <c r="DB94" s="829"/>
      <c r="DC94" s="826"/>
      <c r="DD94" s="826"/>
      <c r="DE94" s="826"/>
      <c r="DF94" s="830"/>
      <c r="DG94" s="831"/>
      <c r="DH94" s="831"/>
      <c r="DI94" s="826"/>
      <c r="DJ94" s="826"/>
      <c r="DK94" s="830"/>
      <c r="DL94" s="832"/>
      <c r="DM94" s="826"/>
      <c r="DN94" s="826"/>
      <c r="DO94" s="826"/>
      <c r="DP94" s="830"/>
      <c r="DQ94" s="832"/>
      <c r="DR94" s="829"/>
      <c r="DS94" s="826"/>
      <c r="DT94" s="826"/>
      <c r="DU94" s="830"/>
      <c r="DV94" s="829"/>
      <c r="DW94" s="829"/>
      <c r="DX94" s="826"/>
      <c r="DY94" s="826"/>
      <c r="DZ94" s="830"/>
      <c r="EA94" s="826"/>
      <c r="EB94" s="833"/>
      <c r="EC94" s="826"/>
      <c r="ED94" s="826"/>
      <c r="EE94" s="830"/>
      <c r="EF94" s="832"/>
      <c r="EG94" s="834"/>
      <c r="EH94" s="826"/>
      <c r="EI94" s="826"/>
      <c r="EJ94" s="830"/>
      <c r="EK94" s="828"/>
      <c r="EL94" s="828"/>
      <c r="EM94" s="826"/>
      <c r="EN94" s="826"/>
      <c r="EO94" s="830"/>
      <c r="EP94" s="808"/>
      <c r="EQ94" s="808"/>
      <c r="ER94" s="808"/>
      <c r="ES94" s="808"/>
      <c r="ET94" s="828"/>
      <c r="EU94" s="835"/>
      <c r="EV94" s="826"/>
      <c r="EW94" s="826"/>
      <c r="EX94" s="830"/>
      <c r="EY94" s="836"/>
      <c r="EZ94" s="836"/>
      <c r="FA94" s="826"/>
      <c r="FB94" s="826"/>
      <c r="FC94" s="830"/>
      <c r="FD94" s="828"/>
      <c r="FE94" s="832"/>
      <c r="FF94" s="826"/>
      <c r="FG94" s="826"/>
      <c r="FH94" s="830"/>
      <c r="FI94" s="810"/>
      <c r="FJ94" s="810"/>
      <c r="FK94" s="810"/>
      <c r="FL94" s="810"/>
      <c r="FM94" s="810"/>
      <c r="FN94" s="810"/>
    </row>
    <row r="95" spans="1:170" ht="15.75" x14ac:dyDescent="0.25">
      <c r="A95" s="1099"/>
      <c r="B95" s="134">
        <v>20</v>
      </c>
      <c r="C95" s="139">
        <v>-11.1</v>
      </c>
      <c r="D95" s="515">
        <v>8.5</v>
      </c>
      <c r="E95" s="515">
        <f t="shared" si="175"/>
        <v>1.0856726147183657</v>
      </c>
      <c r="F95" s="80">
        <f t="shared" si="145"/>
        <v>9.06894557295041</v>
      </c>
      <c r="G95" s="293">
        <f t="shared" si="127"/>
        <v>5.9856606591429939E-2</v>
      </c>
      <c r="H95" s="115">
        <v>-14</v>
      </c>
      <c r="I95" s="6">
        <v>3.5</v>
      </c>
      <c r="J95" s="6">
        <f t="shared" si="176"/>
        <v>-1.8143273852816346</v>
      </c>
      <c r="K95" s="6">
        <f t="shared" si="147"/>
        <v>4.7165425689944573</v>
      </c>
      <c r="L95" s="396">
        <f t="shared" si="128"/>
        <v>0.19233658540565657</v>
      </c>
      <c r="M95" s="744">
        <v>-9</v>
      </c>
      <c r="N95" s="745">
        <v>11</v>
      </c>
      <c r="O95" s="141">
        <f t="shared" si="177"/>
        <v>3.1856726147183654</v>
      </c>
      <c r="P95" s="141">
        <f t="shared" si="149"/>
        <v>11.445338518590738</v>
      </c>
      <c r="Q95" s="329">
        <f t="shared" si="129"/>
        <v>0.13916899921937026</v>
      </c>
      <c r="R95" s="205">
        <v>-18</v>
      </c>
      <c r="S95" s="143">
        <v>15</v>
      </c>
      <c r="T95" s="512">
        <f t="shared" si="178"/>
        <v>-5.8143273852816346</v>
      </c>
      <c r="U95" s="512">
        <f t="shared" si="151"/>
        <v>15.329571872858578</v>
      </c>
      <c r="V95" s="401">
        <f t="shared" si="130"/>
        <v>0.18964415423682049</v>
      </c>
      <c r="W95" s="754">
        <v>-7</v>
      </c>
      <c r="X95" s="546">
        <v>26.5</v>
      </c>
      <c r="Y95" s="546">
        <f t="shared" si="179"/>
        <v>5.1856726147183654</v>
      </c>
      <c r="Z95" s="546">
        <f t="shared" si="153"/>
        <v>26.68793311227261</v>
      </c>
      <c r="AA95" s="327">
        <f t="shared" si="131"/>
        <v>9.7153882110370363E-2</v>
      </c>
      <c r="AB95" s="257">
        <v>-12</v>
      </c>
      <c r="AC95" s="254">
        <v>11</v>
      </c>
      <c r="AD95" s="513">
        <f t="shared" si="180"/>
        <v>0.18567261471836538</v>
      </c>
      <c r="AE95" s="513">
        <f t="shared" si="155"/>
        <v>11.445338518590738</v>
      </c>
      <c r="AF95" s="528">
        <f t="shared" si="132"/>
        <v>8.1112766746381567E-3</v>
      </c>
      <c r="AG95" s="502">
        <v>-3</v>
      </c>
      <c r="AH95" s="142">
        <v>18.5</v>
      </c>
      <c r="AI95" s="142">
        <f t="shared" si="181"/>
        <v>9.1856726147183654</v>
      </c>
      <c r="AJ95" s="142">
        <f t="shared" si="157"/>
        <v>18.768211790288834</v>
      </c>
      <c r="AK95" s="306">
        <f t="shared" si="133"/>
        <v>0.2447135805306522</v>
      </c>
      <c r="AL95" s="221">
        <v>-9</v>
      </c>
      <c r="AM95" s="171">
        <v>7</v>
      </c>
      <c r="AN95" s="514">
        <f t="shared" si="182"/>
        <v>3.1856726147183654</v>
      </c>
      <c r="AO95" s="514">
        <f t="shared" si="159"/>
        <v>7.6808706410886023</v>
      </c>
      <c r="AP95" s="355">
        <f t="shared" si="134"/>
        <v>0.20737705161161671</v>
      </c>
      <c r="AQ95" s="218">
        <v>-27</v>
      </c>
      <c r="AR95" s="173">
        <v>20</v>
      </c>
      <c r="AS95" s="515">
        <f t="shared" si="183"/>
        <v>-14.814327385281635</v>
      </c>
      <c r="AT95" s="515">
        <f t="shared" si="161"/>
        <v>20.248352372603971</v>
      </c>
      <c r="AU95" s="293">
        <f t="shared" si="135"/>
        <v>0.3658156257030924</v>
      </c>
      <c r="AV95" s="315">
        <v>54.666666666666686</v>
      </c>
      <c r="AW95" s="380">
        <v>42.370503185338421</v>
      </c>
      <c r="AX95" s="379">
        <f t="shared" si="184"/>
        <v>66.852339281385056</v>
      </c>
      <c r="AY95" s="379">
        <f t="shared" si="163"/>
        <v>42.488296200058556</v>
      </c>
      <c r="AZ95" s="378">
        <f t="shared" si="136"/>
        <v>0.78671475747823616</v>
      </c>
      <c r="BA95" s="534">
        <v>-2</v>
      </c>
      <c r="BB95" s="516">
        <v>19.399999999999999</v>
      </c>
      <c r="BC95" s="290">
        <f t="shared" si="185"/>
        <v>10.185672614718365</v>
      </c>
      <c r="BD95" s="290">
        <f t="shared" si="165"/>
        <v>19.655934823994933</v>
      </c>
      <c r="BE95" s="324">
        <f t="shared" si="137"/>
        <v>0.25909916536465699</v>
      </c>
      <c r="BF95" s="374">
        <v>-8.6999999999999993</v>
      </c>
      <c r="BG95" s="187">
        <v>15</v>
      </c>
      <c r="BH95" s="515">
        <f t="shared" si="186"/>
        <v>3.4856726147183661</v>
      </c>
      <c r="BI95" s="515">
        <f t="shared" si="167"/>
        <v>15.329571872858578</v>
      </c>
      <c r="BJ95" s="293">
        <f t="shared" si="138"/>
        <v>0.11369112730701383</v>
      </c>
      <c r="BK95" s="82">
        <f t="shared" si="139"/>
        <v>-12.185672614718365</v>
      </c>
      <c r="BL95" s="83">
        <f t="shared" si="168"/>
        <v>2.4503522593421478</v>
      </c>
      <c r="BM95" s="538">
        <f t="shared" si="140"/>
        <v>4.9007045186842957</v>
      </c>
      <c r="BN95" s="240">
        <v>4</v>
      </c>
      <c r="BO95" s="276">
        <v>-10</v>
      </c>
      <c r="BP95" s="277">
        <v>10.1</v>
      </c>
      <c r="BQ95" s="545">
        <f t="shared" si="187"/>
        <v>2.1856726147183654</v>
      </c>
      <c r="BR95" s="545">
        <f t="shared" si="170"/>
        <v>10.583278027394766</v>
      </c>
      <c r="BS95" s="596">
        <f t="shared" si="141"/>
        <v>0.10326066314523544</v>
      </c>
      <c r="BT95" s="1008">
        <v>-23.8175405</v>
      </c>
      <c r="BU95" s="974">
        <v>20.848607217669642</v>
      </c>
      <c r="BV95" s="249">
        <f t="shared" si="188"/>
        <v>-11.631867885281634</v>
      </c>
      <c r="BW95" s="249">
        <f t="shared" si="172"/>
        <v>21.086967461486811</v>
      </c>
      <c r="BX95" s="525">
        <f t="shared" si="142"/>
        <v>0.27580703357479097</v>
      </c>
      <c r="BY95" s="228">
        <v>-14</v>
      </c>
      <c r="BZ95" s="120">
        <v>18</v>
      </c>
      <c r="CA95" s="141">
        <f t="shared" si="189"/>
        <v>-1.8143273852816346</v>
      </c>
      <c r="CB95" s="141">
        <f t="shared" si="174"/>
        <v>18.275551258584152</v>
      </c>
      <c r="CC95" s="348">
        <f t="shared" si="143"/>
        <v>4.9638102829577646E-2</v>
      </c>
      <c r="CF95" s="846"/>
      <c r="CG95" s="807"/>
      <c r="CH95" s="826"/>
      <c r="CI95" s="826"/>
      <c r="CJ95" s="826"/>
      <c r="CK95" s="826"/>
      <c r="CL95" s="830"/>
      <c r="CM95" s="828"/>
      <c r="CN95" s="826"/>
      <c r="CO95" s="826"/>
      <c r="CP95" s="826"/>
      <c r="CQ95" s="830"/>
      <c r="CR95" s="829"/>
      <c r="CS95" s="829"/>
      <c r="CT95" s="826"/>
      <c r="CU95" s="826"/>
      <c r="CV95" s="830"/>
      <c r="CW95" s="829"/>
      <c r="CX95" s="829"/>
      <c r="CY95" s="826"/>
      <c r="CZ95" s="826"/>
      <c r="DA95" s="830"/>
      <c r="DB95" s="829"/>
      <c r="DC95" s="826"/>
      <c r="DD95" s="826"/>
      <c r="DE95" s="826"/>
      <c r="DF95" s="830"/>
      <c r="DG95" s="831"/>
      <c r="DH95" s="831"/>
      <c r="DI95" s="826"/>
      <c r="DJ95" s="826"/>
      <c r="DK95" s="830"/>
      <c r="DL95" s="832"/>
      <c r="DM95" s="826"/>
      <c r="DN95" s="826"/>
      <c r="DO95" s="826"/>
      <c r="DP95" s="830"/>
      <c r="DQ95" s="832"/>
      <c r="DR95" s="829"/>
      <c r="DS95" s="826"/>
      <c r="DT95" s="826"/>
      <c r="DU95" s="830"/>
      <c r="DV95" s="832"/>
      <c r="DW95" s="829"/>
      <c r="DX95" s="826"/>
      <c r="DY95" s="826"/>
      <c r="DZ95" s="830"/>
      <c r="EA95" s="826"/>
      <c r="EB95" s="833"/>
      <c r="EC95" s="826"/>
      <c r="ED95" s="826"/>
      <c r="EE95" s="830"/>
      <c r="EF95" s="832"/>
      <c r="EG95" s="834"/>
      <c r="EH95" s="826"/>
      <c r="EI95" s="826"/>
      <c r="EJ95" s="830"/>
      <c r="EK95" s="835"/>
      <c r="EL95" s="828"/>
      <c r="EM95" s="826"/>
      <c r="EN95" s="826"/>
      <c r="EO95" s="830"/>
      <c r="EP95" s="808"/>
      <c r="EQ95" s="808"/>
      <c r="ER95" s="808"/>
      <c r="ES95" s="808"/>
      <c r="ET95" s="828"/>
      <c r="EU95" s="835"/>
      <c r="EV95" s="826"/>
      <c r="EW95" s="826"/>
      <c r="EX95" s="830"/>
      <c r="EY95" s="836"/>
      <c r="EZ95" s="836"/>
      <c r="FA95" s="826"/>
      <c r="FB95" s="826"/>
      <c r="FC95" s="830"/>
      <c r="FD95" s="828"/>
      <c r="FE95" s="832"/>
      <c r="FF95" s="826"/>
      <c r="FG95" s="826"/>
      <c r="FH95" s="830"/>
      <c r="FI95" s="810"/>
      <c r="FJ95" s="810"/>
      <c r="FK95" s="810"/>
      <c r="FL95" s="810"/>
      <c r="FM95" s="810"/>
      <c r="FN95" s="810"/>
    </row>
    <row r="96" spans="1:170" ht="15.75" x14ac:dyDescent="0.25">
      <c r="A96" s="1099"/>
      <c r="B96" s="134">
        <v>10</v>
      </c>
      <c r="C96" s="139">
        <v>-6.2</v>
      </c>
      <c r="D96" s="515">
        <v>8.5</v>
      </c>
      <c r="E96" s="515">
        <f t="shared" si="175"/>
        <v>1.0986055051871677</v>
      </c>
      <c r="F96" s="80">
        <f t="shared" si="145"/>
        <v>9.0626890292926348</v>
      </c>
      <c r="G96" s="293">
        <f t="shared" si="127"/>
        <v>6.0611453269345854E-2</v>
      </c>
      <c r="H96" s="115">
        <v>-9</v>
      </c>
      <c r="I96" s="6">
        <v>3.5</v>
      </c>
      <c r="J96" s="6">
        <f t="shared" si="176"/>
        <v>-1.7013944948128321</v>
      </c>
      <c r="K96" s="6">
        <f t="shared" si="147"/>
        <v>4.7045012957444357</v>
      </c>
      <c r="L96" s="396">
        <f t="shared" si="128"/>
        <v>0.18082623299007988</v>
      </c>
      <c r="M96" s="744">
        <v>-1</v>
      </c>
      <c r="N96" s="745">
        <v>12</v>
      </c>
      <c r="O96" s="141">
        <f t="shared" si="177"/>
        <v>6.2986055051871679</v>
      </c>
      <c r="P96" s="141">
        <f t="shared" si="149"/>
        <v>12.404931779000684</v>
      </c>
      <c r="Q96" s="329">
        <f t="shared" si="129"/>
        <v>0.2538750562034357</v>
      </c>
      <c r="R96" s="205">
        <v>-2</v>
      </c>
      <c r="S96" s="143">
        <v>15</v>
      </c>
      <c r="T96" s="512">
        <f t="shared" si="178"/>
        <v>5.2986055051871679</v>
      </c>
      <c r="U96" s="512">
        <f t="shared" si="151"/>
        <v>15.325871343635281</v>
      </c>
      <c r="V96" s="401">
        <f t="shared" si="130"/>
        <v>0.17286473918455666</v>
      </c>
      <c r="W96" s="754">
        <v>-9</v>
      </c>
      <c r="X96" s="546">
        <v>26</v>
      </c>
      <c r="Y96" s="546">
        <f t="shared" si="179"/>
        <v>-1.7013944948128321</v>
      </c>
      <c r="Z96" s="546">
        <f t="shared" si="153"/>
        <v>26.189355326957958</v>
      </c>
      <c r="AA96" s="327">
        <f t="shared" si="131"/>
        <v>3.2482557771506222E-2</v>
      </c>
      <c r="AB96" s="257">
        <v>-10</v>
      </c>
      <c r="AC96" s="254">
        <v>11</v>
      </c>
      <c r="AD96" s="513">
        <f t="shared" si="180"/>
        <v>-2.7013944948128321</v>
      </c>
      <c r="AE96" s="513">
        <f t="shared" si="155"/>
        <v>11.440381656293686</v>
      </c>
      <c r="AF96" s="528">
        <f t="shared" si="132"/>
        <v>0.1180640024070664</v>
      </c>
      <c r="AG96" s="502">
        <v>-2</v>
      </c>
      <c r="AH96" s="142">
        <v>18.5</v>
      </c>
      <c r="AI96" s="142">
        <f t="shared" si="181"/>
        <v>5.2986055051871679</v>
      </c>
      <c r="AJ96" s="142">
        <f t="shared" si="157"/>
        <v>18.765189379317786</v>
      </c>
      <c r="AK96" s="306">
        <f t="shared" si="133"/>
        <v>0.14118177541621485</v>
      </c>
      <c r="AL96" s="221">
        <v>-2</v>
      </c>
      <c r="AM96" s="171">
        <v>7</v>
      </c>
      <c r="AN96" s="514">
        <f t="shared" si="182"/>
        <v>5.2986055051871679</v>
      </c>
      <c r="AO96" s="514">
        <f t="shared" si="159"/>
        <v>7.6734824194534434</v>
      </c>
      <c r="AP96" s="355">
        <f t="shared" si="134"/>
        <v>0.34525429365384341</v>
      </c>
      <c r="AQ96" s="218">
        <v>-37</v>
      </c>
      <c r="AR96" s="173">
        <v>22</v>
      </c>
      <c r="AS96" s="515">
        <f t="shared" si="183"/>
        <v>-29.701394494812831</v>
      </c>
      <c r="AT96" s="515">
        <f t="shared" si="161"/>
        <v>22.223463556378</v>
      </c>
      <c r="AU96" s="293">
        <f t="shared" si="135"/>
        <v>0.66824404799603587</v>
      </c>
      <c r="AV96" s="315">
        <v>81.833333333333343</v>
      </c>
      <c r="AW96" s="380">
        <v>41.69722927193785</v>
      </c>
      <c r="AX96" s="379">
        <f t="shared" si="184"/>
        <v>89.131938838520512</v>
      </c>
      <c r="AY96" s="379">
        <f t="shared" si="163"/>
        <v>41.961608602565391</v>
      </c>
      <c r="AZ96" s="378">
        <f t="shared" si="136"/>
        <v>1.0620653236000024</v>
      </c>
      <c r="BA96" s="534">
        <v>1</v>
      </c>
      <c r="BB96" s="516">
        <v>19.399999999999999</v>
      </c>
      <c r="BC96" s="290">
        <f t="shared" si="185"/>
        <v>8.2986055051871688</v>
      </c>
      <c r="BD96" s="290">
        <f t="shared" si="165"/>
        <v>19.653048935003977</v>
      </c>
      <c r="BE96" s="324">
        <f t="shared" si="137"/>
        <v>0.21112768641222257</v>
      </c>
      <c r="BF96" s="374">
        <v>-3.8</v>
      </c>
      <c r="BG96" s="187">
        <v>15</v>
      </c>
      <c r="BH96" s="515">
        <f t="shared" si="186"/>
        <v>3.4986055051871681</v>
      </c>
      <c r="BI96" s="515">
        <f t="shared" si="167"/>
        <v>15.325871343635281</v>
      </c>
      <c r="BJ96" s="293">
        <f t="shared" si="138"/>
        <v>0.11414050877570861</v>
      </c>
      <c r="BK96" s="82">
        <f t="shared" si="139"/>
        <v>-7.2986055051871679</v>
      </c>
      <c r="BL96" s="83">
        <f t="shared" si="168"/>
        <v>2.4733919136155778</v>
      </c>
      <c r="BM96" s="538">
        <f t="shared" si="140"/>
        <v>4.9467838272311555</v>
      </c>
      <c r="BN96" s="240">
        <v>4</v>
      </c>
      <c r="BO96" s="276">
        <v>-6</v>
      </c>
      <c r="BP96" s="277">
        <v>10.1</v>
      </c>
      <c r="BQ96" s="545">
        <f t="shared" si="187"/>
        <v>1.2986055051871679</v>
      </c>
      <c r="BR96" s="545">
        <f t="shared" si="170"/>
        <v>10.577917207166118</v>
      </c>
      <c r="BS96" s="596">
        <f t="shared" si="141"/>
        <v>6.1382854476655119E-2</v>
      </c>
      <c r="BT96" s="1008">
        <v>-18.326133500000001</v>
      </c>
      <c r="BU96" s="974">
        <v>20.911824157240162</v>
      </c>
      <c r="BV96" s="249">
        <f t="shared" si="188"/>
        <v>-11.027527994812832</v>
      </c>
      <c r="BW96" s="249">
        <f t="shared" si="172"/>
        <v>21.1467898751795</v>
      </c>
      <c r="BX96" s="525">
        <f t="shared" si="142"/>
        <v>0.26073763582802961</v>
      </c>
      <c r="BY96" s="228">
        <v>-10</v>
      </c>
      <c r="BZ96" s="120">
        <v>21</v>
      </c>
      <c r="CA96" s="141">
        <f t="shared" si="189"/>
        <v>-2.7013944948128321</v>
      </c>
      <c r="CB96" s="141">
        <f t="shared" si="174"/>
        <v>21.233990026409568</v>
      </c>
      <c r="CC96" s="348">
        <f t="shared" si="143"/>
        <v>6.3610147962135211E-2</v>
      </c>
      <c r="CF96" s="846"/>
      <c r="CG96" s="807"/>
      <c r="CH96" s="826"/>
      <c r="CI96" s="826"/>
      <c r="CJ96" s="826"/>
      <c r="CK96" s="826"/>
      <c r="CL96" s="830"/>
      <c r="CM96" s="828"/>
      <c r="CN96" s="826"/>
      <c r="CO96" s="826"/>
      <c r="CP96" s="826"/>
      <c r="CQ96" s="830"/>
      <c r="CR96" s="829"/>
      <c r="CS96" s="829"/>
      <c r="CT96" s="826"/>
      <c r="CU96" s="826"/>
      <c r="CV96" s="830"/>
      <c r="CW96" s="829"/>
      <c r="CX96" s="829"/>
      <c r="CY96" s="826"/>
      <c r="CZ96" s="826"/>
      <c r="DA96" s="830"/>
      <c r="DB96" s="829"/>
      <c r="DC96" s="826"/>
      <c r="DD96" s="826"/>
      <c r="DE96" s="826"/>
      <c r="DF96" s="830"/>
      <c r="DG96" s="831"/>
      <c r="DH96" s="831"/>
      <c r="DI96" s="826"/>
      <c r="DJ96" s="826"/>
      <c r="DK96" s="830"/>
      <c r="DL96" s="832"/>
      <c r="DM96" s="826"/>
      <c r="DN96" s="826"/>
      <c r="DO96" s="826"/>
      <c r="DP96" s="830"/>
      <c r="DQ96" s="832"/>
      <c r="DR96" s="829"/>
      <c r="DS96" s="826"/>
      <c r="DT96" s="826"/>
      <c r="DU96" s="830"/>
      <c r="DV96" s="832"/>
      <c r="DW96" s="829"/>
      <c r="DX96" s="826"/>
      <c r="DY96" s="826"/>
      <c r="DZ96" s="830"/>
      <c r="EA96" s="826"/>
      <c r="EB96" s="833"/>
      <c r="EC96" s="826"/>
      <c r="ED96" s="826"/>
      <c r="EE96" s="830"/>
      <c r="EF96" s="832"/>
      <c r="EG96" s="834"/>
      <c r="EH96" s="826"/>
      <c r="EI96" s="826"/>
      <c r="EJ96" s="830"/>
      <c r="EK96" s="835"/>
      <c r="EL96" s="828"/>
      <c r="EM96" s="826"/>
      <c r="EN96" s="826"/>
      <c r="EO96" s="830"/>
      <c r="EP96" s="808"/>
      <c r="EQ96" s="808"/>
      <c r="ER96" s="808"/>
      <c r="ES96" s="808"/>
      <c r="ET96" s="828"/>
      <c r="EU96" s="835"/>
      <c r="EV96" s="826"/>
      <c r="EW96" s="826"/>
      <c r="EX96" s="830"/>
      <c r="EY96" s="836"/>
      <c r="EZ96" s="836"/>
      <c r="FA96" s="826"/>
      <c r="FB96" s="826"/>
      <c r="FC96" s="830"/>
      <c r="FD96" s="828"/>
      <c r="FE96" s="832"/>
      <c r="FF96" s="826"/>
      <c r="FG96" s="826"/>
      <c r="FH96" s="830"/>
      <c r="FI96" s="810"/>
      <c r="FJ96" s="810"/>
      <c r="FK96" s="810"/>
      <c r="FL96" s="810"/>
      <c r="FM96" s="810"/>
      <c r="FN96" s="810"/>
    </row>
    <row r="97" spans="1:170" ht="15.75" x14ac:dyDescent="0.25">
      <c r="A97" s="1099"/>
      <c r="B97" s="134">
        <v>5</v>
      </c>
      <c r="C97" s="139">
        <v>-2.2000000000000002</v>
      </c>
      <c r="D97" s="515">
        <v>8.5</v>
      </c>
      <c r="E97" s="515">
        <f t="shared" si="175"/>
        <v>0.84504536665189578</v>
      </c>
      <c r="F97" s="80">
        <f t="shared" si="145"/>
        <v>8.6318604392650879</v>
      </c>
      <c r="G97" s="293">
        <f t="shared" si="127"/>
        <v>4.8949202353174424E-2</v>
      </c>
      <c r="H97" s="115">
        <v>-5</v>
      </c>
      <c r="I97" s="6">
        <v>3.5</v>
      </c>
      <c r="J97" s="6">
        <f t="shared" si="176"/>
        <v>-1.954954633348104</v>
      </c>
      <c r="K97" s="6">
        <f t="shared" si="147"/>
        <v>3.8090700496249288</v>
      </c>
      <c r="L97" s="396">
        <f t="shared" si="128"/>
        <v>0.25661836194645521</v>
      </c>
      <c r="M97" s="744">
        <v>4</v>
      </c>
      <c r="N97" s="745">
        <v>19</v>
      </c>
      <c r="O97" s="141">
        <f t="shared" si="177"/>
        <v>7.0450453666518964</v>
      </c>
      <c r="P97" s="141">
        <f t="shared" si="149"/>
        <v>19.059355042680476</v>
      </c>
      <c r="Q97" s="329">
        <f t="shared" si="129"/>
        <v>0.18481856681077632</v>
      </c>
      <c r="R97" s="205">
        <v>16</v>
      </c>
      <c r="S97" s="143">
        <v>15</v>
      </c>
      <c r="T97" s="512">
        <f t="shared" si="178"/>
        <v>19.045045366651895</v>
      </c>
      <c r="U97" s="512">
        <f t="shared" si="151"/>
        <v>15.075112425549259</v>
      </c>
      <c r="V97" s="401">
        <f t="shared" si="130"/>
        <v>0.6316717523901979</v>
      </c>
      <c r="W97" s="754">
        <v>-6</v>
      </c>
      <c r="X97" s="546">
        <v>40</v>
      </c>
      <c r="Y97" s="546">
        <f t="shared" si="179"/>
        <v>-2.954954633348104</v>
      </c>
      <c r="Z97" s="546">
        <f t="shared" si="153"/>
        <v>40.028227722982564</v>
      </c>
      <c r="AA97" s="327">
        <f t="shared" si="131"/>
        <v>3.6910885160817281E-2</v>
      </c>
      <c r="AB97" s="257">
        <v>-3</v>
      </c>
      <c r="AC97" s="254">
        <v>11</v>
      </c>
      <c r="AD97" s="513">
        <f t="shared" si="180"/>
        <v>4.5045366651895957E-2</v>
      </c>
      <c r="AE97" s="513">
        <f t="shared" si="155"/>
        <v>11.102207647263208</v>
      </c>
      <c r="AF97" s="528">
        <f t="shared" si="132"/>
        <v>2.0286670941071813E-3</v>
      </c>
      <c r="AG97" s="502">
        <v>8</v>
      </c>
      <c r="AH97" s="142">
        <v>27.3</v>
      </c>
      <c r="AI97" s="142">
        <f t="shared" si="181"/>
        <v>11.045045366651896</v>
      </c>
      <c r="AJ97" s="142">
        <f t="shared" si="157"/>
        <v>27.34134259035115</v>
      </c>
      <c r="AK97" s="306">
        <f t="shared" si="133"/>
        <v>0.20198432703428634</v>
      </c>
      <c r="AL97" s="221">
        <v>1</v>
      </c>
      <c r="AM97" s="171">
        <v>7</v>
      </c>
      <c r="AN97" s="514">
        <f t="shared" si="182"/>
        <v>4.0450453666518964</v>
      </c>
      <c r="AO97" s="514">
        <f t="shared" si="159"/>
        <v>7.1595401139283839</v>
      </c>
      <c r="AP97" s="355">
        <f t="shared" si="134"/>
        <v>0.2824933796224246</v>
      </c>
      <c r="AQ97" s="218">
        <v>-53</v>
      </c>
      <c r="AR97" s="173">
        <v>30</v>
      </c>
      <c r="AS97" s="515">
        <f t="shared" si="183"/>
        <v>-49.954954633348102</v>
      </c>
      <c r="AT97" s="515">
        <f t="shared" si="161"/>
        <v>30.037626647971866</v>
      </c>
      <c r="AU97" s="293">
        <f t="shared" si="135"/>
        <v>0.83153964224269117</v>
      </c>
      <c r="AV97" s="315">
        <v>126.33333333333331</v>
      </c>
      <c r="AW97" s="380">
        <v>51.637240568335038</v>
      </c>
      <c r="AX97" s="379">
        <f t="shared" si="184"/>
        <v>129.37837869998521</v>
      </c>
      <c r="AY97" s="379">
        <f t="shared" si="163"/>
        <v>51.789435205157005</v>
      </c>
      <c r="AZ97" s="378">
        <f t="shared" si="136"/>
        <v>1.2490808037147909</v>
      </c>
      <c r="BA97" s="534">
        <v>8</v>
      </c>
      <c r="BB97" s="516">
        <v>19.399999999999999</v>
      </c>
      <c r="BC97" s="290">
        <f t="shared" si="185"/>
        <v>11.045045366651896</v>
      </c>
      <c r="BD97" s="290">
        <f t="shared" si="165"/>
        <v>19.458134922004977</v>
      </c>
      <c r="BE97" s="324">
        <f t="shared" si="137"/>
        <v>0.28381562289819423</v>
      </c>
      <c r="BF97" s="374">
        <v>1.1000000000000001</v>
      </c>
      <c r="BG97" s="187">
        <v>37</v>
      </c>
      <c r="BH97" s="515">
        <f t="shared" si="186"/>
        <v>4.145045366651896</v>
      </c>
      <c r="BI97" s="515">
        <f t="shared" si="167"/>
        <v>37.030514641886221</v>
      </c>
      <c r="BJ97" s="293">
        <f t="shared" si="138"/>
        <v>5.5967968670401935E-2</v>
      </c>
      <c r="BK97" s="82">
        <f t="shared" si="139"/>
        <v>-3.045045366651896</v>
      </c>
      <c r="BL97" s="83">
        <f t="shared" si="168"/>
        <v>2.5963407628911774</v>
      </c>
      <c r="BM97" s="538">
        <f t="shared" si="140"/>
        <v>5.1926815257823549</v>
      </c>
      <c r="BN97" s="240">
        <v>3</v>
      </c>
      <c r="BO97" s="276">
        <v>-3</v>
      </c>
      <c r="BP97" s="277">
        <v>12.2</v>
      </c>
      <c r="BQ97" s="545">
        <f t="shared" si="187"/>
        <v>4.5045366651895957E-2</v>
      </c>
      <c r="BR97" s="545">
        <f t="shared" si="170"/>
        <v>12.292233915889724</v>
      </c>
      <c r="BS97" s="596">
        <f t="shared" si="141"/>
        <v>1.832269340142781E-3</v>
      </c>
      <c r="BT97" s="1008">
        <v>-17.286092499999999</v>
      </c>
      <c r="BU97" s="974">
        <v>22.003111901122836</v>
      </c>
      <c r="BV97" s="249">
        <f t="shared" si="188"/>
        <v>-14.241047133348102</v>
      </c>
      <c r="BW97" s="249">
        <f t="shared" si="172"/>
        <v>22.054386139185173</v>
      </c>
      <c r="BX97" s="525">
        <f t="shared" si="142"/>
        <v>0.3228620158247183</v>
      </c>
      <c r="BY97" s="228">
        <v>-3</v>
      </c>
      <c r="BZ97" s="120">
        <v>24</v>
      </c>
      <c r="CA97" s="141">
        <f t="shared" si="189"/>
        <v>4.5045366651895957E-2</v>
      </c>
      <c r="CB97" s="141">
        <f t="shared" si="174"/>
        <v>24.047016751417413</v>
      </c>
      <c r="CC97" s="348">
        <f t="shared" si="143"/>
        <v>9.3661028969925823E-4</v>
      </c>
      <c r="CF97" s="846"/>
      <c r="CG97" s="807"/>
      <c r="CH97" s="826"/>
      <c r="CI97" s="826"/>
      <c r="CJ97" s="826"/>
      <c r="CK97" s="826"/>
      <c r="CL97" s="830"/>
      <c r="CM97" s="828"/>
      <c r="CN97" s="826"/>
      <c r="CO97" s="826"/>
      <c r="CP97" s="826"/>
      <c r="CQ97" s="830"/>
      <c r="CR97" s="829"/>
      <c r="CS97" s="829"/>
      <c r="CT97" s="826"/>
      <c r="CU97" s="826"/>
      <c r="CV97" s="830"/>
      <c r="CW97" s="829"/>
      <c r="CX97" s="829"/>
      <c r="CY97" s="826"/>
      <c r="CZ97" s="826"/>
      <c r="DA97" s="830"/>
      <c r="DB97" s="829"/>
      <c r="DC97" s="826"/>
      <c r="DD97" s="826"/>
      <c r="DE97" s="826"/>
      <c r="DF97" s="830"/>
      <c r="DG97" s="831"/>
      <c r="DH97" s="831"/>
      <c r="DI97" s="826"/>
      <c r="DJ97" s="826"/>
      <c r="DK97" s="830"/>
      <c r="DL97" s="832"/>
      <c r="DM97" s="826"/>
      <c r="DN97" s="826"/>
      <c r="DO97" s="826"/>
      <c r="DP97" s="830"/>
      <c r="DQ97" s="832"/>
      <c r="DR97" s="829"/>
      <c r="DS97" s="826"/>
      <c r="DT97" s="826"/>
      <c r="DU97" s="830"/>
      <c r="DV97" s="832"/>
      <c r="DW97" s="829"/>
      <c r="DX97" s="826"/>
      <c r="DY97" s="826"/>
      <c r="DZ97" s="830"/>
      <c r="EA97" s="826"/>
      <c r="EB97" s="833"/>
      <c r="EC97" s="826"/>
      <c r="ED97" s="826"/>
      <c r="EE97" s="830"/>
      <c r="EF97" s="832"/>
      <c r="EG97" s="834"/>
      <c r="EH97" s="826"/>
      <c r="EI97" s="826"/>
      <c r="EJ97" s="830"/>
      <c r="EK97" s="835"/>
      <c r="EL97" s="828"/>
      <c r="EM97" s="826"/>
      <c r="EN97" s="826"/>
      <c r="EO97" s="830"/>
      <c r="EP97" s="808"/>
      <c r="EQ97" s="808"/>
      <c r="ER97" s="808"/>
      <c r="ES97" s="808"/>
      <c r="ET97" s="828"/>
      <c r="EU97" s="835"/>
      <c r="EV97" s="826"/>
      <c r="EW97" s="826"/>
      <c r="EX97" s="830"/>
      <c r="EY97" s="836"/>
      <c r="EZ97" s="836"/>
      <c r="FA97" s="826"/>
      <c r="FB97" s="826"/>
      <c r="FC97" s="830"/>
      <c r="FD97" s="828"/>
      <c r="FE97" s="832"/>
      <c r="FF97" s="826"/>
      <c r="FG97" s="826"/>
      <c r="FH97" s="830"/>
      <c r="FI97" s="810"/>
      <c r="FJ97" s="810"/>
      <c r="FK97" s="810"/>
      <c r="FL97" s="810"/>
      <c r="FM97" s="810"/>
      <c r="FN97" s="810"/>
    </row>
    <row r="98" spans="1:170" ht="16.5" customHeight="1" x14ac:dyDescent="0.25">
      <c r="A98" s="1099"/>
      <c r="B98" s="134">
        <v>2</v>
      </c>
      <c r="C98" s="139">
        <v>1.6</v>
      </c>
      <c r="D98" s="515">
        <v>8.5</v>
      </c>
      <c r="E98" s="515">
        <f t="shared" si="175"/>
        <v>1.0326495189420648</v>
      </c>
      <c r="F98" s="80">
        <f t="shared" si="145"/>
        <v>8.6032729612568897</v>
      </c>
      <c r="G98" s="293">
        <f t="shared" si="127"/>
        <v>6.0014922436635122E-2</v>
      </c>
      <c r="H98" s="115">
        <v>-2</v>
      </c>
      <c r="I98" s="6">
        <v>3.5</v>
      </c>
      <c r="J98" s="6">
        <f t="shared" si="176"/>
        <v>-2.5673504810579351</v>
      </c>
      <c r="K98" s="6">
        <f t="shared" si="147"/>
        <v>3.7438356862840383</v>
      </c>
      <c r="L98" s="396">
        <f t="shared" si="128"/>
        <v>0.34287702455314895</v>
      </c>
      <c r="M98" s="744">
        <v>8</v>
      </c>
      <c r="N98" s="745">
        <v>19</v>
      </c>
      <c r="O98" s="141">
        <f t="shared" si="177"/>
        <v>7.4326495189420649</v>
      </c>
      <c r="P98" s="141">
        <f t="shared" si="149"/>
        <v>19.046425009588908</v>
      </c>
      <c r="Q98" s="329">
        <f t="shared" si="129"/>
        <v>0.19511928131395007</v>
      </c>
      <c r="R98" s="205">
        <v>47</v>
      </c>
      <c r="S98" s="143">
        <v>26</v>
      </c>
      <c r="T98" s="512">
        <f t="shared" si="178"/>
        <v>46.432649518942064</v>
      </c>
      <c r="U98" s="512">
        <f t="shared" si="151"/>
        <v>26.033945257027295</v>
      </c>
      <c r="V98" s="401">
        <f t="shared" si="130"/>
        <v>0.89177128284866058</v>
      </c>
      <c r="W98" s="754">
        <v>-5</v>
      </c>
      <c r="X98" s="755">
        <v>49</v>
      </c>
      <c r="Y98" s="546">
        <f t="shared" si="179"/>
        <v>-5.5673504810579351</v>
      </c>
      <c r="Z98" s="546">
        <f t="shared" si="153"/>
        <v>49.018020213446952</v>
      </c>
      <c r="AA98" s="327">
        <f t="shared" si="131"/>
        <v>5.6788814162782753E-2</v>
      </c>
      <c r="AB98" s="257">
        <v>-1</v>
      </c>
      <c r="AC98" s="254">
        <v>11</v>
      </c>
      <c r="AD98" s="513">
        <f t="shared" si="180"/>
        <v>-1.5673504810579353</v>
      </c>
      <c r="AE98" s="513">
        <f t="shared" si="155"/>
        <v>11.079995742142408</v>
      </c>
      <c r="AF98" s="528">
        <f t="shared" si="132"/>
        <v>7.0728839502012086E-2</v>
      </c>
      <c r="AG98" s="502">
        <v>10</v>
      </c>
      <c r="AH98" s="142">
        <v>41.5</v>
      </c>
      <c r="AI98" s="142">
        <f t="shared" si="181"/>
        <v>9.432649518942064</v>
      </c>
      <c r="AJ98" s="142">
        <f t="shared" si="157"/>
        <v>41.521275337420619</v>
      </c>
      <c r="AK98" s="306">
        <f t="shared" si="133"/>
        <v>0.11358814779035685</v>
      </c>
      <c r="AL98" s="221">
        <v>5</v>
      </c>
      <c r="AM98" s="171">
        <v>7</v>
      </c>
      <c r="AN98" s="514">
        <f t="shared" si="182"/>
        <v>4.4326495189420649</v>
      </c>
      <c r="AO98" s="514">
        <f t="shared" si="159"/>
        <v>7.1250477644640302</v>
      </c>
      <c r="AP98" s="355">
        <f t="shared" si="134"/>
        <v>0.31106103885013769</v>
      </c>
      <c r="AQ98" s="218">
        <v>-144</v>
      </c>
      <c r="AR98" s="173">
        <v>50</v>
      </c>
      <c r="AS98" s="515">
        <f t="shared" si="183"/>
        <v>-144.56735048105793</v>
      </c>
      <c r="AT98" s="515">
        <f t="shared" si="161"/>
        <v>50.162074262874199</v>
      </c>
      <c r="AU98" s="293">
        <f t="shared" si="135"/>
        <v>1.441002516397679</v>
      </c>
      <c r="AV98" s="315"/>
      <c r="AW98" s="380"/>
      <c r="AX98" s="379" t="str">
        <f t="shared" si="184"/>
        <v/>
      </c>
      <c r="AY98" s="379" t="str">
        <f t="shared" si="163"/>
        <v/>
      </c>
      <c r="AZ98" s="378" t="str">
        <f t="shared" si="136"/>
        <v/>
      </c>
      <c r="BA98" s="534">
        <v>27</v>
      </c>
      <c r="BB98" s="516">
        <v>28.4</v>
      </c>
      <c r="BC98" s="290">
        <f t="shared" si="185"/>
        <v>26.432649518942064</v>
      </c>
      <c r="BD98" s="290">
        <f t="shared" si="165"/>
        <v>28.431079924017904</v>
      </c>
      <c r="BE98" s="324">
        <f t="shared" si="137"/>
        <v>0.46485482770234815</v>
      </c>
      <c r="BF98" s="374">
        <v>5.3</v>
      </c>
      <c r="BG98" s="187">
        <v>37</v>
      </c>
      <c r="BH98" s="515">
        <f t="shared" si="186"/>
        <v>4.7326495189420648</v>
      </c>
      <c r="BI98" s="515">
        <f t="shared" si="167"/>
        <v>37.023861301137863</v>
      </c>
      <c r="BJ98" s="293">
        <f t="shared" si="138"/>
        <v>6.3913505407344084E-2</v>
      </c>
      <c r="BK98" s="694">
        <f t="shared" si="139"/>
        <v>0.56735048105793529</v>
      </c>
      <c r="BL98" s="83">
        <f t="shared" si="168"/>
        <v>2.6895528167533955</v>
      </c>
      <c r="BM98" s="538">
        <f t="shared" si="140"/>
        <v>5.3791056335067911</v>
      </c>
      <c r="BN98" s="240">
        <v>3</v>
      </c>
      <c r="BO98" s="276">
        <v>1</v>
      </c>
      <c r="BP98" s="277">
        <v>13.2</v>
      </c>
      <c r="BQ98" s="545">
        <f t="shared" si="187"/>
        <v>0.43264951894206471</v>
      </c>
      <c r="BR98" s="545">
        <f t="shared" si="170"/>
        <v>13.266736812264494</v>
      </c>
      <c r="BS98" s="596">
        <f t="shared" si="141"/>
        <v>1.6305800177708354E-2</v>
      </c>
      <c r="BT98" s="1008">
        <v>-11.161351999999999</v>
      </c>
      <c r="BU98" s="974">
        <v>29.619616353299833</v>
      </c>
      <c r="BV98" s="249">
        <f t="shared" si="188"/>
        <v>-11.728702481057935</v>
      </c>
      <c r="BW98" s="249">
        <f t="shared" si="172"/>
        <v>29.649417845255591</v>
      </c>
      <c r="BX98" s="525">
        <f t="shared" si="142"/>
        <v>0.19778976002617749</v>
      </c>
      <c r="BY98" s="228"/>
      <c r="BZ98" s="120"/>
      <c r="CA98" s="141" t="str">
        <f t="shared" si="189"/>
        <v/>
      </c>
      <c r="CB98" s="141" t="str">
        <f t="shared" si="174"/>
        <v/>
      </c>
      <c r="CC98" s="348" t="str">
        <f t="shared" si="143"/>
        <v/>
      </c>
      <c r="CF98" s="846"/>
      <c r="CG98" s="807"/>
      <c r="CH98" s="826"/>
      <c r="CI98" s="826"/>
      <c r="CJ98" s="826"/>
      <c r="CK98" s="826"/>
      <c r="CL98" s="830"/>
      <c r="CM98" s="828"/>
      <c r="CN98" s="826"/>
      <c r="CO98" s="826"/>
      <c r="CP98" s="826"/>
      <c r="CQ98" s="830"/>
      <c r="CR98" s="829"/>
      <c r="CS98" s="829"/>
      <c r="CT98" s="826"/>
      <c r="CU98" s="826"/>
      <c r="CV98" s="830"/>
      <c r="CW98" s="829"/>
      <c r="CX98" s="829"/>
      <c r="CY98" s="826"/>
      <c r="CZ98" s="826"/>
      <c r="DA98" s="830"/>
      <c r="DB98" s="829"/>
      <c r="DC98" s="829"/>
      <c r="DD98" s="826"/>
      <c r="DE98" s="826"/>
      <c r="DF98" s="830"/>
      <c r="DG98" s="831"/>
      <c r="DH98" s="831"/>
      <c r="DI98" s="826"/>
      <c r="DJ98" s="826"/>
      <c r="DK98" s="830"/>
      <c r="DL98" s="832"/>
      <c r="DM98" s="826"/>
      <c r="DN98" s="826"/>
      <c r="DO98" s="826"/>
      <c r="DP98" s="830"/>
      <c r="DQ98" s="832"/>
      <c r="DR98" s="829"/>
      <c r="DS98" s="826"/>
      <c r="DT98" s="826"/>
      <c r="DU98" s="830"/>
      <c r="DV98" s="832"/>
      <c r="DW98" s="829"/>
      <c r="DX98" s="826"/>
      <c r="DY98" s="826"/>
      <c r="DZ98" s="830"/>
      <c r="EA98" s="826"/>
      <c r="EB98" s="833"/>
      <c r="EC98" s="826"/>
      <c r="ED98" s="826"/>
      <c r="EE98" s="830"/>
      <c r="EF98" s="832"/>
      <c r="EG98" s="834"/>
      <c r="EH98" s="826"/>
      <c r="EI98" s="826"/>
      <c r="EJ98" s="830"/>
      <c r="EK98" s="835"/>
      <c r="EL98" s="828"/>
      <c r="EM98" s="826"/>
      <c r="EN98" s="826"/>
      <c r="EO98" s="830"/>
      <c r="EP98" s="809"/>
      <c r="EQ98" s="808"/>
      <c r="ER98" s="808"/>
      <c r="ES98" s="808"/>
      <c r="ET98" s="828"/>
      <c r="EU98" s="835"/>
      <c r="EV98" s="826"/>
      <c r="EW98" s="826"/>
      <c r="EX98" s="830"/>
      <c r="EY98" s="836"/>
      <c r="EZ98" s="836"/>
      <c r="FA98" s="826"/>
      <c r="FB98" s="826"/>
      <c r="FC98" s="830"/>
      <c r="FD98" s="828"/>
      <c r="FE98" s="832"/>
      <c r="FF98" s="826"/>
      <c r="FG98" s="826"/>
      <c r="FH98" s="830"/>
      <c r="FI98" s="810"/>
      <c r="FJ98" s="810"/>
      <c r="FK98" s="810"/>
      <c r="FL98" s="810"/>
      <c r="FM98" s="810"/>
      <c r="FN98" s="810"/>
    </row>
    <row r="99" spans="1:170" ht="16.5" thickBot="1" x14ac:dyDescent="0.3">
      <c r="A99" s="1100"/>
      <c r="B99" s="135">
        <v>1</v>
      </c>
      <c r="C99" s="560">
        <v>0.65</v>
      </c>
      <c r="D99" s="108">
        <v>8.5</v>
      </c>
      <c r="E99" s="108">
        <f t="shared" si="175"/>
        <v>0.18043040036405839</v>
      </c>
      <c r="F99" s="96">
        <f t="shared" si="145"/>
        <v>8.5693306430966061</v>
      </c>
      <c r="G99" s="359">
        <f t="shared" si="127"/>
        <v>1.0527683425858464E-2</v>
      </c>
      <c r="H99" s="130">
        <v>-1</v>
      </c>
      <c r="I99" s="7">
        <v>3.5</v>
      </c>
      <c r="J99" s="7">
        <f t="shared" si="176"/>
        <v>-1.4695695996359417</v>
      </c>
      <c r="K99" s="7">
        <f t="shared" si="147"/>
        <v>3.6651640714590772</v>
      </c>
      <c r="L99" s="399">
        <f t="shared" si="128"/>
        <v>0.20047801012232938</v>
      </c>
      <c r="M99" s="746">
        <v>10</v>
      </c>
      <c r="N99" s="747">
        <v>19</v>
      </c>
      <c r="O99" s="158">
        <f t="shared" si="177"/>
        <v>9.5304304003640592</v>
      </c>
      <c r="P99" s="158">
        <f t="shared" si="149"/>
        <v>19.031117352134491</v>
      </c>
      <c r="Q99" s="410">
        <f t="shared" si="129"/>
        <v>0.25039072125986195</v>
      </c>
      <c r="R99" s="360">
        <v>85</v>
      </c>
      <c r="S99" s="159">
        <v>35</v>
      </c>
      <c r="T99" s="109">
        <f t="shared" si="178"/>
        <v>84.530430400364054</v>
      </c>
      <c r="U99" s="109">
        <f t="shared" si="151"/>
        <v>35.23941787727609</v>
      </c>
      <c r="V99" s="411">
        <f t="shared" si="130"/>
        <v>1.1993732514927971</v>
      </c>
      <c r="W99" s="756">
        <v>-11</v>
      </c>
      <c r="X99" s="997">
        <v>49</v>
      </c>
      <c r="Y99" s="556">
        <f t="shared" si="179"/>
        <v>-11.469569599635941</v>
      </c>
      <c r="Z99" s="556">
        <f t="shared" si="153"/>
        <v>49.012074304917093</v>
      </c>
      <c r="AA99" s="599">
        <f t="shared" si="131"/>
        <v>0.11700759213210107</v>
      </c>
      <c r="AB99" s="563">
        <v>0</v>
      </c>
      <c r="AC99" s="363">
        <v>11</v>
      </c>
      <c r="AD99" s="499">
        <f t="shared" si="180"/>
        <v>-0.46956959963594164</v>
      </c>
      <c r="AE99" s="499">
        <f t="shared" si="155"/>
        <v>11.053661278993241</v>
      </c>
      <c r="AF99" s="564">
        <f t="shared" si="132"/>
        <v>2.1240455437526746E-2</v>
      </c>
      <c r="AG99" s="505">
        <v>13</v>
      </c>
      <c r="AH99" s="145">
        <v>51.2</v>
      </c>
      <c r="AI99" s="145">
        <f t="shared" si="181"/>
        <v>12.530430400364059</v>
      </c>
      <c r="AJ99" s="145">
        <f t="shared" si="157"/>
        <v>51.211555606822913</v>
      </c>
      <c r="AK99" s="365">
        <f t="shared" si="133"/>
        <v>0.12233987282642349</v>
      </c>
      <c r="AL99" s="225">
        <v>6</v>
      </c>
      <c r="AM99" s="565">
        <v>8</v>
      </c>
      <c r="AN99" s="197">
        <f t="shared" si="182"/>
        <v>5.5304304003640583</v>
      </c>
      <c r="AO99" s="197">
        <f t="shared" si="159"/>
        <v>8.0736254353737813</v>
      </c>
      <c r="AP99" s="469">
        <f t="shared" si="134"/>
        <v>0.34249981279370673</v>
      </c>
      <c r="AQ99" s="566">
        <v>-287</v>
      </c>
      <c r="AR99" s="567">
        <v>100</v>
      </c>
      <c r="AS99" s="108">
        <f t="shared" si="183"/>
        <v>-287.46956959963592</v>
      </c>
      <c r="AT99" s="108">
        <f t="shared" si="161"/>
        <v>100.0840475417001</v>
      </c>
      <c r="AU99" s="359">
        <f t="shared" si="135"/>
        <v>1.4361408069545822</v>
      </c>
      <c r="AV99" s="569"/>
      <c r="AW99" s="590"/>
      <c r="AX99" s="319" t="str">
        <f t="shared" si="184"/>
        <v/>
      </c>
      <c r="AY99" s="319" t="str">
        <f t="shared" si="163"/>
        <v/>
      </c>
      <c r="AZ99" s="470" t="str">
        <f t="shared" si="136"/>
        <v/>
      </c>
      <c r="BA99" s="571"/>
      <c r="BB99" s="184"/>
      <c r="BC99" s="184" t="str">
        <f t="shared" si="185"/>
        <v/>
      </c>
      <c r="BD99" s="415" t="str">
        <f t="shared" si="165"/>
        <v/>
      </c>
      <c r="BE99" s="418" t="str">
        <f t="shared" si="137"/>
        <v/>
      </c>
      <c r="BF99" s="695">
        <v>3.2</v>
      </c>
      <c r="BG99" s="198">
        <v>37</v>
      </c>
      <c r="BH99" s="108">
        <f t="shared" si="186"/>
        <v>2.7304304003640585</v>
      </c>
      <c r="BI99" s="108">
        <f t="shared" si="167"/>
        <v>37.015988811197715</v>
      </c>
      <c r="BJ99" s="359">
        <f t="shared" si="138"/>
        <v>3.6881770392394264E-2</v>
      </c>
      <c r="BK99" s="893">
        <f t="shared" si="139"/>
        <v>0.46956959963594164</v>
      </c>
      <c r="BL99" s="98">
        <f t="shared" si="168"/>
        <v>2.7958133573766188</v>
      </c>
      <c r="BM99" s="540">
        <f t="shared" si="140"/>
        <v>5.5916267147532377</v>
      </c>
      <c r="BN99" s="239">
        <v>3</v>
      </c>
      <c r="BO99" s="284">
        <v>2</v>
      </c>
      <c r="BP99" s="285">
        <v>15.3</v>
      </c>
      <c r="BQ99" s="554">
        <f t="shared" si="187"/>
        <v>1.5304304003640583</v>
      </c>
      <c r="BR99" s="554">
        <f t="shared" si="170"/>
        <v>15.338625351403381</v>
      </c>
      <c r="BS99" s="598">
        <f t="shared" si="141"/>
        <v>4.9888121174562559E-2</v>
      </c>
      <c r="BT99" s="1012"/>
      <c r="BU99" s="1013"/>
      <c r="BV99" s="1014" t="str">
        <f t="shared" si="188"/>
        <v/>
      </c>
      <c r="BW99" s="362" t="str">
        <f t="shared" si="172"/>
        <v/>
      </c>
      <c r="BX99" s="562" t="str">
        <f t="shared" si="142"/>
        <v/>
      </c>
      <c r="BY99" s="383"/>
      <c r="BZ99" s="199"/>
      <c r="CA99" s="158" t="str">
        <f t="shared" si="189"/>
        <v/>
      </c>
      <c r="CB99" s="158" t="str">
        <f t="shared" si="174"/>
        <v/>
      </c>
      <c r="CC99" s="409" t="str">
        <f t="shared" si="143"/>
        <v/>
      </c>
      <c r="CF99" s="846"/>
      <c r="CG99" s="807"/>
      <c r="CH99" s="826"/>
      <c r="CI99" s="826"/>
      <c r="CJ99" s="826"/>
      <c r="CK99" s="826"/>
      <c r="CL99" s="830"/>
      <c r="CM99" s="828"/>
      <c r="CN99" s="826"/>
      <c r="CO99" s="826"/>
      <c r="CP99" s="826"/>
      <c r="CQ99" s="830"/>
      <c r="CR99" s="829"/>
      <c r="CS99" s="829"/>
      <c r="CT99" s="826"/>
      <c r="CU99" s="826"/>
      <c r="CV99" s="830"/>
      <c r="CW99" s="829"/>
      <c r="CX99" s="829"/>
      <c r="CY99" s="826"/>
      <c r="CZ99" s="826"/>
      <c r="DA99" s="830"/>
      <c r="DB99" s="829"/>
      <c r="DC99" s="829"/>
      <c r="DD99" s="826"/>
      <c r="DE99" s="826"/>
      <c r="DF99" s="830"/>
      <c r="DG99" s="831"/>
      <c r="DH99" s="831"/>
      <c r="DI99" s="826"/>
      <c r="DJ99" s="826"/>
      <c r="DK99" s="830"/>
      <c r="DL99" s="832"/>
      <c r="DM99" s="826"/>
      <c r="DN99" s="826"/>
      <c r="DO99" s="826"/>
      <c r="DP99" s="830"/>
      <c r="DQ99" s="832"/>
      <c r="DR99" s="829"/>
      <c r="DS99" s="826"/>
      <c r="DT99" s="826"/>
      <c r="DU99" s="830"/>
      <c r="DV99" s="832"/>
      <c r="DW99" s="829"/>
      <c r="DX99" s="826"/>
      <c r="DY99" s="826"/>
      <c r="DZ99" s="830"/>
      <c r="EA99" s="826"/>
      <c r="EB99" s="833"/>
      <c r="EC99" s="826"/>
      <c r="ED99" s="826"/>
      <c r="EE99" s="830"/>
      <c r="EF99" s="828"/>
      <c r="EG99" s="828"/>
      <c r="EH99" s="828"/>
      <c r="EI99" s="826"/>
      <c r="EJ99" s="830"/>
      <c r="EK99" s="835"/>
      <c r="EL99" s="828"/>
      <c r="EM99" s="826"/>
      <c r="EN99" s="826"/>
      <c r="EO99" s="830"/>
      <c r="EP99" s="808"/>
      <c r="EQ99" s="808"/>
      <c r="ER99" s="808"/>
      <c r="ES99" s="808"/>
      <c r="ET99" s="828"/>
      <c r="EU99" s="835"/>
      <c r="EV99" s="826"/>
      <c r="EW99" s="826"/>
      <c r="EX99" s="830"/>
      <c r="EY99" s="837"/>
      <c r="EZ99" s="838"/>
      <c r="FA99" s="828"/>
      <c r="FB99" s="826"/>
      <c r="FC99" s="830"/>
      <c r="FD99" s="828"/>
      <c r="FE99" s="828"/>
      <c r="FF99" s="826"/>
      <c r="FG99" s="826"/>
      <c r="FH99" s="830"/>
      <c r="FI99" s="810"/>
      <c r="FJ99" s="810"/>
      <c r="FK99" s="810"/>
      <c r="FL99" s="810"/>
      <c r="FM99" s="810"/>
      <c r="FN99" s="810"/>
    </row>
    <row r="100" spans="1:170" ht="16.5" customHeight="1" thickBot="1" x14ac:dyDescent="0.3">
      <c r="A100" s="3" t="s">
        <v>19</v>
      </c>
      <c r="B100" s="1150" t="s">
        <v>24</v>
      </c>
      <c r="C100" s="210" t="s">
        <v>0</v>
      </c>
      <c r="D100" s="211" t="s">
        <v>0</v>
      </c>
      <c r="E100" s="211" t="s">
        <v>0</v>
      </c>
      <c r="F100" s="211" t="s">
        <v>0</v>
      </c>
      <c r="G100" s="601" t="s">
        <v>0</v>
      </c>
      <c r="H100" s="302" t="s">
        <v>1</v>
      </c>
      <c r="I100" s="295" t="s">
        <v>1</v>
      </c>
      <c r="J100" s="295" t="s">
        <v>1</v>
      </c>
      <c r="K100" s="295" t="s">
        <v>1</v>
      </c>
      <c r="L100" s="698" t="s">
        <v>1</v>
      </c>
      <c r="M100" s="768" t="s">
        <v>2</v>
      </c>
      <c r="N100" s="769" t="s">
        <v>2</v>
      </c>
      <c r="O100" s="770" t="s">
        <v>2</v>
      </c>
      <c r="P100" s="770" t="s">
        <v>2</v>
      </c>
      <c r="Q100" s="767" t="s">
        <v>2</v>
      </c>
      <c r="R100" s="331" t="s">
        <v>3</v>
      </c>
      <c r="S100" s="296" t="s">
        <v>3</v>
      </c>
      <c r="T100" s="296" t="s">
        <v>3</v>
      </c>
      <c r="U100" s="296" t="s">
        <v>3</v>
      </c>
      <c r="V100" s="332" t="s">
        <v>3</v>
      </c>
      <c r="W100" s="994" t="s">
        <v>4</v>
      </c>
      <c r="X100" s="995" t="s">
        <v>4</v>
      </c>
      <c r="Y100" s="995" t="s">
        <v>4</v>
      </c>
      <c r="Z100" s="995" t="s">
        <v>4</v>
      </c>
      <c r="AA100" s="996" t="s">
        <v>4</v>
      </c>
      <c r="AB100" s="699" t="s">
        <v>5</v>
      </c>
      <c r="AC100" s="696" t="s">
        <v>5</v>
      </c>
      <c r="AD100" s="696" t="s">
        <v>5</v>
      </c>
      <c r="AE100" s="696" t="s">
        <v>5</v>
      </c>
      <c r="AF100" s="500" t="s">
        <v>5</v>
      </c>
      <c r="AG100" s="298" t="s">
        <v>6</v>
      </c>
      <c r="AH100" s="299" t="s">
        <v>6</v>
      </c>
      <c r="AI100" s="299" t="s">
        <v>6</v>
      </c>
      <c r="AJ100" s="299" t="s">
        <v>6</v>
      </c>
      <c r="AK100" s="213" t="s">
        <v>6</v>
      </c>
      <c r="AL100" s="330" t="s">
        <v>7</v>
      </c>
      <c r="AM100" s="301" t="s">
        <v>7</v>
      </c>
      <c r="AN100" s="301" t="s">
        <v>7</v>
      </c>
      <c r="AO100" s="301" t="s">
        <v>7</v>
      </c>
      <c r="AP100" s="700" t="s">
        <v>7</v>
      </c>
      <c r="AQ100" s="231" t="s">
        <v>8</v>
      </c>
      <c r="AR100" s="297" t="s">
        <v>8</v>
      </c>
      <c r="AS100" s="297" t="s">
        <v>8</v>
      </c>
      <c r="AT100" s="297" t="s">
        <v>8</v>
      </c>
      <c r="AU100" s="216" t="s">
        <v>8</v>
      </c>
      <c r="AV100" s="999" t="s">
        <v>9</v>
      </c>
      <c r="AW100" s="1000" t="s">
        <v>9</v>
      </c>
      <c r="AX100" s="1001" t="s">
        <v>9</v>
      </c>
      <c r="AY100" s="1001" t="s">
        <v>9</v>
      </c>
      <c r="AZ100" s="1002" t="s">
        <v>9</v>
      </c>
      <c r="BA100" s="717" t="s">
        <v>10</v>
      </c>
      <c r="BB100" s="392" t="s">
        <v>10</v>
      </c>
      <c r="BC100" s="392" t="s">
        <v>10</v>
      </c>
      <c r="BD100" s="392" t="s">
        <v>10</v>
      </c>
      <c r="BE100" s="793" t="s">
        <v>10</v>
      </c>
      <c r="BF100" s="794" t="s">
        <v>11</v>
      </c>
      <c r="BG100" s="697" t="s">
        <v>11</v>
      </c>
      <c r="BH100" s="697" t="s">
        <v>11</v>
      </c>
      <c r="BI100" s="697" t="s">
        <v>11</v>
      </c>
      <c r="BJ100" s="289" t="s">
        <v>11</v>
      </c>
      <c r="BK100" s="1108" t="s">
        <v>75</v>
      </c>
      <c r="BL100" s="1093" t="s">
        <v>76</v>
      </c>
      <c r="BM100" s="1093" t="s">
        <v>77</v>
      </c>
      <c r="BN100" s="1103" t="s">
        <v>74</v>
      </c>
      <c r="BO100" s="790" t="s">
        <v>20</v>
      </c>
      <c r="BP100" s="791" t="s">
        <v>20</v>
      </c>
      <c r="BQ100" s="791" t="s">
        <v>20</v>
      </c>
      <c r="BR100" s="791" t="s">
        <v>20</v>
      </c>
      <c r="BS100" s="792" t="s">
        <v>20</v>
      </c>
      <c r="BT100" s="1003" t="s">
        <v>21</v>
      </c>
      <c r="BU100" s="1004" t="s">
        <v>21</v>
      </c>
      <c r="BV100" s="1004" t="s">
        <v>21</v>
      </c>
      <c r="BW100" s="1004" t="s">
        <v>21</v>
      </c>
      <c r="BX100" s="1005" t="s">
        <v>21</v>
      </c>
      <c r="BY100" s="789" t="s">
        <v>22</v>
      </c>
      <c r="BZ100" s="761" t="s">
        <v>22</v>
      </c>
      <c r="CA100" s="761" t="s">
        <v>22</v>
      </c>
      <c r="CB100" s="761" t="s">
        <v>22</v>
      </c>
      <c r="CC100" s="762" t="s">
        <v>22</v>
      </c>
      <c r="CF100" s="813"/>
      <c r="CG100" s="848"/>
      <c r="CH100" s="814"/>
      <c r="CI100" s="814"/>
      <c r="CJ100" s="814"/>
      <c r="CK100" s="814"/>
      <c r="CL100" s="815"/>
      <c r="CM100" s="815"/>
      <c r="CN100" s="815"/>
      <c r="CO100" s="815"/>
      <c r="CP100" s="815"/>
      <c r="CQ100" s="815"/>
      <c r="CR100" s="839"/>
      <c r="CS100" s="839"/>
      <c r="CT100" s="840"/>
      <c r="CU100" s="840"/>
      <c r="CV100" s="816"/>
      <c r="CW100" s="815"/>
      <c r="CX100" s="815"/>
      <c r="CY100" s="815"/>
      <c r="CZ100" s="815"/>
      <c r="DA100" s="815"/>
      <c r="DB100" s="815"/>
      <c r="DC100" s="815"/>
      <c r="DD100" s="815"/>
      <c r="DE100" s="815"/>
      <c r="DF100" s="815"/>
      <c r="DG100" s="817"/>
      <c r="DH100" s="817"/>
      <c r="DI100" s="817"/>
      <c r="DJ100" s="817"/>
      <c r="DK100" s="817"/>
      <c r="DL100" s="815"/>
      <c r="DM100" s="815"/>
      <c r="DN100" s="815"/>
      <c r="DO100" s="815"/>
      <c r="DP100" s="815"/>
      <c r="DQ100" s="815"/>
      <c r="DR100" s="815"/>
      <c r="DS100" s="815"/>
      <c r="DT100" s="815"/>
      <c r="DU100" s="815"/>
      <c r="DV100" s="815"/>
      <c r="DW100" s="815"/>
      <c r="DX100" s="815"/>
      <c r="DY100" s="815"/>
      <c r="DZ100" s="815"/>
      <c r="EA100" s="815"/>
      <c r="EB100" s="815"/>
      <c r="EC100" s="816"/>
      <c r="ED100" s="816"/>
      <c r="EE100" s="816"/>
      <c r="EF100" s="815"/>
      <c r="EG100" s="815"/>
      <c r="EH100" s="815"/>
      <c r="EI100" s="815"/>
      <c r="EJ100" s="816"/>
      <c r="EK100" s="815"/>
      <c r="EL100" s="815"/>
      <c r="EM100" s="841"/>
      <c r="EN100" s="841"/>
      <c r="EO100" s="842"/>
      <c r="EP100" s="1096"/>
      <c r="EQ100" s="1096"/>
      <c r="ER100" s="1096"/>
      <c r="ES100" s="1096"/>
      <c r="ET100" s="843"/>
      <c r="EU100" s="843"/>
      <c r="EV100" s="843"/>
      <c r="EW100" s="843"/>
      <c r="EX100" s="843"/>
      <c r="EY100" s="819"/>
      <c r="EZ100" s="819"/>
      <c r="FA100" s="819"/>
      <c r="FB100" s="819"/>
      <c r="FC100" s="819"/>
      <c r="FD100" s="843"/>
      <c r="FE100" s="843"/>
      <c r="FF100" s="843"/>
      <c r="FG100" s="843"/>
      <c r="FH100" s="844"/>
      <c r="FI100" s="810"/>
      <c r="FJ100" s="810"/>
      <c r="FK100" s="810"/>
      <c r="FL100" s="810"/>
      <c r="FM100" s="810"/>
      <c r="FN100" s="810"/>
    </row>
    <row r="101" spans="1:170" ht="53.25" thickBot="1" x14ac:dyDescent="0.3">
      <c r="A101" s="208" t="s">
        <v>62</v>
      </c>
      <c r="B101" s="1151"/>
      <c r="C101" s="759" t="s">
        <v>64</v>
      </c>
      <c r="D101" s="788" t="s">
        <v>67</v>
      </c>
      <c r="E101" s="875" t="s">
        <v>68</v>
      </c>
      <c r="F101" s="763" t="s">
        <v>69</v>
      </c>
      <c r="G101" s="876" t="s">
        <v>70</v>
      </c>
      <c r="H101" s="896" t="s">
        <v>64</v>
      </c>
      <c r="I101" s="897" t="s">
        <v>67</v>
      </c>
      <c r="J101" s="898" t="s">
        <v>68</v>
      </c>
      <c r="K101" s="899" t="s">
        <v>69</v>
      </c>
      <c r="L101" s="900" t="s">
        <v>70</v>
      </c>
      <c r="M101" s="901" t="s">
        <v>64</v>
      </c>
      <c r="N101" s="902" t="s">
        <v>67</v>
      </c>
      <c r="O101" s="903" t="s">
        <v>68</v>
      </c>
      <c r="P101" s="904" t="s">
        <v>69</v>
      </c>
      <c r="Q101" s="905" t="s">
        <v>70</v>
      </c>
      <c r="R101" s="906" t="s">
        <v>64</v>
      </c>
      <c r="S101" s="907" t="s">
        <v>67</v>
      </c>
      <c r="T101" s="908" t="s">
        <v>68</v>
      </c>
      <c r="U101" s="909" t="s">
        <v>69</v>
      </c>
      <c r="V101" s="910" t="s">
        <v>70</v>
      </c>
      <c r="W101" s="916" t="s">
        <v>64</v>
      </c>
      <c r="X101" s="917" t="s">
        <v>67</v>
      </c>
      <c r="Y101" s="918" t="s">
        <v>68</v>
      </c>
      <c r="Z101" s="919" t="s">
        <v>69</v>
      </c>
      <c r="AA101" s="920" t="s">
        <v>70</v>
      </c>
      <c r="AB101" s="935" t="s">
        <v>64</v>
      </c>
      <c r="AC101" s="936" t="s">
        <v>67</v>
      </c>
      <c r="AD101" s="937" t="s">
        <v>68</v>
      </c>
      <c r="AE101" s="938" t="s">
        <v>69</v>
      </c>
      <c r="AF101" s="939" t="s">
        <v>70</v>
      </c>
      <c r="AG101" s="940" t="s">
        <v>64</v>
      </c>
      <c r="AH101" s="941" t="s">
        <v>67</v>
      </c>
      <c r="AI101" s="942" t="s">
        <v>68</v>
      </c>
      <c r="AJ101" s="943" t="s">
        <v>69</v>
      </c>
      <c r="AK101" s="944" t="s">
        <v>70</v>
      </c>
      <c r="AL101" s="945" t="s">
        <v>64</v>
      </c>
      <c r="AM101" s="946" t="s">
        <v>67</v>
      </c>
      <c r="AN101" s="947" t="s">
        <v>68</v>
      </c>
      <c r="AO101" s="948" t="s">
        <v>69</v>
      </c>
      <c r="AP101" s="949" t="s">
        <v>70</v>
      </c>
      <c r="AQ101" s="759" t="s">
        <v>64</v>
      </c>
      <c r="AR101" s="788" t="s">
        <v>67</v>
      </c>
      <c r="AS101" s="875" t="s">
        <v>68</v>
      </c>
      <c r="AT101" s="763" t="s">
        <v>69</v>
      </c>
      <c r="AU101" s="876" t="s">
        <v>70</v>
      </c>
      <c r="AV101" s="950" t="s">
        <v>64</v>
      </c>
      <c r="AW101" s="951" t="s">
        <v>67</v>
      </c>
      <c r="AX101" s="952" t="s">
        <v>68</v>
      </c>
      <c r="AY101" s="953" t="s">
        <v>69</v>
      </c>
      <c r="AZ101" s="954" t="s">
        <v>70</v>
      </c>
      <c r="BA101" s="955" t="s">
        <v>64</v>
      </c>
      <c r="BB101" s="956" t="s">
        <v>67</v>
      </c>
      <c r="BC101" s="957" t="s">
        <v>68</v>
      </c>
      <c r="BD101" s="958" t="s">
        <v>69</v>
      </c>
      <c r="BE101" s="959" t="s">
        <v>70</v>
      </c>
      <c r="BF101" s="759" t="s">
        <v>64</v>
      </c>
      <c r="BG101" s="788" t="s">
        <v>67</v>
      </c>
      <c r="BH101" s="875" t="s">
        <v>68</v>
      </c>
      <c r="BI101" s="763" t="s">
        <v>69</v>
      </c>
      <c r="BJ101" s="876" t="s">
        <v>70</v>
      </c>
      <c r="BK101" s="1149"/>
      <c r="BL101" s="1094"/>
      <c r="BM101" s="1094"/>
      <c r="BN101" s="1104"/>
      <c r="BO101" s="922" t="s">
        <v>64</v>
      </c>
      <c r="BP101" s="923" t="s">
        <v>67</v>
      </c>
      <c r="BQ101" s="924" t="s">
        <v>68</v>
      </c>
      <c r="BR101" s="925" t="s">
        <v>69</v>
      </c>
      <c r="BS101" s="926" t="s">
        <v>70</v>
      </c>
      <c r="BT101" s="965" t="s">
        <v>64</v>
      </c>
      <c r="BU101" s="966" t="s">
        <v>67</v>
      </c>
      <c r="BV101" s="967" t="s">
        <v>68</v>
      </c>
      <c r="BW101" s="968" t="s">
        <v>69</v>
      </c>
      <c r="BX101" s="969" t="s">
        <v>70</v>
      </c>
      <c r="BY101" s="901" t="s">
        <v>64</v>
      </c>
      <c r="BZ101" s="902" t="s">
        <v>67</v>
      </c>
      <c r="CA101" s="903" t="s">
        <v>68</v>
      </c>
      <c r="CB101" s="904" t="s">
        <v>69</v>
      </c>
      <c r="CC101" s="905" t="s">
        <v>70</v>
      </c>
      <c r="CF101" s="820"/>
      <c r="CG101" s="848"/>
      <c r="CH101" s="821"/>
      <c r="CI101" s="821"/>
      <c r="CJ101" s="822"/>
      <c r="CK101" s="821"/>
      <c r="CL101" s="821"/>
      <c r="CM101" s="821"/>
      <c r="CN101" s="821"/>
      <c r="CO101" s="822"/>
      <c r="CP101" s="821"/>
      <c r="CQ101" s="821"/>
      <c r="CR101" s="821"/>
      <c r="CS101" s="821"/>
      <c r="CT101" s="822"/>
      <c r="CU101" s="821"/>
      <c r="CV101" s="821"/>
      <c r="CW101" s="821"/>
      <c r="CX101" s="821"/>
      <c r="CY101" s="822"/>
      <c r="CZ101" s="821"/>
      <c r="DA101" s="821"/>
      <c r="DB101" s="821"/>
      <c r="DC101" s="821"/>
      <c r="DD101" s="822"/>
      <c r="DE101" s="821"/>
      <c r="DF101" s="821"/>
      <c r="DG101" s="821"/>
      <c r="DH101" s="821"/>
      <c r="DI101" s="822"/>
      <c r="DJ101" s="821"/>
      <c r="DK101" s="821"/>
      <c r="DL101" s="821"/>
      <c r="DM101" s="821"/>
      <c r="DN101" s="822"/>
      <c r="DO101" s="821"/>
      <c r="DP101" s="821"/>
      <c r="DQ101" s="821"/>
      <c r="DR101" s="821"/>
      <c r="DS101" s="822"/>
      <c r="DT101" s="821"/>
      <c r="DU101" s="821"/>
      <c r="DV101" s="821"/>
      <c r="DW101" s="821"/>
      <c r="DX101" s="822"/>
      <c r="DY101" s="821"/>
      <c r="DZ101" s="821"/>
      <c r="EA101" s="821"/>
      <c r="EB101" s="821"/>
      <c r="EC101" s="822"/>
      <c r="ED101" s="821"/>
      <c r="EE101" s="821"/>
      <c r="EF101" s="821"/>
      <c r="EG101" s="821"/>
      <c r="EH101" s="822"/>
      <c r="EI101" s="821"/>
      <c r="EJ101" s="821"/>
      <c r="EK101" s="821"/>
      <c r="EL101" s="821"/>
      <c r="EM101" s="822"/>
      <c r="EN101" s="821"/>
      <c r="EO101" s="821"/>
      <c r="EP101" s="1096"/>
      <c r="EQ101" s="1096"/>
      <c r="ER101" s="1096"/>
      <c r="ES101" s="1096"/>
      <c r="ET101" s="821"/>
      <c r="EU101" s="821"/>
      <c r="EV101" s="822"/>
      <c r="EW101" s="821"/>
      <c r="EX101" s="821"/>
      <c r="EY101" s="821"/>
      <c r="EZ101" s="821"/>
      <c r="FA101" s="822"/>
      <c r="FB101" s="821"/>
      <c r="FC101" s="821"/>
      <c r="FD101" s="821"/>
      <c r="FE101" s="821"/>
      <c r="FF101" s="822"/>
      <c r="FG101" s="821"/>
      <c r="FH101" s="821"/>
      <c r="FI101" s="810"/>
      <c r="FJ101" s="810"/>
      <c r="FK101" s="810"/>
      <c r="FL101" s="810"/>
      <c r="FM101" s="810"/>
      <c r="FN101" s="810"/>
    </row>
    <row r="102" spans="1:170" ht="15.75" x14ac:dyDescent="0.25">
      <c r="A102" s="1105" t="s">
        <v>13</v>
      </c>
      <c r="B102" s="209">
        <v>120</v>
      </c>
      <c r="C102" s="55">
        <v>-131.44999999999999</v>
      </c>
      <c r="D102" s="56">
        <v>8.5</v>
      </c>
      <c r="E102" s="56">
        <f>IF(C102="","",C102-$BK102)</f>
        <v>-2.3573255217684448</v>
      </c>
      <c r="F102" s="56">
        <f t="shared" ref="F102:F141" si="190">IF(D102="","",IF(G22&gt;$C$1, SQRT(D102^2+$BN102^2+$BL102^2), SQRT(D102^2+$BN102^2-$BL102^2)))</f>
        <v>9.4900128448913321</v>
      </c>
      <c r="G102" s="366">
        <f t="shared" ref="G102:G141" si="191" xml:space="preserve"> IF(F102="","",ABS(E102)/(2*F102))</f>
        <v>0.12420033356632607</v>
      </c>
      <c r="H102" s="110">
        <v>-130</v>
      </c>
      <c r="I102" s="12">
        <v>4</v>
      </c>
      <c r="J102" s="13">
        <f>IF(H102="","",H102-$BK102)</f>
        <v>-0.90732552176845616</v>
      </c>
      <c r="K102" s="13">
        <f t="shared" ref="K102:K141" si="192">IF(I102="","",IF(L22&gt;$C$1, SQRT(I102^2+$BN102^2+$BL102^2), SQRT(I102^2+$BN102^2-$BL102^2)))</f>
        <v>5.8146662669668725</v>
      </c>
      <c r="L102" s="398">
        <f t="shared" ref="L102:L141" si="193" xml:space="preserve"> IF(K102="","",ABS(J102)/(2*K102))</f>
        <v>7.802042972981732E-2</v>
      </c>
      <c r="M102" s="742">
        <v>-121</v>
      </c>
      <c r="N102" s="743">
        <v>11</v>
      </c>
      <c r="O102" s="57">
        <f>IF(M102="","",M102-$BK102)</f>
        <v>8.0926744782315438</v>
      </c>
      <c r="P102" s="57">
        <f t="shared" ref="P102:P141" si="194">IF(N102="","",IF(Q22&gt;$C$1, SQRT(N102^2+$BN102^2+$BL102^2), SQRT(N102^2+$BN102^2-$BL102^2)))</f>
        <v>11.781780162445846</v>
      </c>
      <c r="Q102" s="606">
        <f t="shared" ref="Q102:Q141" si="195" xml:space="preserve"> IF(P102="","",ABS(O102)/(2*P102))</f>
        <v>0.34344022578297456</v>
      </c>
      <c r="R102" s="204">
        <v>-130</v>
      </c>
      <c r="S102" s="58">
        <v>15</v>
      </c>
      <c r="T102" s="59">
        <f>IF(R102="","",R102-$BK102)</f>
        <v>-0.90732552176845616</v>
      </c>
      <c r="U102" s="59">
        <f t="shared" ref="U102:U141" si="196">IF(S102="","",IF(V22&gt;$C$1, SQRT(S102^2+$BN102^2+$BL102^2), SQRT(S102^2+$BN102^2-$BL102^2)))</f>
        <v>15.582372855127119</v>
      </c>
      <c r="V102" s="403">
        <f t="shared" ref="V102:V141" si="197" xml:space="preserve"> IF(U102="","",ABS(T102)/(2*U102))</f>
        <v>2.9113843257508626E-2</v>
      </c>
      <c r="W102" s="752">
        <v>-129</v>
      </c>
      <c r="X102" s="753">
        <v>21</v>
      </c>
      <c r="Y102" s="384">
        <f>IF(W102="","",W102-$BK102)</f>
        <v>9.2674478231543844E-2</v>
      </c>
      <c r="Z102" s="384">
        <f t="shared" ref="Z102:Z141" si="198">IF(X102="","",IF(AA22&gt;$C$1, SQRT(X102^2+$BN102^2+$BL102^2), SQRT(X102^2+$BN102^2-$BL102^2)))</f>
        <v>21.419858631564367</v>
      </c>
      <c r="AA102" s="346">
        <f t="shared" ref="AA102:AA141" si="199" xml:space="preserve"> IF(Z102="","",ABS(Y102)/(2*Z102))</f>
        <v>2.1632840773042838E-3</v>
      </c>
      <c r="AB102" s="527">
        <v>-138</v>
      </c>
      <c r="AC102" s="256">
        <v>12</v>
      </c>
      <c r="AD102" s="61">
        <f>IF(AB102="","",AB102-$BK102)</f>
        <v>-8.9073255217684562</v>
      </c>
      <c r="AE102" s="61">
        <f t="shared" ref="AE102:AE141" si="200">IF(AC102="","",IF(AF22&gt;$C$1, SQRT(AC102^2+$BN102^2+$BL102^2), SQRT(AC102^2+$BN102^2-$BL102^2)))</f>
        <v>12.720469480180457</v>
      </c>
      <c r="AF102" s="509">
        <f t="shared" ref="AF102:AF141" si="201" xml:space="preserve"> IF(AE102="","",ABS(AD102)/(2*AE102))</f>
        <v>0.35011779776079827</v>
      </c>
      <c r="AG102" s="501">
        <v>-126</v>
      </c>
      <c r="AH102" s="575">
        <v>18.5</v>
      </c>
      <c r="AI102" s="62">
        <f>IF(AG102="","",AG102-$BK102)</f>
        <v>3.0926744782315438</v>
      </c>
      <c r="AJ102" s="62">
        <f t="shared" ref="AJ102:AJ141" si="202">IF(AH102="","",IF(AK22&gt;$C$1, SQRT(AH102^2+$BN102^2+$BL102^2), SQRT(AH102^2+$BN102^2-$BL102^2)))</f>
        <v>18.975256093033433</v>
      </c>
      <c r="AK102" s="343">
        <f t="shared" ref="AK102:AK141" si="203" xml:space="preserve"> IF(AJ102="","",ABS(AI102)/(2*AJ102))</f>
        <v>8.1492298788183079E-2</v>
      </c>
      <c r="AL102" s="220">
        <v>-135</v>
      </c>
      <c r="AM102" s="200">
        <v>9</v>
      </c>
      <c r="AN102" s="181">
        <f>IF(AL102="","",AL102-$BK102)</f>
        <v>-5.9073255217684562</v>
      </c>
      <c r="AO102" s="181">
        <f t="shared" ref="AO102:AO141" si="204">IF(AM102="","",IF(AP22&gt;$C$1, SQRT(AM102^2+$BN102^2+$BL102^2), SQRT(AM102^2+$BN102^2-$BL102^2)))</f>
        <v>9.9403392193728717</v>
      </c>
      <c r="AP102" s="354">
        <f t="shared" ref="AP102:AP141" si="205" xml:space="preserve"> IF(AO102="","",ABS(AN102)/(2*AO102))</f>
        <v>0.29713903074130427</v>
      </c>
      <c r="AQ102" s="530"/>
      <c r="AR102" s="201"/>
      <c r="AS102" s="201" t="str">
        <f>IF(AQ102="","",AQ102-$BK102)</f>
        <v/>
      </c>
      <c r="AT102" s="137" t="str">
        <f t="shared" ref="AT102:AT141" si="206">IF(AR102="","",IF(AU22&gt;$C$1, SQRT(AR102^2+$BN102^2+$BL102^2), SQRT(AR102^2+$BN102^2-$BL102^2)))</f>
        <v/>
      </c>
      <c r="AU102" s="366" t="str">
        <f t="shared" ref="AU102:AU141" si="207" xml:space="preserve"> IF(AT102="","",ABS(AS102)/(2*AT102))</f>
        <v/>
      </c>
      <c r="AV102" s="376">
        <v>-120.83333333333334</v>
      </c>
      <c r="AW102" s="998">
        <v>36.095283180330057</v>
      </c>
      <c r="AX102" s="313">
        <f>IF(AV102="","",AV102-$BK102)</f>
        <v>8.259341144898201</v>
      </c>
      <c r="AY102" s="313">
        <f t="shared" ref="AY102:AY141" si="208">IF(AW102="","",IF(AZ22&gt;$C$1, SQRT(AW102^2+$BN102^2+$BL102^2), SQRT(AW102^2+$BN102^2-$BL102^2)))</f>
        <v>36.341158645046256</v>
      </c>
      <c r="AZ102" s="377">
        <f t="shared" ref="AZ102:AZ141" si="209" xml:space="preserve"> IF(AY102="","",ABS(AX102)/(2*AY102))</f>
        <v>0.11363618350159634</v>
      </c>
      <c r="BA102" s="574">
        <v>-120</v>
      </c>
      <c r="BB102" s="202">
        <v>19.399999999999999</v>
      </c>
      <c r="BC102" s="66">
        <f>IF(BA102="","",BA102-$BK102)</f>
        <v>9.0926744782315438</v>
      </c>
      <c r="BD102" s="66">
        <f t="shared" ref="BD102:BD141" si="210">IF(BB102="","",IF(BE22&gt;$C$1, SQRT(BB102^2+$BN102^2+$BL102^2), SQRT(BB102^2+$BN102^2-$BL102^2)))</f>
        <v>19.853723675829741</v>
      </c>
      <c r="BE102" s="344">
        <f t="shared" ref="BE102:BE141" si="211" xml:space="preserve"> IF(BD102="","",ABS(BC102)/(2*BD102))</f>
        <v>0.22899166490619388</v>
      </c>
      <c r="BF102" s="371">
        <v>-123</v>
      </c>
      <c r="BG102" s="201">
        <v>11</v>
      </c>
      <c r="BH102" s="137">
        <f>IF(BF102="","",BF102-$BK102)</f>
        <v>6.0926744782315438</v>
      </c>
      <c r="BI102" s="137">
        <f t="shared" ref="BI102:BI141" si="212">IF(BG102="","",IF(BJ22&gt;$C$1, SQRT(BG102^2+$BN102^2+$BL102^2), SQRT(BG102^2+$BN102^2-$BL102^2)))</f>
        <v>11.781780162445846</v>
      </c>
      <c r="BJ102" s="366">
        <f t="shared" ref="BJ102:BJ141" si="213" xml:space="preserve"> IF(BI102="","",ABS(BH102)/(2*BI102))</f>
        <v>0.25856340867960698</v>
      </c>
      <c r="BK102" s="67">
        <f t="shared" ref="BK102:BK141" si="214">IFERROR((IF(G22&gt;$C$1,0,IFERROR((1/D102^2)*C102, 0)) + IF(L22&gt;$C$1,0,IFERROR((1/I102^2)*H102, 0)) + IF(Q22&gt;$C$1,0,IFERROR((1/N102^2)*M102, 0)) + IF(V22&gt;$C$1,0,IFERROR((1/S102^2)*R102, 0)) + IF(AA22&gt;$C$1,0,IFERROR((1/X102^2)*W102, 0)) + IF(AF22&gt;$C$1,0,IFERROR((1/AC102^2)*AB102, 0)) + IF(AK22&gt;$C$1,0,IFERROR((1/AH102^2)*AG102, 0)) + IF(AP22&gt;$C$1,0,IFERROR((1/AM102^2)*AL102, 0)) + IF(AU22&gt;$C$1,0,IFERROR((1/AR102^2)*AQ102, 0)) + IF(AZ22&gt;$C$1,0,IFERROR((1/AW102^2)*AV102, 0)) + IF(BE22&gt;$C$1,0,IFERROR((1/BB102^2)*BA102, 0)) + IF(BJ22&gt;$C$1,0,IFERROR((1/BG102^2)*BF102, 0)) + IF(BS22&gt;$C$1,0,IFERROR((1/BP102^2)*BO102, 0)) + IF(BX22&gt;$C$1,0,IFERROR((1/BU102^2)*BT102, 0)) + IF(CC22&gt;$C$1,0,IFERROR((1/BZ102^2)*BY102, 0))) / (IF(G22&gt;$C$1,0,IFERROR(1/D102^2, 0)) + IF(L22&gt;$C$1,0,IFERROR(1/I102^2, 0)) + IF(Q22&gt;$C$1,0,IFERROR(1/N102^2, 0)) + IF(V22&gt;$C$1,0,IFERROR(1/S102^2, 0)) + IF(AA22&gt;$C$1,0,IFERROR(1/X102^2, 0)) + IF(AF22&gt;$C$1,0,IFERROR(1/AC102^2, 0)) + IF(AK22&gt;$C$1,0,IFERROR(1/AH102^2, 0)) + IF(AP22&gt;$C$1,0,IFERROR(1/AM102^2, 0)) + IF(AU22&gt;$C$1,0,IFERROR(1/AR102^2, 0)) + IF(AZ22&gt;$C$1,0,IFERROR(1/AW102^2, 0)) + IF(BE22&gt;$C$1,0,IFERROR(1/BB102^2, 0)) + IF(BJ22&gt;$C$1,0,IFERROR(1/BG102^2, 0)) + IF(BS22&gt;$C$1,0,IFERROR(1/BP102^2, 0)) + IF(BX22&gt;$C$1,0,IFERROR(1/BU102^2, 0)) + IF(CC22&gt;$C$1,0,IFERROR(1/BZ102^2, 0))), "ERR")</f>
        <v>-129.09267447823154</v>
      </c>
      <c r="BL102" s="68">
        <f t="shared" ref="BL102:BL141" si="215">IFERROR( 1/SQRT( IF(G22&gt;$C$1,0,IFERROR(1/D102^2,0)) + IF(L22&gt;$C$1,0,IFERROR(1/I102^2,0)) + IF(Q22&gt;$C$1,0,IFERROR(1/N102^2,0)) + IF(V22&gt;$C$1,0,IFERROR(1/S102^2,0)) + IF(AA22&gt;$C$1,0,IFERROR(1/X102^2,0)) + IF(AF22&gt;$C$1,0,IFERROR(1/AC102^2,0)) + IF(AK22&gt;$C$1,0,IFERROR(1/AH102^2,0)) + IF(AP22&gt;$C$1,0,IFERROR(1/AM102^2,0)) + IF(AU22&gt;$C$1,0,IFERROR(1/AR102^2,0)) + IF(AZ22&gt;$C$1,0,IFERROR(1/AW102^2,0)) + IF(BE22&gt;$C$1,0,IFERROR(1/BB102^2,0)) + IF(BJ22&gt;$C$1,0,IFERROR(1/BG102^2,0)) + IF(BS22&gt;$C$1,0,IFERROR(1/BP102^2,0)) + IF(BX22&gt;$C$1,0,IFERROR(1/BU102^2,0)) + IF(CC22&gt;$C$1,0,IFERROR(1/BZ102^2,0))), "ERR")</f>
        <v>2.681353427617764</v>
      </c>
      <c r="BM102" s="68">
        <f t="shared" ref="BM102:BM110" si="216">BL102*2</f>
        <v>5.3627068552355279</v>
      </c>
      <c r="BN102" s="539">
        <v>5</v>
      </c>
      <c r="BO102" s="286">
        <v>-123</v>
      </c>
      <c r="BP102" s="281">
        <v>10.3</v>
      </c>
      <c r="BQ102" s="282">
        <f>IF(BO102="","",BO102-$BK102)</f>
        <v>6.0926744782315438</v>
      </c>
      <c r="BR102" s="282">
        <f t="shared" ref="BR102:BR141" si="217">IF(BP102="","",IF(BS22&gt;$C$1, SQRT(BP102^2+$BN102^2+$BL102^2), SQRT(BP102^2+$BN102^2-$BL102^2)))</f>
        <v>11.131053130598312</v>
      </c>
      <c r="BS102" s="507">
        <f t="shared" ref="BS102:BS141" si="218" xml:space="preserve"> IF(BR102="","",ABS(BQ102)/(2*BR102))</f>
        <v>0.27367915716273528</v>
      </c>
      <c r="BT102" s="1007">
        <v>-85.884254999999996</v>
      </c>
      <c r="BU102" s="971">
        <v>17.829235529975289</v>
      </c>
      <c r="BV102" s="245">
        <f>IF(BT102="","",BT102-$BK102)</f>
        <v>43.208419478231548</v>
      </c>
      <c r="BW102" s="245">
        <f t="shared" ref="BW102:BW141" si="219">IF(BU102="","",IF(BX22&gt;$C$1, SQRT(BU102^2+$BN102^2+$BL102^2), SQRT(BU102^2+$BN102^2-$BL102^2)))</f>
        <v>18.710192296904133</v>
      </c>
      <c r="BX102" s="524">
        <f t="shared" ref="BX102:BX141" si="220" xml:space="preserve"> IF(BW102="","",ABS(BV102)/(2*BW102))</f>
        <v>1.1546759860234306</v>
      </c>
      <c r="BY102" s="227">
        <v>-126</v>
      </c>
      <c r="BZ102" s="169">
        <v>15</v>
      </c>
      <c r="CA102" s="57">
        <f>IF(BY102="","",BY102-$BK102)</f>
        <v>3.0926744782315438</v>
      </c>
      <c r="CB102" s="57">
        <f t="shared" ref="CB102:CB141" si="221">IF(BZ102="","",IF(CC22&gt;$C$1, SQRT(BZ102^2+$BN102^2+$BL102^2), SQRT(BZ102^2+$BN102^2-$BL102^2)))</f>
        <v>15.582372855127119</v>
      </c>
      <c r="CC102" s="347">
        <f t="shared" ref="CC102:CC141" si="222" xml:space="preserve"> IF(CB102="","",ABS(CA102)/(2*CB102))</f>
        <v>9.9236313589234612E-2</v>
      </c>
      <c r="CF102" s="846"/>
      <c r="CG102" s="807"/>
      <c r="CH102" s="826"/>
      <c r="CI102" s="826"/>
      <c r="CJ102" s="826"/>
      <c r="CK102" s="826"/>
      <c r="CL102" s="830"/>
      <c r="CM102" s="828"/>
      <c r="CN102" s="829"/>
      <c r="CO102" s="826"/>
      <c r="CP102" s="826"/>
      <c r="CQ102" s="830"/>
      <c r="CR102" s="829"/>
      <c r="CS102" s="829"/>
      <c r="CT102" s="826"/>
      <c r="CU102" s="826"/>
      <c r="CV102" s="830"/>
      <c r="CW102" s="829"/>
      <c r="CX102" s="829"/>
      <c r="CY102" s="826"/>
      <c r="CZ102" s="826"/>
      <c r="DA102" s="830"/>
      <c r="DB102" s="829"/>
      <c r="DC102" s="829"/>
      <c r="DD102" s="826"/>
      <c r="DE102" s="826"/>
      <c r="DF102" s="830"/>
      <c r="DG102" s="831"/>
      <c r="DH102" s="831"/>
      <c r="DI102" s="826"/>
      <c r="DJ102" s="826"/>
      <c r="DK102" s="830"/>
      <c r="DL102" s="832"/>
      <c r="DM102" s="835"/>
      <c r="DN102" s="826"/>
      <c r="DO102" s="826"/>
      <c r="DP102" s="830"/>
      <c r="DQ102" s="832"/>
      <c r="DR102" s="828"/>
      <c r="DS102" s="826"/>
      <c r="DT102" s="826"/>
      <c r="DU102" s="830"/>
      <c r="DV102" s="829"/>
      <c r="DW102" s="828"/>
      <c r="DX102" s="828"/>
      <c r="DY102" s="826"/>
      <c r="DZ102" s="830"/>
      <c r="EA102" s="826"/>
      <c r="EB102" s="833"/>
      <c r="EC102" s="826"/>
      <c r="ED102" s="826"/>
      <c r="EE102" s="830"/>
      <c r="EF102" s="828"/>
      <c r="EG102" s="835"/>
      <c r="EH102" s="826"/>
      <c r="EI102" s="826"/>
      <c r="EJ102" s="830"/>
      <c r="EK102" s="828"/>
      <c r="EL102" s="828"/>
      <c r="EM102" s="826"/>
      <c r="EN102" s="826"/>
      <c r="EO102" s="830"/>
      <c r="EP102" s="808"/>
      <c r="EQ102" s="808"/>
      <c r="ER102" s="808"/>
      <c r="ES102" s="808"/>
      <c r="ET102" s="828"/>
      <c r="EU102" s="835"/>
      <c r="EV102" s="826"/>
      <c r="EW102" s="826"/>
      <c r="EX102" s="830"/>
      <c r="EY102" s="836"/>
      <c r="EZ102" s="836"/>
      <c r="FA102" s="826"/>
      <c r="FB102" s="826"/>
      <c r="FC102" s="830"/>
      <c r="FD102" s="828"/>
      <c r="FE102" s="828"/>
      <c r="FF102" s="826"/>
      <c r="FG102" s="826"/>
      <c r="FH102" s="830"/>
      <c r="FI102" s="810"/>
      <c r="FJ102" s="810"/>
      <c r="FK102" s="810"/>
      <c r="FL102" s="810"/>
      <c r="FM102" s="810"/>
      <c r="FN102" s="810"/>
    </row>
    <row r="103" spans="1:170" ht="15.75" x14ac:dyDescent="0.25">
      <c r="A103" s="1099"/>
      <c r="B103" s="134">
        <v>100</v>
      </c>
      <c r="C103" s="72">
        <v>-128.30000000000001</v>
      </c>
      <c r="D103" s="80">
        <v>8.5</v>
      </c>
      <c r="E103" s="80">
        <f t="shared" ref="E103:E141" si="223">IF(C103="","",C103-$BK103)</f>
        <v>-0.62206338487224855</v>
      </c>
      <c r="F103" s="80">
        <f t="shared" si="190"/>
        <v>10.070216933664456</v>
      </c>
      <c r="G103" s="293">
        <f t="shared" si="191"/>
        <v>3.0886295149844683E-2</v>
      </c>
      <c r="H103" s="115">
        <v>-128</v>
      </c>
      <c r="I103" s="4">
        <v>4</v>
      </c>
      <c r="J103" s="6">
        <f t="shared" ref="J103:J141" si="224">IF(H103="","",H103-$BK103)</f>
        <v>-0.32206338487223718</v>
      </c>
      <c r="K103" s="6">
        <f t="shared" si="192"/>
        <v>6.7200646642024475</v>
      </c>
      <c r="L103" s="396">
        <f t="shared" si="193"/>
        <v>2.3962818883861172E-2</v>
      </c>
      <c r="M103" s="744">
        <v>-120</v>
      </c>
      <c r="N103" s="745">
        <v>11</v>
      </c>
      <c r="O103" s="141">
        <f t="shared" ref="O103:O141" si="225">IF(M103="","",M103-$BK103)</f>
        <v>7.6779366151277628</v>
      </c>
      <c r="P103" s="141">
        <f t="shared" si="194"/>
        <v>12.25394912226513</v>
      </c>
      <c r="Q103" s="329">
        <f t="shared" si="195"/>
        <v>0.31328417225011718</v>
      </c>
      <c r="R103" s="205">
        <v>-133</v>
      </c>
      <c r="S103" s="143">
        <v>15</v>
      </c>
      <c r="T103" s="512">
        <f t="shared" ref="T103:T141" si="226">IF(R103="","",R103-$BK103)</f>
        <v>-5.3220633848722372</v>
      </c>
      <c r="U103" s="512">
        <f t="shared" si="196"/>
        <v>15.942373383253271</v>
      </c>
      <c r="V103" s="401">
        <f t="shared" si="197"/>
        <v>0.16691565480654277</v>
      </c>
      <c r="W103" s="754">
        <v>-126</v>
      </c>
      <c r="X103" s="755">
        <v>21</v>
      </c>
      <c r="Y103" s="546">
        <f t="shared" ref="Y103:Y141" si="227">IF(W103="","",W103-$BK103)</f>
        <v>1.6779366151277628</v>
      </c>
      <c r="Z103" s="546">
        <f t="shared" si="198"/>
        <v>21.683156345215572</v>
      </c>
      <c r="AA103" s="327">
        <f t="shared" si="199"/>
        <v>3.8692167053852436E-2</v>
      </c>
      <c r="AB103" s="257">
        <v>-135</v>
      </c>
      <c r="AC103" s="254">
        <v>11</v>
      </c>
      <c r="AD103" s="513">
        <f t="shared" ref="AD103:AD141" si="228">IF(AB103="","",AB103-$BK103)</f>
        <v>-7.3220633848722372</v>
      </c>
      <c r="AE103" s="513">
        <f t="shared" si="200"/>
        <v>12.25394912226513</v>
      </c>
      <c r="AF103" s="528">
        <f t="shared" si="201"/>
        <v>0.29876341544328044</v>
      </c>
      <c r="AG103" s="502">
        <v>-124</v>
      </c>
      <c r="AH103" s="185">
        <v>18.5</v>
      </c>
      <c r="AI103" s="142">
        <f t="shared" ref="AI103:AI141" si="229">IF(AG103="","",AG103-$BK103)</f>
        <v>3.6779366151277628</v>
      </c>
      <c r="AJ103" s="142">
        <f t="shared" si="202"/>
        <v>19.271981452125321</v>
      </c>
      <c r="AK103" s="306">
        <f t="shared" si="203"/>
        <v>9.542185955980563E-2</v>
      </c>
      <c r="AL103" s="221">
        <v>-134</v>
      </c>
      <c r="AM103" s="186">
        <v>8</v>
      </c>
      <c r="AN103" s="514">
        <f t="shared" ref="AN103:AN141" si="230">IF(AL103="","",AL103-$BK103)</f>
        <v>-6.3220633848722372</v>
      </c>
      <c r="AO103" s="514">
        <f t="shared" si="204"/>
        <v>9.6519049462301663</v>
      </c>
      <c r="AP103" s="355">
        <f t="shared" si="205"/>
        <v>0.3275034006287797</v>
      </c>
      <c r="AQ103" s="218">
        <v>-136</v>
      </c>
      <c r="AR103" s="187">
        <v>20</v>
      </c>
      <c r="AS103" s="515">
        <f t="shared" ref="AS103:AS141" si="231">IF(AQ103="","",AQ103-$BK103)</f>
        <v>-8.3220633848722372</v>
      </c>
      <c r="AT103" s="515">
        <f t="shared" si="206"/>
        <v>20.716159612511735</v>
      </c>
      <c r="AU103" s="293">
        <f t="shared" si="207"/>
        <v>0.20085922150952251</v>
      </c>
      <c r="AV103" s="315">
        <v>-118.5</v>
      </c>
      <c r="AW103" s="380">
        <v>36.209603559584743</v>
      </c>
      <c r="AX103" s="379">
        <f t="shared" ref="AX103:AX141" si="232">IF(AV103="","",AV103-$BK103)</f>
        <v>9.1779366151277628</v>
      </c>
      <c r="AY103" s="379">
        <f t="shared" si="208"/>
        <v>36.610034949906208</v>
      </c>
      <c r="AZ103" s="378">
        <f t="shared" si="209"/>
        <v>0.12534728016083574</v>
      </c>
      <c r="BA103" s="577">
        <v>-118</v>
      </c>
      <c r="BB103" s="188">
        <v>19.399999999999999</v>
      </c>
      <c r="BC103" s="290">
        <f t="shared" ref="BC103:BC141" si="233">IF(BA103="","",BA103-$BK103)</f>
        <v>9.6779366151277628</v>
      </c>
      <c r="BD103" s="290">
        <f t="shared" si="210"/>
        <v>20.137509009087054</v>
      </c>
      <c r="BE103" s="324">
        <f t="shared" si="211"/>
        <v>0.24029627027753514</v>
      </c>
      <c r="BF103" s="369">
        <v>-122</v>
      </c>
      <c r="BG103" s="187">
        <v>11</v>
      </c>
      <c r="BH103" s="515">
        <f t="shared" ref="BH103:BH141" si="234">IF(BF103="","",BF103-$BK103)</f>
        <v>5.6779366151277628</v>
      </c>
      <c r="BI103" s="515">
        <f t="shared" si="212"/>
        <v>12.25394912226513</v>
      </c>
      <c r="BJ103" s="293">
        <f t="shared" si="213"/>
        <v>0.23167782722433083</v>
      </c>
      <c r="BK103" s="82">
        <f t="shared" si="214"/>
        <v>-127.67793661512776</v>
      </c>
      <c r="BL103" s="83">
        <f t="shared" si="215"/>
        <v>2.6154790974002546</v>
      </c>
      <c r="BM103" s="538">
        <f t="shared" si="216"/>
        <v>5.2309581948005093</v>
      </c>
      <c r="BN103" s="240">
        <v>6</v>
      </c>
      <c r="BO103" s="276">
        <v>-121</v>
      </c>
      <c r="BP103" s="277">
        <v>10.3</v>
      </c>
      <c r="BQ103" s="545">
        <f t="shared" ref="BQ103:BQ141" si="235">IF(BO103="","",BO103-$BK103)</f>
        <v>6.6779366151277628</v>
      </c>
      <c r="BR103" s="545">
        <f t="shared" si="217"/>
        <v>11.629671925340903</v>
      </c>
      <c r="BS103" s="596">
        <f t="shared" si="218"/>
        <v>0.28710769564258415</v>
      </c>
      <c r="BT103" s="1008">
        <v>-84.185895000000002</v>
      </c>
      <c r="BU103" s="974">
        <v>17.568057365096841</v>
      </c>
      <c r="BV103" s="249">
        <f t="shared" ref="BV103:BV141" si="236">IF(BT103="","",BT103-$BK103)</f>
        <v>43.492041615127761</v>
      </c>
      <c r="BW103" s="249">
        <f t="shared" si="219"/>
        <v>18.747729742352032</v>
      </c>
      <c r="BX103" s="525">
        <f t="shared" si="220"/>
        <v>1.1599282209855288</v>
      </c>
      <c r="BY103" s="228">
        <v>-125</v>
      </c>
      <c r="BZ103" s="189">
        <v>15</v>
      </c>
      <c r="CA103" s="141">
        <f t="shared" ref="CA103:CA141" si="237">IF(BY103="","",BY103-$BK103)</f>
        <v>2.6779366151277628</v>
      </c>
      <c r="CB103" s="141">
        <f t="shared" si="221"/>
        <v>15.942373383253271</v>
      </c>
      <c r="CC103" s="348">
        <f t="shared" si="222"/>
        <v>8.3988015797597987E-2</v>
      </c>
      <c r="CF103" s="846"/>
      <c r="CG103" s="807"/>
      <c r="CH103" s="826"/>
      <c r="CI103" s="826"/>
      <c r="CJ103" s="826"/>
      <c r="CK103" s="826"/>
      <c r="CL103" s="830"/>
      <c r="CM103" s="828"/>
      <c r="CN103" s="829"/>
      <c r="CO103" s="826"/>
      <c r="CP103" s="826"/>
      <c r="CQ103" s="830"/>
      <c r="CR103" s="829"/>
      <c r="CS103" s="829"/>
      <c r="CT103" s="826"/>
      <c r="CU103" s="826"/>
      <c r="CV103" s="830"/>
      <c r="CW103" s="829"/>
      <c r="CX103" s="829"/>
      <c r="CY103" s="826"/>
      <c r="CZ103" s="826"/>
      <c r="DA103" s="830"/>
      <c r="DB103" s="829"/>
      <c r="DC103" s="829"/>
      <c r="DD103" s="826"/>
      <c r="DE103" s="826"/>
      <c r="DF103" s="830"/>
      <c r="DG103" s="831"/>
      <c r="DH103" s="831"/>
      <c r="DI103" s="826"/>
      <c r="DJ103" s="826"/>
      <c r="DK103" s="830"/>
      <c r="DL103" s="832"/>
      <c r="DM103" s="835"/>
      <c r="DN103" s="826"/>
      <c r="DO103" s="826"/>
      <c r="DP103" s="830"/>
      <c r="DQ103" s="832"/>
      <c r="DR103" s="828"/>
      <c r="DS103" s="826"/>
      <c r="DT103" s="826"/>
      <c r="DU103" s="830"/>
      <c r="DV103" s="832"/>
      <c r="DW103" s="828"/>
      <c r="DX103" s="826"/>
      <c r="DY103" s="826"/>
      <c r="DZ103" s="830"/>
      <c r="EA103" s="826"/>
      <c r="EB103" s="833"/>
      <c r="EC103" s="826"/>
      <c r="ED103" s="826"/>
      <c r="EE103" s="830"/>
      <c r="EF103" s="828"/>
      <c r="EG103" s="835"/>
      <c r="EH103" s="826"/>
      <c r="EI103" s="826"/>
      <c r="EJ103" s="830"/>
      <c r="EK103" s="828"/>
      <c r="EL103" s="828"/>
      <c r="EM103" s="826"/>
      <c r="EN103" s="826"/>
      <c r="EO103" s="830"/>
      <c r="EP103" s="808"/>
      <c r="EQ103" s="808"/>
      <c r="ER103" s="808"/>
      <c r="ES103" s="808"/>
      <c r="ET103" s="828"/>
      <c r="EU103" s="835"/>
      <c r="EV103" s="826"/>
      <c r="EW103" s="826"/>
      <c r="EX103" s="830"/>
      <c r="EY103" s="836"/>
      <c r="EZ103" s="836"/>
      <c r="FA103" s="826"/>
      <c r="FB103" s="826"/>
      <c r="FC103" s="830"/>
      <c r="FD103" s="828"/>
      <c r="FE103" s="828"/>
      <c r="FF103" s="826"/>
      <c r="FG103" s="826"/>
      <c r="FH103" s="830"/>
      <c r="FI103" s="810"/>
      <c r="FJ103" s="810"/>
      <c r="FK103" s="810"/>
      <c r="FL103" s="810"/>
      <c r="FM103" s="810"/>
      <c r="FN103" s="810"/>
    </row>
    <row r="104" spans="1:170" ht="15.75" x14ac:dyDescent="0.25">
      <c r="A104" s="1099"/>
      <c r="B104" s="134">
        <v>50</v>
      </c>
      <c r="C104" s="72">
        <v>-117</v>
      </c>
      <c r="D104" s="80">
        <v>8.5</v>
      </c>
      <c r="E104" s="80">
        <f t="shared" si="223"/>
        <v>-0.16843872534806792</v>
      </c>
      <c r="F104" s="80">
        <f t="shared" si="190"/>
        <v>10.070487215075575</v>
      </c>
      <c r="G104" s="293">
        <f t="shared" si="191"/>
        <v>8.3629878947621434E-3</v>
      </c>
      <c r="H104" s="115">
        <v>-117</v>
      </c>
      <c r="I104" s="4">
        <v>4</v>
      </c>
      <c r="J104" s="6">
        <f t="shared" si="224"/>
        <v>-0.16843872534806792</v>
      </c>
      <c r="K104" s="6">
        <f t="shared" si="192"/>
        <v>6.7204696821725634</v>
      </c>
      <c r="L104" s="396">
        <f t="shared" si="193"/>
        <v>1.2531767369986542E-2</v>
      </c>
      <c r="M104" s="744">
        <v>-111</v>
      </c>
      <c r="N104" s="745">
        <v>11</v>
      </c>
      <c r="O104" s="141">
        <f t="shared" si="225"/>
        <v>5.8315612746519321</v>
      </c>
      <c r="P104" s="141">
        <f t="shared" si="194"/>
        <v>12.25417123876603</v>
      </c>
      <c r="Q104" s="329">
        <f t="shared" si="195"/>
        <v>0.23794188774691702</v>
      </c>
      <c r="R104" s="205">
        <v>-121</v>
      </c>
      <c r="S104" s="143">
        <v>15</v>
      </c>
      <c r="T104" s="512">
        <f t="shared" si="226"/>
        <v>-4.1684387253480679</v>
      </c>
      <c r="U104" s="512">
        <f t="shared" si="196"/>
        <v>15.942544111558876</v>
      </c>
      <c r="V104" s="401">
        <f t="shared" si="197"/>
        <v>0.13073317207652607</v>
      </c>
      <c r="W104" s="754">
        <v>-113</v>
      </c>
      <c r="X104" s="546">
        <v>20.5</v>
      </c>
      <c r="Y104" s="546">
        <f t="shared" si="227"/>
        <v>3.8315612746519321</v>
      </c>
      <c r="Z104" s="546">
        <f t="shared" si="198"/>
        <v>21.199403594181621</v>
      </c>
      <c r="AA104" s="327">
        <f t="shared" si="199"/>
        <v>9.0369553502522598E-2</v>
      </c>
      <c r="AB104" s="257">
        <v>-123</v>
      </c>
      <c r="AC104" s="254">
        <v>11</v>
      </c>
      <c r="AD104" s="513">
        <f t="shared" si="228"/>
        <v>-6.1684387253480679</v>
      </c>
      <c r="AE104" s="513">
        <f t="shared" si="200"/>
        <v>12.25417123876603</v>
      </c>
      <c r="AF104" s="528">
        <f t="shared" si="201"/>
        <v>0.25168730733230787</v>
      </c>
      <c r="AG104" s="502">
        <v>-114</v>
      </c>
      <c r="AH104" s="185">
        <v>18.5</v>
      </c>
      <c r="AI104" s="142">
        <f t="shared" si="229"/>
        <v>2.8315612746519321</v>
      </c>
      <c r="AJ104" s="142">
        <f t="shared" si="202"/>
        <v>19.272122684048082</v>
      </c>
      <c r="AK104" s="306">
        <f t="shared" si="203"/>
        <v>7.3462620622368482E-2</v>
      </c>
      <c r="AL104" s="221">
        <v>-121</v>
      </c>
      <c r="AM104" s="186">
        <v>8</v>
      </c>
      <c r="AN104" s="514">
        <f t="shared" si="230"/>
        <v>-4.1684387253480679</v>
      </c>
      <c r="AO104" s="514">
        <f t="shared" si="204"/>
        <v>9.6521869412584724</v>
      </c>
      <c r="AP104" s="355">
        <f t="shared" si="205"/>
        <v>0.21593234521442961</v>
      </c>
      <c r="AQ104" s="218">
        <v>-121</v>
      </c>
      <c r="AR104" s="187">
        <v>20</v>
      </c>
      <c r="AS104" s="515">
        <f t="shared" si="231"/>
        <v>-4.1684387253480679</v>
      </c>
      <c r="AT104" s="515">
        <f t="shared" si="206"/>
        <v>20.716290998849207</v>
      </c>
      <c r="AU104" s="293">
        <f t="shared" si="207"/>
        <v>0.10060774695575635</v>
      </c>
      <c r="AV104" s="315">
        <v>-106</v>
      </c>
      <c r="AW104" s="380">
        <v>36.104223874900825</v>
      </c>
      <c r="AX104" s="379">
        <f t="shared" si="232"/>
        <v>10.831561274651932</v>
      </c>
      <c r="AY104" s="379">
        <f t="shared" si="208"/>
        <v>36.505885749533036</v>
      </c>
      <c r="AZ104" s="378">
        <f t="shared" si="209"/>
        <v>0.14835362917869324</v>
      </c>
      <c r="BA104" s="577">
        <v>-109</v>
      </c>
      <c r="BB104" s="188">
        <v>19.399999999999999</v>
      </c>
      <c r="BC104" s="290">
        <f t="shared" si="233"/>
        <v>7.8315612746519321</v>
      </c>
      <c r="BD104" s="290">
        <f t="shared" si="210"/>
        <v>20.137644170781261</v>
      </c>
      <c r="BE104" s="324">
        <f t="shared" si="211"/>
        <v>0.19445078104059324</v>
      </c>
      <c r="BF104" s="369">
        <v>-114</v>
      </c>
      <c r="BG104" s="187">
        <v>11</v>
      </c>
      <c r="BH104" s="515">
        <f t="shared" si="234"/>
        <v>2.8315612746519321</v>
      </c>
      <c r="BI104" s="515">
        <f t="shared" si="212"/>
        <v>12.25417123876603</v>
      </c>
      <c r="BJ104" s="293">
        <f t="shared" si="213"/>
        <v>0.1155345889771108</v>
      </c>
      <c r="BK104" s="82">
        <f t="shared" si="214"/>
        <v>-116.83156127465193</v>
      </c>
      <c r="BL104" s="83">
        <f t="shared" si="215"/>
        <v>2.6144382285683103</v>
      </c>
      <c r="BM104" s="538">
        <f t="shared" si="216"/>
        <v>5.2288764571366206</v>
      </c>
      <c r="BN104" s="240">
        <v>6</v>
      </c>
      <c r="BO104" s="276">
        <v>-113</v>
      </c>
      <c r="BP104" s="277">
        <v>10.3</v>
      </c>
      <c r="BQ104" s="545">
        <f t="shared" si="235"/>
        <v>3.8315612746519321</v>
      </c>
      <c r="BR104" s="545">
        <f t="shared" si="217"/>
        <v>11.629905964753139</v>
      </c>
      <c r="BS104" s="596">
        <f t="shared" si="218"/>
        <v>0.16472881579026863</v>
      </c>
      <c r="BT104" s="592">
        <v>-76.339154999999991</v>
      </c>
      <c r="BU104" s="263">
        <v>17.5021538555497</v>
      </c>
      <c r="BV104" s="546">
        <f t="shared" si="236"/>
        <v>40.492406274651941</v>
      </c>
      <c r="BW104" s="546">
        <f t="shared" si="219"/>
        <v>18.68584161429002</v>
      </c>
      <c r="BX104" s="327">
        <f t="shared" si="220"/>
        <v>1.0835050170736042</v>
      </c>
      <c r="BY104" s="228">
        <v>-116</v>
      </c>
      <c r="BZ104" s="189">
        <v>15</v>
      </c>
      <c r="CA104" s="141">
        <f t="shared" si="237"/>
        <v>0.83156127465193208</v>
      </c>
      <c r="CB104" s="141">
        <f t="shared" si="221"/>
        <v>15.942544111558876</v>
      </c>
      <c r="CC104" s="348">
        <f t="shared" si="222"/>
        <v>2.6079942725359073E-2</v>
      </c>
      <c r="CF104" s="846"/>
      <c r="CG104" s="807"/>
      <c r="CH104" s="826"/>
      <c r="CI104" s="826"/>
      <c r="CJ104" s="826"/>
      <c r="CK104" s="826"/>
      <c r="CL104" s="830"/>
      <c r="CM104" s="828"/>
      <c r="CN104" s="829"/>
      <c r="CO104" s="826"/>
      <c r="CP104" s="826"/>
      <c r="CQ104" s="830"/>
      <c r="CR104" s="829"/>
      <c r="CS104" s="829"/>
      <c r="CT104" s="826"/>
      <c r="CU104" s="826"/>
      <c r="CV104" s="830"/>
      <c r="CW104" s="829"/>
      <c r="CX104" s="829"/>
      <c r="CY104" s="826"/>
      <c r="CZ104" s="826"/>
      <c r="DA104" s="830"/>
      <c r="DB104" s="829"/>
      <c r="DC104" s="826"/>
      <c r="DD104" s="826"/>
      <c r="DE104" s="826"/>
      <c r="DF104" s="830"/>
      <c r="DG104" s="831"/>
      <c r="DH104" s="831"/>
      <c r="DI104" s="826"/>
      <c r="DJ104" s="826"/>
      <c r="DK104" s="830"/>
      <c r="DL104" s="832"/>
      <c r="DM104" s="835"/>
      <c r="DN104" s="826"/>
      <c r="DO104" s="826"/>
      <c r="DP104" s="830"/>
      <c r="DQ104" s="832"/>
      <c r="DR104" s="828"/>
      <c r="DS104" s="826"/>
      <c r="DT104" s="826"/>
      <c r="DU104" s="830"/>
      <c r="DV104" s="832"/>
      <c r="DW104" s="828"/>
      <c r="DX104" s="826"/>
      <c r="DY104" s="826"/>
      <c r="DZ104" s="830"/>
      <c r="EA104" s="826"/>
      <c r="EB104" s="833"/>
      <c r="EC104" s="826"/>
      <c r="ED104" s="826"/>
      <c r="EE104" s="830"/>
      <c r="EF104" s="828"/>
      <c r="EG104" s="835"/>
      <c r="EH104" s="826"/>
      <c r="EI104" s="826"/>
      <c r="EJ104" s="830"/>
      <c r="EK104" s="828"/>
      <c r="EL104" s="828"/>
      <c r="EM104" s="826"/>
      <c r="EN104" s="826"/>
      <c r="EO104" s="830"/>
      <c r="EP104" s="808"/>
      <c r="EQ104" s="808"/>
      <c r="ER104" s="808"/>
      <c r="ES104" s="808"/>
      <c r="ET104" s="828"/>
      <c r="EU104" s="835"/>
      <c r="EV104" s="826"/>
      <c r="EW104" s="826"/>
      <c r="EX104" s="830"/>
      <c r="EY104" s="836"/>
      <c r="EZ104" s="836"/>
      <c r="FA104" s="826"/>
      <c r="FB104" s="826"/>
      <c r="FC104" s="830"/>
      <c r="FD104" s="828"/>
      <c r="FE104" s="828"/>
      <c r="FF104" s="826"/>
      <c r="FG104" s="826"/>
      <c r="FH104" s="830"/>
      <c r="FI104" s="810"/>
      <c r="FJ104" s="810"/>
      <c r="FK104" s="810"/>
      <c r="FL104" s="810"/>
      <c r="FM104" s="810"/>
      <c r="FN104" s="810"/>
    </row>
    <row r="105" spans="1:170" ht="15.75" x14ac:dyDescent="0.25">
      <c r="A105" s="1099"/>
      <c r="B105" s="134">
        <v>20</v>
      </c>
      <c r="C105" s="72">
        <v>-100.85</v>
      </c>
      <c r="D105" s="80">
        <v>8.5</v>
      </c>
      <c r="E105" s="80">
        <f t="shared" si="223"/>
        <v>-0.71622087585119232</v>
      </c>
      <c r="F105" s="80">
        <f t="shared" si="190"/>
        <v>9.527130717164658</v>
      </c>
      <c r="G105" s="293">
        <f t="shared" si="191"/>
        <v>3.7588487925373233E-2</v>
      </c>
      <c r="H105" s="115">
        <v>-102</v>
      </c>
      <c r="I105" s="4">
        <v>4</v>
      </c>
      <c r="J105" s="6">
        <f t="shared" si="224"/>
        <v>-1.866220875851198</v>
      </c>
      <c r="K105" s="6">
        <f t="shared" si="192"/>
        <v>5.8750506127132534</v>
      </c>
      <c r="L105" s="396">
        <f t="shared" si="193"/>
        <v>0.15882594030873617</v>
      </c>
      <c r="M105" s="744">
        <v>-97</v>
      </c>
      <c r="N105" s="745">
        <v>11</v>
      </c>
      <c r="O105" s="141">
        <f t="shared" si="225"/>
        <v>3.133779124148802</v>
      </c>
      <c r="P105" s="141">
        <f t="shared" si="194"/>
        <v>11.811698425795605</v>
      </c>
      <c r="Q105" s="329">
        <f t="shared" si="195"/>
        <v>0.13265573718445656</v>
      </c>
      <c r="R105" s="205">
        <v>-99</v>
      </c>
      <c r="S105" s="143">
        <v>15</v>
      </c>
      <c r="T105" s="512">
        <f t="shared" si="226"/>
        <v>1.133779124148802</v>
      </c>
      <c r="U105" s="512">
        <f t="shared" si="196"/>
        <v>15.605006238446121</v>
      </c>
      <c r="V105" s="401">
        <f t="shared" si="197"/>
        <v>3.6327416561856458E-2</v>
      </c>
      <c r="W105" s="754">
        <v>-97</v>
      </c>
      <c r="X105" s="546">
        <v>20.5</v>
      </c>
      <c r="Y105" s="546">
        <f t="shared" si="227"/>
        <v>3.133779124148802</v>
      </c>
      <c r="Z105" s="546">
        <f t="shared" si="198"/>
        <v>20.946747234402348</v>
      </c>
      <c r="AA105" s="327">
        <f t="shared" si="199"/>
        <v>7.4803478771204426E-2</v>
      </c>
      <c r="AB105" s="257">
        <v>-106</v>
      </c>
      <c r="AC105" s="254">
        <v>11</v>
      </c>
      <c r="AD105" s="513">
        <f t="shared" si="228"/>
        <v>-5.866220875851198</v>
      </c>
      <c r="AE105" s="513">
        <f t="shared" si="200"/>
        <v>11.811698425795605</v>
      </c>
      <c r="AF105" s="528">
        <f t="shared" si="201"/>
        <v>0.24832249623982694</v>
      </c>
      <c r="AG105" s="502">
        <v>-94</v>
      </c>
      <c r="AH105" s="185">
        <v>18.5</v>
      </c>
      <c r="AI105" s="142">
        <f t="shared" si="229"/>
        <v>6.133779124148802</v>
      </c>
      <c r="AJ105" s="142">
        <f t="shared" si="202"/>
        <v>18.993846890557542</v>
      </c>
      <c r="AK105" s="306">
        <f t="shared" si="203"/>
        <v>0.16146753102443145</v>
      </c>
      <c r="AL105" s="221">
        <v>-102</v>
      </c>
      <c r="AM105" s="186">
        <v>7</v>
      </c>
      <c r="AN105" s="514">
        <f t="shared" si="230"/>
        <v>-1.866220875851198</v>
      </c>
      <c r="AO105" s="514">
        <f t="shared" si="204"/>
        <v>8.2168254029121481</v>
      </c>
      <c r="AP105" s="355">
        <f t="shared" si="205"/>
        <v>0.11356094259893763</v>
      </c>
      <c r="AQ105" s="218">
        <v>-104</v>
      </c>
      <c r="AR105" s="187">
        <v>20</v>
      </c>
      <c r="AS105" s="515">
        <f t="shared" si="231"/>
        <v>-3.866220875851198</v>
      </c>
      <c r="AT105" s="515">
        <f t="shared" si="206"/>
        <v>20.457668970387179</v>
      </c>
      <c r="AU105" s="293">
        <f t="shared" si="207"/>
        <v>9.4493191806153912E-2</v>
      </c>
      <c r="AV105" s="315">
        <v>-88.833333333333343</v>
      </c>
      <c r="AW105" s="380">
        <v>36.048030765777483</v>
      </c>
      <c r="AX105" s="379">
        <f t="shared" si="232"/>
        <v>11.300445790815459</v>
      </c>
      <c r="AY105" s="379">
        <f t="shared" si="208"/>
        <v>36.303949396620503</v>
      </c>
      <c r="AZ105" s="378">
        <f t="shared" si="209"/>
        <v>0.15563659021444382</v>
      </c>
      <c r="BA105" s="577">
        <v>-87</v>
      </c>
      <c r="BB105" s="188">
        <v>19.399999999999999</v>
      </c>
      <c r="BC105" s="290">
        <f t="shared" si="233"/>
        <v>13.133779124148802</v>
      </c>
      <c r="BD105" s="290">
        <f t="shared" si="210"/>
        <v>19.871492639002795</v>
      </c>
      <c r="BE105" s="324">
        <f t="shared" si="211"/>
        <v>0.33046785570527454</v>
      </c>
      <c r="BF105" s="369">
        <v>-98</v>
      </c>
      <c r="BG105" s="187">
        <v>11</v>
      </c>
      <c r="BH105" s="515">
        <f t="shared" si="234"/>
        <v>2.133779124148802</v>
      </c>
      <c r="BI105" s="515">
        <f t="shared" si="212"/>
        <v>11.811698425795605</v>
      </c>
      <c r="BJ105" s="293">
        <f t="shared" si="213"/>
        <v>9.0324822359536164E-2</v>
      </c>
      <c r="BK105" s="82">
        <f t="shared" si="214"/>
        <v>-100.1337791241488</v>
      </c>
      <c r="BL105" s="83">
        <f t="shared" si="215"/>
        <v>2.546326824674638</v>
      </c>
      <c r="BM105" s="538">
        <f t="shared" si="216"/>
        <v>5.092653649349276</v>
      </c>
      <c r="BN105" s="240">
        <v>5</v>
      </c>
      <c r="BO105" s="276">
        <v>-100</v>
      </c>
      <c r="BP105" s="277">
        <v>10.3</v>
      </c>
      <c r="BQ105" s="545">
        <f t="shared" si="235"/>
        <v>0.133779124148802</v>
      </c>
      <c r="BR105" s="545">
        <f t="shared" si="217"/>
        <v>11.162715606067477</v>
      </c>
      <c r="BS105" s="596">
        <f t="shared" si="218"/>
        <v>5.9922302453036856E-3</v>
      </c>
      <c r="BT105" s="592">
        <v>-68.682504999999992</v>
      </c>
      <c r="BU105" s="263">
        <v>17.829235529975289</v>
      </c>
      <c r="BV105" s="546">
        <f t="shared" si="236"/>
        <v>31.45127412414881</v>
      </c>
      <c r="BW105" s="546">
        <f t="shared" si="219"/>
        <v>18.341152070829018</v>
      </c>
      <c r="BX105" s="327">
        <f t="shared" si="220"/>
        <v>0.85739636209033443</v>
      </c>
      <c r="BY105" s="228">
        <v>-99</v>
      </c>
      <c r="BZ105" s="189">
        <v>15</v>
      </c>
      <c r="CA105" s="141">
        <f t="shared" si="237"/>
        <v>1.133779124148802</v>
      </c>
      <c r="CB105" s="141">
        <f t="shared" si="221"/>
        <v>15.605006238446121</v>
      </c>
      <c r="CC105" s="348">
        <f t="shared" si="222"/>
        <v>3.6327416561856458E-2</v>
      </c>
      <c r="CF105" s="846"/>
      <c r="CG105" s="807"/>
      <c r="CH105" s="826"/>
      <c r="CI105" s="826"/>
      <c r="CJ105" s="826"/>
      <c r="CK105" s="826"/>
      <c r="CL105" s="830"/>
      <c r="CM105" s="828"/>
      <c r="CN105" s="829"/>
      <c r="CO105" s="826"/>
      <c r="CP105" s="826"/>
      <c r="CQ105" s="830"/>
      <c r="CR105" s="829"/>
      <c r="CS105" s="829"/>
      <c r="CT105" s="826"/>
      <c r="CU105" s="826"/>
      <c r="CV105" s="830"/>
      <c r="CW105" s="829"/>
      <c r="CX105" s="829"/>
      <c r="CY105" s="826"/>
      <c r="CZ105" s="826"/>
      <c r="DA105" s="830"/>
      <c r="DB105" s="829"/>
      <c r="DC105" s="826"/>
      <c r="DD105" s="826"/>
      <c r="DE105" s="826"/>
      <c r="DF105" s="830"/>
      <c r="DG105" s="831"/>
      <c r="DH105" s="831"/>
      <c r="DI105" s="826"/>
      <c r="DJ105" s="826"/>
      <c r="DK105" s="830"/>
      <c r="DL105" s="832"/>
      <c r="DM105" s="835"/>
      <c r="DN105" s="826"/>
      <c r="DO105" s="826"/>
      <c r="DP105" s="830"/>
      <c r="DQ105" s="832"/>
      <c r="DR105" s="828"/>
      <c r="DS105" s="826"/>
      <c r="DT105" s="826"/>
      <c r="DU105" s="830"/>
      <c r="DV105" s="832"/>
      <c r="DW105" s="828"/>
      <c r="DX105" s="826"/>
      <c r="DY105" s="826"/>
      <c r="DZ105" s="830"/>
      <c r="EA105" s="826"/>
      <c r="EB105" s="833"/>
      <c r="EC105" s="826"/>
      <c r="ED105" s="826"/>
      <c r="EE105" s="830"/>
      <c r="EF105" s="828"/>
      <c r="EG105" s="835"/>
      <c r="EH105" s="826"/>
      <c r="EI105" s="826"/>
      <c r="EJ105" s="830"/>
      <c r="EK105" s="828"/>
      <c r="EL105" s="828"/>
      <c r="EM105" s="826"/>
      <c r="EN105" s="826"/>
      <c r="EO105" s="830"/>
      <c r="EP105" s="808"/>
      <c r="EQ105" s="808"/>
      <c r="ER105" s="808"/>
      <c r="ES105" s="808"/>
      <c r="ET105" s="828"/>
      <c r="EU105" s="835"/>
      <c r="EV105" s="826"/>
      <c r="EW105" s="826"/>
      <c r="EX105" s="830"/>
      <c r="EY105" s="836"/>
      <c r="EZ105" s="836"/>
      <c r="FA105" s="826"/>
      <c r="FB105" s="826"/>
      <c r="FC105" s="830"/>
      <c r="FD105" s="828"/>
      <c r="FE105" s="828"/>
      <c r="FF105" s="826"/>
      <c r="FG105" s="826"/>
      <c r="FH105" s="830"/>
      <c r="FI105" s="810"/>
      <c r="FJ105" s="810"/>
      <c r="FK105" s="810"/>
      <c r="FL105" s="810"/>
      <c r="FM105" s="810"/>
      <c r="FN105" s="810"/>
    </row>
    <row r="106" spans="1:170" ht="15.75" x14ac:dyDescent="0.25">
      <c r="A106" s="1099"/>
      <c r="B106" s="134">
        <v>10</v>
      </c>
      <c r="C106" s="72">
        <v>-92.275000000000006</v>
      </c>
      <c r="D106" s="80">
        <v>8.5</v>
      </c>
      <c r="E106" s="80">
        <f t="shared" si="223"/>
        <v>0.26268106714053374</v>
      </c>
      <c r="F106" s="80">
        <f t="shared" si="190"/>
        <v>9.5232566696534366</v>
      </c>
      <c r="G106" s="293">
        <f t="shared" si="191"/>
        <v>1.3791556620414655E-2</v>
      </c>
      <c r="H106" s="115">
        <v>-94</v>
      </c>
      <c r="I106" s="4">
        <v>4</v>
      </c>
      <c r="J106" s="6">
        <f t="shared" si="224"/>
        <v>-1.4623189328594606</v>
      </c>
      <c r="K106" s="6">
        <f t="shared" si="192"/>
        <v>5.8687662754703949</v>
      </c>
      <c r="L106" s="396">
        <f t="shared" si="193"/>
        <v>0.12458486709306313</v>
      </c>
      <c r="M106" s="744">
        <v>-89</v>
      </c>
      <c r="N106" s="745">
        <v>12</v>
      </c>
      <c r="O106" s="141">
        <f t="shared" si="225"/>
        <v>3.5376810671405394</v>
      </c>
      <c r="P106" s="141">
        <f t="shared" si="194"/>
        <v>12.74529001616278</v>
      </c>
      <c r="Q106" s="329">
        <f t="shared" si="195"/>
        <v>0.13878385908262086</v>
      </c>
      <c r="R106" s="205">
        <v>-80</v>
      </c>
      <c r="S106" s="143">
        <v>15</v>
      </c>
      <c r="T106" s="512">
        <f t="shared" si="226"/>
        <v>12.537681067140539</v>
      </c>
      <c r="U106" s="512">
        <f t="shared" si="196"/>
        <v>15.6026413660027</v>
      </c>
      <c r="V106" s="401">
        <f t="shared" si="197"/>
        <v>0.4017807233094346</v>
      </c>
      <c r="W106" s="754">
        <v>-94</v>
      </c>
      <c r="X106" s="546">
        <v>37</v>
      </c>
      <c r="Y106" s="546">
        <f t="shared" si="227"/>
        <v>-1.4623189328594606</v>
      </c>
      <c r="Z106" s="546">
        <f t="shared" si="198"/>
        <v>37.248388120777776</v>
      </c>
      <c r="AA106" s="327">
        <f t="shared" si="199"/>
        <v>1.9629291449040645E-2</v>
      </c>
      <c r="AB106" s="257">
        <v>-101</v>
      </c>
      <c r="AC106" s="254">
        <v>10</v>
      </c>
      <c r="AD106" s="513">
        <f t="shared" si="228"/>
        <v>-8.4623189328594606</v>
      </c>
      <c r="AE106" s="513">
        <f t="shared" si="200"/>
        <v>10.88312535975299</v>
      </c>
      <c r="AF106" s="528">
        <f t="shared" si="201"/>
        <v>0.38878165293188938</v>
      </c>
      <c r="AG106" s="502">
        <v>-90</v>
      </c>
      <c r="AH106" s="185">
        <v>18.5</v>
      </c>
      <c r="AI106" s="142">
        <f t="shared" si="229"/>
        <v>2.5376810671405394</v>
      </c>
      <c r="AJ106" s="142">
        <f t="shared" si="202"/>
        <v>18.991904001339588</v>
      </c>
      <c r="AK106" s="306">
        <f t="shared" si="203"/>
        <v>6.6809548609806188E-2</v>
      </c>
      <c r="AL106" s="221">
        <v>-94</v>
      </c>
      <c r="AM106" s="186">
        <v>7</v>
      </c>
      <c r="AN106" s="514">
        <f t="shared" si="230"/>
        <v>-1.4623189328594606</v>
      </c>
      <c r="AO106" s="514">
        <f t="shared" si="204"/>
        <v>8.2123332613879381</v>
      </c>
      <c r="AP106" s="355">
        <f t="shared" si="205"/>
        <v>8.9031879632483352E-2</v>
      </c>
      <c r="AQ106" s="218">
        <v>-114</v>
      </c>
      <c r="AR106" s="187">
        <v>22</v>
      </c>
      <c r="AS106" s="515">
        <f t="shared" si="231"/>
        <v>-21.462318932859461</v>
      </c>
      <c r="AT106" s="515">
        <f t="shared" si="206"/>
        <v>22.415227359901987</v>
      </c>
      <c r="AU106" s="293">
        <f t="shared" si="207"/>
        <v>0.47874417217049603</v>
      </c>
      <c r="AV106" s="315">
        <v>-73.166666666666686</v>
      </c>
      <c r="AW106" s="380">
        <v>36.076021957980096</v>
      </c>
      <c r="AX106" s="379">
        <f t="shared" si="232"/>
        <v>19.371014400473854</v>
      </c>
      <c r="AY106" s="379">
        <f t="shared" si="208"/>
        <v>36.330727737120277</v>
      </c>
      <c r="AZ106" s="378">
        <f t="shared" si="209"/>
        <v>0.26659271100537113</v>
      </c>
      <c r="BA106" s="577">
        <v>-74</v>
      </c>
      <c r="BB106" s="188">
        <v>19.399999999999999</v>
      </c>
      <c r="BC106" s="290">
        <f t="shared" si="233"/>
        <v>18.537681067140539</v>
      </c>
      <c r="BD106" s="290">
        <f t="shared" si="210"/>
        <v>19.869635567772718</v>
      </c>
      <c r="BE106" s="324">
        <f t="shared" si="211"/>
        <v>0.46648266406072075</v>
      </c>
      <c r="BF106" s="369">
        <v>-90</v>
      </c>
      <c r="BG106" s="187">
        <v>11</v>
      </c>
      <c r="BH106" s="515">
        <f t="shared" si="234"/>
        <v>2.5376810671405394</v>
      </c>
      <c r="BI106" s="515">
        <f t="shared" si="212"/>
        <v>11.80857390187734</v>
      </c>
      <c r="BJ106" s="293">
        <f t="shared" si="213"/>
        <v>0.10745078483766343</v>
      </c>
      <c r="BK106" s="82">
        <f t="shared" si="214"/>
        <v>-92.537681067140539</v>
      </c>
      <c r="BL106" s="83">
        <f t="shared" si="215"/>
        <v>2.5607776951350836</v>
      </c>
      <c r="BM106" s="538">
        <f t="shared" si="216"/>
        <v>5.1215553902701672</v>
      </c>
      <c r="BN106" s="240">
        <v>5</v>
      </c>
      <c r="BO106" s="276">
        <v>-94</v>
      </c>
      <c r="BP106" s="277">
        <v>10.3</v>
      </c>
      <c r="BQ106" s="545">
        <f t="shared" si="235"/>
        <v>-1.4623189328594606</v>
      </c>
      <c r="BR106" s="545">
        <f t="shared" si="217"/>
        <v>11.159409374877269</v>
      </c>
      <c r="BS106" s="596">
        <f t="shared" si="218"/>
        <v>6.5519548738462829E-2</v>
      </c>
      <c r="BT106" s="592">
        <v>-65.977361666666653</v>
      </c>
      <c r="BU106" s="263">
        <v>18.022635478290439</v>
      </c>
      <c r="BV106" s="546">
        <f t="shared" si="236"/>
        <v>26.560319400473887</v>
      </c>
      <c r="BW106" s="546">
        <f t="shared" si="219"/>
        <v>18.52721800971295</v>
      </c>
      <c r="BX106" s="327">
        <f t="shared" si="220"/>
        <v>0.7167918946748929</v>
      </c>
      <c r="BY106" s="228">
        <v>-91</v>
      </c>
      <c r="BZ106" s="189">
        <v>15</v>
      </c>
      <c r="CA106" s="141">
        <f t="shared" si="237"/>
        <v>1.5376810671405394</v>
      </c>
      <c r="CB106" s="141">
        <f t="shared" si="221"/>
        <v>15.6026413660027</v>
      </c>
      <c r="CC106" s="348">
        <f t="shared" si="222"/>
        <v>4.9276306205789683E-2</v>
      </c>
      <c r="CF106" s="846"/>
      <c r="CG106" s="807"/>
      <c r="CH106" s="826"/>
      <c r="CI106" s="826"/>
      <c r="CJ106" s="826"/>
      <c r="CK106" s="826"/>
      <c r="CL106" s="830"/>
      <c r="CM106" s="828"/>
      <c r="CN106" s="829"/>
      <c r="CO106" s="826"/>
      <c r="CP106" s="826"/>
      <c r="CQ106" s="830"/>
      <c r="CR106" s="829"/>
      <c r="CS106" s="829"/>
      <c r="CT106" s="826"/>
      <c r="CU106" s="826"/>
      <c r="CV106" s="830"/>
      <c r="CW106" s="829"/>
      <c r="CX106" s="829"/>
      <c r="CY106" s="826"/>
      <c r="CZ106" s="826"/>
      <c r="DA106" s="830"/>
      <c r="DB106" s="829"/>
      <c r="DC106" s="826"/>
      <c r="DD106" s="826"/>
      <c r="DE106" s="826"/>
      <c r="DF106" s="830"/>
      <c r="DG106" s="831"/>
      <c r="DH106" s="831"/>
      <c r="DI106" s="826"/>
      <c r="DJ106" s="826"/>
      <c r="DK106" s="830"/>
      <c r="DL106" s="832"/>
      <c r="DM106" s="835"/>
      <c r="DN106" s="826"/>
      <c r="DO106" s="826"/>
      <c r="DP106" s="830"/>
      <c r="DQ106" s="832"/>
      <c r="DR106" s="828"/>
      <c r="DS106" s="826"/>
      <c r="DT106" s="826"/>
      <c r="DU106" s="830"/>
      <c r="DV106" s="832"/>
      <c r="DW106" s="828"/>
      <c r="DX106" s="826"/>
      <c r="DY106" s="826"/>
      <c r="DZ106" s="830"/>
      <c r="EA106" s="826"/>
      <c r="EB106" s="833"/>
      <c r="EC106" s="826"/>
      <c r="ED106" s="826"/>
      <c r="EE106" s="830"/>
      <c r="EF106" s="828"/>
      <c r="EG106" s="835"/>
      <c r="EH106" s="826"/>
      <c r="EI106" s="826"/>
      <c r="EJ106" s="830"/>
      <c r="EK106" s="828"/>
      <c r="EL106" s="828"/>
      <c r="EM106" s="826"/>
      <c r="EN106" s="826"/>
      <c r="EO106" s="830"/>
      <c r="EP106" s="808"/>
      <c r="EQ106" s="808"/>
      <c r="ER106" s="808"/>
      <c r="ES106" s="808"/>
      <c r="ET106" s="828"/>
      <c r="EU106" s="835"/>
      <c r="EV106" s="826"/>
      <c r="EW106" s="826"/>
      <c r="EX106" s="830"/>
      <c r="EY106" s="836"/>
      <c r="EZ106" s="836"/>
      <c r="FA106" s="826"/>
      <c r="FB106" s="826"/>
      <c r="FC106" s="830"/>
      <c r="FD106" s="828"/>
      <c r="FE106" s="828"/>
      <c r="FF106" s="826"/>
      <c r="FG106" s="826"/>
      <c r="FH106" s="830"/>
      <c r="FI106" s="810"/>
      <c r="FJ106" s="810"/>
      <c r="FK106" s="810"/>
      <c r="FL106" s="810"/>
      <c r="FM106" s="810"/>
      <c r="FN106" s="810"/>
    </row>
    <row r="107" spans="1:170" ht="15.75" x14ac:dyDescent="0.25">
      <c r="A107" s="1099"/>
      <c r="B107" s="134">
        <v>5</v>
      </c>
      <c r="C107" s="72">
        <v>-85.699999999999989</v>
      </c>
      <c r="D107" s="80">
        <v>8.5</v>
      </c>
      <c r="E107" s="80">
        <f t="shared" si="223"/>
        <v>-5.0326505973714575E-3</v>
      </c>
      <c r="F107" s="80">
        <f t="shared" si="190"/>
        <v>9.4845152124048173</v>
      </c>
      <c r="G107" s="293">
        <f t="shared" si="191"/>
        <v>2.6530879463344858E-4</v>
      </c>
      <c r="H107" s="115">
        <v>-88</v>
      </c>
      <c r="I107" s="4">
        <v>4</v>
      </c>
      <c r="J107" s="6">
        <f t="shared" si="224"/>
        <v>-2.3050326505973828</v>
      </c>
      <c r="K107" s="6">
        <f t="shared" si="192"/>
        <v>5.8056893487628489</v>
      </c>
      <c r="L107" s="396">
        <f t="shared" si="193"/>
        <v>0.19851498350394592</v>
      </c>
      <c r="M107" s="744">
        <v>-84</v>
      </c>
      <c r="N107" s="745">
        <v>18</v>
      </c>
      <c r="O107" s="141">
        <f t="shared" si="225"/>
        <v>1.6949673494026172</v>
      </c>
      <c r="P107" s="141">
        <f t="shared" si="194"/>
        <v>18.485292229616991</v>
      </c>
      <c r="Q107" s="329">
        <f t="shared" si="195"/>
        <v>4.584637690192838E-2</v>
      </c>
      <c r="R107" s="205">
        <v>-61</v>
      </c>
      <c r="S107" s="143">
        <v>15</v>
      </c>
      <c r="T107" s="512">
        <f t="shared" si="226"/>
        <v>24.694967349402617</v>
      </c>
      <c r="U107" s="512">
        <f t="shared" si="196"/>
        <v>15.579025284475868</v>
      </c>
      <c r="V107" s="401">
        <f t="shared" si="197"/>
        <v>0.79257100166627792</v>
      </c>
      <c r="W107" s="754">
        <v>-91</v>
      </c>
      <c r="X107" s="546">
        <v>37</v>
      </c>
      <c r="Y107" s="546">
        <f t="shared" si="227"/>
        <v>-5.3050326505973828</v>
      </c>
      <c r="Z107" s="546">
        <f t="shared" si="198"/>
        <v>37.238501967914047</v>
      </c>
      <c r="AA107" s="327">
        <f t="shared" si="199"/>
        <v>7.1230478808846531E-2</v>
      </c>
      <c r="AB107" s="257">
        <v>-95</v>
      </c>
      <c r="AC107" s="254">
        <v>11</v>
      </c>
      <c r="AD107" s="513">
        <f t="shared" si="228"/>
        <v>-9.3050326505973828</v>
      </c>
      <c r="AE107" s="513">
        <f t="shared" si="200"/>
        <v>11.777352368607232</v>
      </c>
      <c r="AF107" s="528">
        <f t="shared" si="201"/>
        <v>0.39503923969364002</v>
      </c>
      <c r="AG107" s="502">
        <v>-77</v>
      </c>
      <c r="AH107" s="185">
        <v>27.3</v>
      </c>
      <c r="AI107" s="142">
        <f t="shared" si="229"/>
        <v>8.6949673494026172</v>
      </c>
      <c r="AJ107" s="142">
        <f t="shared" si="202"/>
        <v>27.622382750485855</v>
      </c>
      <c r="AK107" s="306">
        <f t="shared" si="203"/>
        <v>0.1573898860924603</v>
      </c>
      <c r="AL107" s="221">
        <v>-86</v>
      </c>
      <c r="AM107" s="186">
        <v>7</v>
      </c>
      <c r="AN107" s="514">
        <f t="shared" si="230"/>
        <v>-0.30503265059738283</v>
      </c>
      <c r="AO107" s="514">
        <f t="shared" si="204"/>
        <v>8.1673758830078587</v>
      </c>
      <c r="AP107" s="355">
        <f t="shared" si="205"/>
        <v>1.8673846714463094E-2</v>
      </c>
      <c r="AQ107" s="218">
        <v>-132</v>
      </c>
      <c r="AR107" s="187">
        <v>30</v>
      </c>
      <c r="AS107" s="515">
        <f t="shared" si="231"/>
        <v>-46.305032650597383</v>
      </c>
      <c r="AT107" s="515">
        <f t="shared" si="206"/>
        <v>30.293663179192087</v>
      </c>
      <c r="AU107" s="293">
        <f t="shared" si="207"/>
        <v>0.76426928590140064</v>
      </c>
      <c r="AV107" s="315">
        <v>-38.5</v>
      </c>
      <c r="AW107" s="380">
        <v>44.791390280673639</v>
      </c>
      <c r="AX107" s="379">
        <f t="shared" si="232"/>
        <v>47.194967349402617</v>
      </c>
      <c r="AY107" s="379">
        <f t="shared" si="208"/>
        <v>44.98860602519224</v>
      </c>
      <c r="AZ107" s="378">
        <f t="shared" si="209"/>
        <v>0.52452133461275596</v>
      </c>
      <c r="BA107" s="577">
        <v>-55</v>
      </c>
      <c r="BB107" s="188">
        <v>19.399999999999999</v>
      </c>
      <c r="BC107" s="290">
        <f t="shared" si="233"/>
        <v>30.694967349402617</v>
      </c>
      <c r="BD107" s="290">
        <f t="shared" si="210"/>
        <v>19.851096413405944</v>
      </c>
      <c r="BE107" s="324">
        <f t="shared" si="211"/>
        <v>0.7731302772947477</v>
      </c>
      <c r="BF107" s="369">
        <v>-84</v>
      </c>
      <c r="BG107" s="187">
        <v>15</v>
      </c>
      <c r="BH107" s="515">
        <f t="shared" si="234"/>
        <v>1.6949673494026172</v>
      </c>
      <c r="BI107" s="515">
        <f t="shared" si="212"/>
        <v>15.579025284475868</v>
      </c>
      <c r="BJ107" s="293">
        <f t="shared" si="213"/>
        <v>5.4399017860623546E-2</v>
      </c>
      <c r="BK107" s="82">
        <f t="shared" si="214"/>
        <v>-85.694967349402617</v>
      </c>
      <c r="BL107" s="83">
        <f t="shared" si="215"/>
        <v>2.7007353046275391</v>
      </c>
      <c r="BM107" s="538">
        <f t="shared" si="216"/>
        <v>5.4014706092550782</v>
      </c>
      <c r="BN107" s="240">
        <v>5</v>
      </c>
      <c r="BO107" s="276">
        <v>-89</v>
      </c>
      <c r="BP107" s="277">
        <v>12.3</v>
      </c>
      <c r="BQ107" s="545">
        <f t="shared" si="235"/>
        <v>-3.3050326505973828</v>
      </c>
      <c r="BR107" s="545">
        <f t="shared" si="217"/>
        <v>12.999847261192665</v>
      </c>
      <c r="BS107" s="596">
        <f t="shared" si="218"/>
        <v>0.12711813393621996</v>
      </c>
      <c r="BT107" s="592">
        <v>-61.218637500000007</v>
      </c>
      <c r="BU107" s="263">
        <v>19.182250204724852</v>
      </c>
      <c r="BV107" s="546">
        <f t="shared" si="236"/>
        <v>24.47632984940261</v>
      </c>
      <c r="BW107" s="546">
        <f t="shared" si="219"/>
        <v>19.638349007261404</v>
      </c>
      <c r="BX107" s="327">
        <f t="shared" si="220"/>
        <v>0.62317687297318969</v>
      </c>
      <c r="BY107" s="228">
        <v>-86</v>
      </c>
      <c r="BZ107" s="189">
        <v>15</v>
      </c>
      <c r="CA107" s="141">
        <f t="shared" si="237"/>
        <v>-0.30503265059738283</v>
      </c>
      <c r="CB107" s="141">
        <f t="shared" si="221"/>
        <v>15.579025284475868</v>
      </c>
      <c r="CC107" s="348">
        <f t="shared" si="222"/>
        <v>9.7898502963898737E-3</v>
      </c>
      <c r="CF107" s="846"/>
      <c r="CG107" s="807"/>
      <c r="CH107" s="826"/>
      <c r="CI107" s="826"/>
      <c r="CJ107" s="826"/>
      <c r="CK107" s="826"/>
      <c r="CL107" s="830"/>
      <c r="CM107" s="828"/>
      <c r="CN107" s="829"/>
      <c r="CO107" s="826"/>
      <c r="CP107" s="826"/>
      <c r="CQ107" s="830"/>
      <c r="CR107" s="829"/>
      <c r="CS107" s="829"/>
      <c r="CT107" s="826"/>
      <c r="CU107" s="826"/>
      <c r="CV107" s="830"/>
      <c r="CW107" s="829"/>
      <c r="CX107" s="829"/>
      <c r="CY107" s="826"/>
      <c r="CZ107" s="826"/>
      <c r="DA107" s="830"/>
      <c r="DB107" s="829"/>
      <c r="DC107" s="826"/>
      <c r="DD107" s="826"/>
      <c r="DE107" s="826"/>
      <c r="DF107" s="830"/>
      <c r="DG107" s="831"/>
      <c r="DH107" s="831"/>
      <c r="DI107" s="826"/>
      <c r="DJ107" s="826"/>
      <c r="DK107" s="830"/>
      <c r="DL107" s="832"/>
      <c r="DM107" s="835"/>
      <c r="DN107" s="826"/>
      <c r="DO107" s="826"/>
      <c r="DP107" s="830"/>
      <c r="DQ107" s="832"/>
      <c r="DR107" s="828"/>
      <c r="DS107" s="826"/>
      <c r="DT107" s="826"/>
      <c r="DU107" s="830"/>
      <c r="DV107" s="832"/>
      <c r="DW107" s="828"/>
      <c r="DX107" s="826"/>
      <c r="DY107" s="826"/>
      <c r="DZ107" s="830"/>
      <c r="EA107" s="826"/>
      <c r="EB107" s="833"/>
      <c r="EC107" s="826"/>
      <c r="ED107" s="826"/>
      <c r="EE107" s="830"/>
      <c r="EF107" s="828"/>
      <c r="EG107" s="835"/>
      <c r="EH107" s="826"/>
      <c r="EI107" s="826"/>
      <c r="EJ107" s="830"/>
      <c r="EK107" s="828"/>
      <c r="EL107" s="828"/>
      <c r="EM107" s="826"/>
      <c r="EN107" s="826"/>
      <c r="EO107" s="830"/>
      <c r="EP107" s="808"/>
      <c r="EQ107" s="808"/>
      <c r="ER107" s="808"/>
      <c r="ES107" s="808"/>
      <c r="ET107" s="828"/>
      <c r="EU107" s="835"/>
      <c r="EV107" s="826"/>
      <c r="EW107" s="826"/>
      <c r="EX107" s="830"/>
      <c r="EY107" s="836"/>
      <c r="EZ107" s="836"/>
      <c r="FA107" s="826"/>
      <c r="FB107" s="826"/>
      <c r="FC107" s="830"/>
      <c r="FD107" s="828"/>
      <c r="FE107" s="828"/>
      <c r="FF107" s="826"/>
      <c r="FG107" s="826"/>
      <c r="FH107" s="830"/>
      <c r="FI107" s="810"/>
      <c r="FJ107" s="810"/>
      <c r="FK107" s="810"/>
      <c r="FL107" s="810"/>
      <c r="FM107" s="810"/>
      <c r="FN107" s="810"/>
    </row>
    <row r="108" spans="1:170" ht="15.75" x14ac:dyDescent="0.25">
      <c r="A108" s="1099"/>
      <c r="B108" s="134">
        <v>2</v>
      </c>
      <c r="C108" s="72">
        <v>-81.2</v>
      </c>
      <c r="D108" s="80">
        <v>8.5</v>
      </c>
      <c r="E108" s="80">
        <f t="shared" si="223"/>
        <v>-0.47655765924154991</v>
      </c>
      <c r="F108" s="80">
        <f t="shared" si="190"/>
        <v>10.018630072155402</v>
      </c>
      <c r="G108" s="293">
        <f t="shared" si="191"/>
        <v>2.3783573992118844E-2</v>
      </c>
      <c r="H108" s="115">
        <v>-82</v>
      </c>
      <c r="I108" s="4">
        <v>4</v>
      </c>
      <c r="J108" s="6">
        <f t="shared" si="224"/>
        <v>-1.2765576592415471</v>
      </c>
      <c r="K108" s="6">
        <f t="shared" si="192"/>
        <v>6.6425107092647231</v>
      </c>
      <c r="L108" s="396">
        <f t="shared" si="193"/>
        <v>9.6089996321801388E-2</v>
      </c>
      <c r="M108" s="744">
        <v>-77</v>
      </c>
      <c r="N108" s="745">
        <v>18</v>
      </c>
      <c r="O108" s="141">
        <f t="shared" si="225"/>
        <v>3.7234423407584529</v>
      </c>
      <c r="P108" s="141">
        <f t="shared" si="194"/>
        <v>18.764939342366567</v>
      </c>
      <c r="Q108" s="329">
        <f t="shared" si="195"/>
        <v>9.921274651690043E-2</v>
      </c>
      <c r="R108" s="205">
        <v>-29</v>
      </c>
      <c r="S108" s="143">
        <v>26</v>
      </c>
      <c r="T108" s="512">
        <f t="shared" si="226"/>
        <v>51.723442340758453</v>
      </c>
      <c r="U108" s="512">
        <f t="shared" si="196"/>
        <v>26.535315120094136</v>
      </c>
      <c r="V108" s="401">
        <f t="shared" si="197"/>
        <v>0.97461518935553082</v>
      </c>
      <c r="W108" s="754">
        <v>-92</v>
      </c>
      <c r="X108" s="546">
        <v>38</v>
      </c>
      <c r="Y108" s="546">
        <f t="shared" si="227"/>
        <v>-11.276557659241547</v>
      </c>
      <c r="Z108" s="546">
        <f t="shared" si="198"/>
        <v>38.368254436743619</v>
      </c>
      <c r="AA108" s="327">
        <f t="shared" si="199"/>
        <v>0.14695166387922087</v>
      </c>
      <c r="AB108" s="257">
        <v>-89</v>
      </c>
      <c r="AC108" s="254">
        <v>11</v>
      </c>
      <c r="AD108" s="513">
        <f t="shared" si="228"/>
        <v>-8.2765576592415471</v>
      </c>
      <c r="AE108" s="513">
        <f t="shared" si="200"/>
        <v>12.211590744972439</v>
      </c>
      <c r="AF108" s="528">
        <f t="shared" si="201"/>
        <v>0.33888122489893624</v>
      </c>
      <c r="AG108" s="502">
        <v>-73</v>
      </c>
      <c r="AH108" s="185">
        <v>41.5</v>
      </c>
      <c r="AI108" s="142">
        <f t="shared" si="229"/>
        <v>7.7234423407584529</v>
      </c>
      <c r="AJ108" s="142">
        <f t="shared" si="202"/>
        <v>41.837458676677493</v>
      </c>
      <c r="AK108" s="306">
        <f t="shared" si="203"/>
        <v>9.2302957505685276E-2</v>
      </c>
      <c r="AL108" s="221">
        <v>-79</v>
      </c>
      <c r="AM108" s="186">
        <v>7</v>
      </c>
      <c r="AN108" s="514">
        <f t="shared" si="230"/>
        <v>1.7234423407584529</v>
      </c>
      <c r="AO108" s="514">
        <f t="shared" si="204"/>
        <v>8.7819672353463343</v>
      </c>
      <c r="AP108" s="355">
        <f t="shared" si="205"/>
        <v>9.8123933657017659E-2</v>
      </c>
      <c r="AQ108" s="218">
        <v>-213</v>
      </c>
      <c r="AR108" s="187">
        <v>50</v>
      </c>
      <c r="AS108" s="515">
        <f t="shared" si="231"/>
        <v>-132.27655765924155</v>
      </c>
      <c r="AT108" s="515">
        <f t="shared" si="206"/>
        <v>50.436862030436664</v>
      </c>
      <c r="AU108" s="293">
        <f t="shared" si="207"/>
        <v>1.3113083599393816</v>
      </c>
      <c r="AV108" s="315"/>
      <c r="AW108" s="380"/>
      <c r="AX108" s="379" t="str">
        <f t="shared" si="232"/>
        <v/>
      </c>
      <c r="AY108" s="379" t="str">
        <f t="shared" si="208"/>
        <v/>
      </c>
      <c r="AZ108" s="378" t="str">
        <f t="shared" si="209"/>
        <v/>
      </c>
      <c r="BA108" s="577">
        <v>-9</v>
      </c>
      <c r="BB108" s="188">
        <v>28.4</v>
      </c>
      <c r="BC108" s="290">
        <f t="shared" si="233"/>
        <v>71.723442340758453</v>
      </c>
      <c r="BD108" s="290">
        <f t="shared" si="210"/>
        <v>29.162253881984213</v>
      </c>
      <c r="BE108" s="324">
        <f t="shared" si="211"/>
        <v>1.2297307785436227</v>
      </c>
      <c r="BF108" s="369">
        <v>-80</v>
      </c>
      <c r="BG108" s="187">
        <v>15</v>
      </c>
      <c r="BH108" s="515">
        <f t="shared" si="234"/>
        <v>0.72344234075845293</v>
      </c>
      <c r="BI108" s="515">
        <f t="shared" si="212"/>
        <v>15.909838104855012</v>
      </c>
      <c r="BJ108" s="293">
        <f t="shared" si="213"/>
        <v>2.2735691463060481E-2</v>
      </c>
      <c r="BK108" s="82">
        <f t="shared" si="214"/>
        <v>-80.723442340758453</v>
      </c>
      <c r="BL108" s="83">
        <f t="shared" si="215"/>
        <v>2.8066085365265079</v>
      </c>
      <c r="BM108" s="538">
        <f t="shared" si="216"/>
        <v>5.6132170730530158</v>
      </c>
      <c r="BN108" s="240">
        <v>6</v>
      </c>
      <c r="BO108" s="276">
        <v>-83</v>
      </c>
      <c r="BP108" s="277">
        <v>13.3</v>
      </c>
      <c r="BQ108" s="545">
        <f t="shared" si="235"/>
        <v>-2.2765576592415471</v>
      </c>
      <c r="BR108" s="545">
        <f t="shared" si="217"/>
        <v>14.318273238163062</v>
      </c>
      <c r="BS108" s="596">
        <f t="shared" si="218"/>
        <v>7.9498331306241163E-2</v>
      </c>
      <c r="BT108" s="592">
        <v>-65.134312499999993</v>
      </c>
      <c r="BU108" s="263">
        <v>18.522845522489249</v>
      </c>
      <c r="BV108" s="546">
        <f t="shared" si="236"/>
        <v>15.58912984075846</v>
      </c>
      <c r="BW108" s="546">
        <f t="shared" si="219"/>
        <v>19.267038038388169</v>
      </c>
      <c r="BX108" s="327">
        <f t="shared" si="220"/>
        <v>0.4045543951721654</v>
      </c>
      <c r="BY108" s="228">
        <v>-81</v>
      </c>
      <c r="BZ108" s="189">
        <v>18</v>
      </c>
      <c r="CA108" s="141">
        <f t="shared" si="237"/>
        <v>-0.27655765924154707</v>
      </c>
      <c r="CB108" s="141">
        <f t="shared" si="221"/>
        <v>18.764939342366567</v>
      </c>
      <c r="CC108" s="348">
        <f t="shared" si="222"/>
        <v>7.3689995527230039E-3</v>
      </c>
      <c r="CF108" s="846"/>
      <c r="CG108" s="807"/>
      <c r="CH108" s="826"/>
      <c r="CI108" s="826"/>
      <c r="CJ108" s="826"/>
      <c r="CK108" s="826"/>
      <c r="CL108" s="830"/>
      <c r="CM108" s="828"/>
      <c r="CN108" s="829"/>
      <c r="CO108" s="826"/>
      <c r="CP108" s="826"/>
      <c r="CQ108" s="830"/>
      <c r="CR108" s="829"/>
      <c r="CS108" s="829"/>
      <c r="CT108" s="826"/>
      <c r="CU108" s="826"/>
      <c r="CV108" s="830"/>
      <c r="CW108" s="829"/>
      <c r="CX108" s="829"/>
      <c r="CY108" s="826"/>
      <c r="CZ108" s="826"/>
      <c r="DA108" s="830"/>
      <c r="DB108" s="829"/>
      <c r="DC108" s="826"/>
      <c r="DD108" s="826"/>
      <c r="DE108" s="826"/>
      <c r="DF108" s="830"/>
      <c r="DG108" s="831"/>
      <c r="DH108" s="831"/>
      <c r="DI108" s="826"/>
      <c r="DJ108" s="826"/>
      <c r="DK108" s="830"/>
      <c r="DL108" s="832"/>
      <c r="DM108" s="835"/>
      <c r="DN108" s="826"/>
      <c r="DO108" s="826"/>
      <c r="DP108" s="830"/>
      <c r="DQ108" s="832"/>
      <c r="DR108" s="828"/>
      <c r="DS108" s="826"/>
      <c r="DT108" s="826"/>
      <c r="DU108" s="830"/>
      <c r="DV108" s="832"/>
      <c r="DW108" s="828"/>
      <c r="DX108" s="826"/>
      <c r="DY108" s="826"/>
      <c r="DZ108" s="830"/>
      <c r="EA108" s="826"/>
      <c r="EB108" s="833"/>
      <c r="EC108" s="826"/>
      <c r="ED108" s="826"/>
      <c r="EE108" s="830"/>
      <c r="EF108" s="828"/>
      <c r="EG108" s="835"/>
      <c r="EH108" s="826"/>
      <c r="EI108" s="826"/>
      <c r="EJ108" s="830"/>
      <c r="EK108" s="828"/>
      <c r="EL108" s="828"/>
      <c r="EM108" s="826"/>
      <c r="EN108" s="826"/>
      <c r="EO108" s="830"/>
      <c r="EP108" s="808"/>
      <c r="EQ108" s="808"/>
      <c r="ER108" s="808"/>
      <c r="ES108" s="808"/>
      <c r="ET108" s="828"/>
      <c r="EU108" s="835"/>
      <c r="EV108" s="826"/>
      <c r="EW108" s="826"/>
      <c r="EX108" s="830"/>
      <c r="EY108" s="836"/>
      <c r="EZ108" s="836"/>
      <c r="FA108" s="826"/>
      <c r="FB108" s="826"/>
      <c r="FC108" s="830"/>
      <c r="FD108" s="828"/>
      <c r="FE108" s="828"/>
      <c r="FF108" s="826"/>
      <c r="FG108" s="826"/>
      <c r="FH108" s="830"/>
      <c r="FI108" s="810"/>
      <c r="FJ108" s="810"/>
      <c r="FK108" s="810"/>
      <c r="FL108" s="810"/>
      <c r="FM108" s="810"/>
      <c r="FN108" s="810"/>
    </row>
    <row r="109" spans="1:170" ht="16.5" thickBot="1" x14ac:dyDescent="0.3">
      <c r="A109" s="1100"/>
      <c r="B109" s="135">
        <v>1</v>
      </c>
      <c r="C109" s="88">
        <v>-76.400000000000006</v>
      </c>
      <c r="D109" s="89">
        <v>8.5</v>
      </c>
      <c r="E109" s="89">
        <f t="shared" si="223"/>
        <v>5.8118673636158746E-2</v>
      </c>
      <c r="F109" s="89">
        <f t="shared" si="190"/>
        <v>11.310339297000326</v>
      </c>
      <c r="G109" s="367">
        <f t="shared" si="191"/>
        <v>2.5692718896405124E-3</v>
      </c>
      <c r="H109" s="121">
        <v>-77</v>
      </c>
      <c r="I109" s="15">
        <v>4</v>
      </c>
      <c r="J109" s="16">
        <f t="shared" si="224"/>
        <v>-0.54188132636383557</v>
      </c>
      <c r="K109" s="16">
        <f t="shared" si="192"/>
        <v>8.4660365587014681</v>
      </c>
      <c r="L109" s="397">
        <f t="shared" si="193"/>
        <v>3.2003247482252195E-2</v>
      </c>
      <c r="M109" s="748">
        <v>-71</v>
      </c>
      <c r="N109" s="749">
        <v>18</v>
      </c>
      <c r="O109" s="90">
        <f t="shared" si="225"/>
        <v>5.4581186736361644</v>
      </c>
      <c r="P109" s="90">
        <f t="shared" si="194"/>
        <v>19.485219398643419</v>
      </c>
      <c r="Q109" s="607">
        <f t="shared" si="195"/>
        <v>0.14005792190402958</v>
      </c>
      <c r="R109" s="206">
        <v>8</v>
      </c>
      <c r="S109" s="144">
        <v>35</v>
      </c>
      <c r="T109" s="91">
        <f t="shared" si="226"/>
        <v>84.458118673636164</v>
      </c>
      <c r="U109" s="91">
        <f t="shared" si="196"/>
        <v>36.018415081548639</v>
      </c>
      <c r="V109" s="402">
        <f t="shared" si="197"/>
        <v>1.1724296930114231</v>
      </c>
      <c r="W109" s="757">
        <v>-100</v>
      </c>
      <c r="X109" s="548">
        <v>38</v>
      </c>
      <c r="Y109" s="548">
        <f t="shared" si="227"/>
        <v>-23.541881326363836</v>
      </c>
      <c r="Z109" s="548">
        <f t="shared" si="198"/>
        <v>38.725621686594906</v>
      </c>
      <c r="AA109" s="352">
        <f t="shared" si="199"/>
        <v>0.3039574356854417</v>
      </c>
      <c r="AB109" s="258">
        <v>-76</v>
      </c>
      <c r="AC109" s="255">
        <v>11</v>
      </c>
      <c r="AD109" s="93">
        <f t="shared" si="228"/>
        <v>0.45811867363616443</v>
      </c>
      <c r="AE109" s="93">
        <f t="shared" si="200"/>
        <v>13.291868755493706</v>
      </c>
      <c r="AF109" s="529">
        <f t="shared" si="201"/>
        <v>1.7233042323218015E-2</v>
      </c>
      <c r="AG109" s="503">
        <v>-66</v>
      </c>
      <c r="AH109" s="576">
        <v>51.2</v>
      </c>
      <c r="AI109" s="94">
        <f t="shared" si="229"/>
        <v>10.458118673636164</v>
      </c>
      <c r="AJ109" s="94">
        <f t="shared" si="202"/>
        <v>51.740832763043834</v>
      </c>
      <c r="AK109" s="349">
        <f t="shared" si="203"/>
        <v>0.10106252755469691</v>
      </c>
      <c r="AL109" s="222">
        <v>-74</v>
      </c>
      <c r="AM109" s="190">
        <v>7</v>
      </c>
      <c r="AN109" s="177">
        <f t="shared" si="230"/>
        <v>2.4581186736361644</v>
      </c>
      <c r="AO109" s="177">
        <f t="shared" si="204"/>
        <v>10.231020233254835</v>
      </c>
      <c r="AP109" s="356">
        <f t="shared" si="205"/>
        <v>0.12013067209300951</v>
      </c>
      <c r="AQ109" s="219">
        <v>-342</v>
      </c>
      <c r="AR109" s="191">
        <v>100</v>
      </c>
      <c r="AS109" s="175">
        <f t="shared" si="231"/>
        <v>-265.54188132636386</v>
      </c>
      <c r="AT109" s="175">
        <f t="shared" si="206"/>
        <v>100.36097959359867</v>
      </c>
      <c r="AU109" s="367">
        <f t="shared" si="207"/>
        <v>1.3229338852691954</v>
      </c>
      <c r="AV109" s="316"/>
      <c r="AW109" s="573"/>
      <c r="AX109" s="317" t="str">
        <f t="shared" si="232"/>
        <v/>
      </c>
      <c r="AY109" s="317" t="str">
        <f t="shared" si="208"/>
        <v/>
      </c>
      <c r="AZ109" s="389" t="str">
        <f t="shared" si="209"/>
        <v/>
      </c>
      <c r="BA109" s="535"/>
      <c r="BB109" s="179"/>
      <c r="BC109" s="179" t="str">
        <f t="shared" si="233"/>
        <v/>
      </c>
      <c r="BD109" s="394" t="str">
        <f t="shared" si="210"/>
        <v/>
      </c>
      <c r="BE109" s="350" t="str">
        <f t="shared" si="211"/>
        <v/>
      </c>
      <c r="BF109" s="372">
        <v>-80</v>
      </c>
      <c r="BG109" s="191">
        <v>15</v>
      </c>
      <c r="BH109" s="175">
        <f t="shared" si="234"/>
        <v>-3.5418813263638356</v>
      </c>
      <c r="BI109" s="175">
        <f t="shared" si="212"/>
        <v>16.753321312900013</v>
      </c>
      <c r="BJ109" s="367">
        <f t="shared" si="213"/>
        <v>0.10570684045904964</v>
      </c>
      <c r="BK109" s="148">
        <f t="shared" si="214"/>
        <v>-76.458118673636164</v>
      </c>
      <c r="BL109" s="149">
        <f t="shared" si="215"/>
        <v>2.8855198815343814</v>
      </c>
      <c r="BM109" s="149">
        <f t="shared" si="216"/>
        <v>5.7710397630687629</v>
      </c>
      <c r="BN109" s="382">
        <v>8</v>
      </c>
      <c r="BO109" s="279">
        <v>-79</v>
      </c>
      <c r="BP109" s="280">
        <v>15.4</v>
      </c>
      <c r="BQ109" s="547">
        <f t="shared" si="235"/>
        <v>-2.5418813263638356</v>
      </c>
      <c r="BR109" s="547">
        <f t="shared" si="217"/>
        <v>17.112386596067477</v>
      </c>
      <c r="BS109" s="597">
        <f t="shared" si="218"/>
        <v>7.4270216842458853E-2</v>
      </c>
      <c r="BT109" s="593"/>
      <c r="BU109" s="271"/>
      <c r="BV109" s="559" t="str">
        <f t="shared" si="236"/>
        <v/>
      </c>
      <c r="BW109" s="548" t="str">
        <f t="shared" si="219"/>
        <v/>
      </c>
      <c r="BX109" s="352" t="str">
        <f t="shared" si="220"/>
        <v/>
      </c>
      <c r="BY109" s="229">
        <v>-76</v>
      </c>
      <c r="BZ109" s="170">
        <v>21</v>
      </c>
      <c r="CA109" s="90">
        <f t="shared" si="237"/>
        <v>0.45811867363616443</v>
      </c>
      <c r="CB109" s="90">
        <f t="shared" si="221"/>
        <v>22.286179013309344</v>
      </c>
      <c r="CC109" s="353">
        <f t="shared" si="222"/>
        <v>1.0278089244517313E-2</v>
      </c>
      <c r="CF109" s="846"/>
      <c r="CG109" s="807"/>
      <c r="CH109" s="826"/>
      <c r="CI109" s="826"/>
      <c r="CJ109" s="826"/>
      <c r="CK109" s="826"/>
      <c r="CL109" s="830"/>
      <c r="CM109" s="828"/>
      <c r="CN109" s="829"/>
      <c r="CO109" s="826"/>
      <c r="CP109" s="826"/>
      <c r="CQ109" s="830"/>
      <c r="CR109" s="829"/>
      <c r="CS109" s="829"/>
      <c r="CT109" s="826"/>
      <c r="CU109" s="826"/>
      <c r="CV109" s="830"/>
      <c r="CW109" s="829"/>
      <c r="CX109" s="829"/>
      <c r="CY109" s="826"/>
      <c r="CZ109" s="826"/>
      <c r="DA109" s="830"/>
      <c r="DB109" s="829"/>
      <c r="DC109" s="826"/>
      <c r="DD109" s="826"/>
      <c r="DE109" s="826"/>
      <c r="DF109" s="830"/>
      <c r="DG109" s="831"/>
      <c r="DH109" s="831"/>
      <c r="DI109" s="826"/>
      <c r="DJ109" s="826"/>
      <c r="DK109" s="830"/>
      <c r="DL109" s="832"/>
      <c r="DM109" s="835"/>
      <c r="DN109" s="826"/>
      <c r="DO109" s="826"/>
      <c r="DP109" s="830"/>
      <c r="DQ109" s="832"/>
      <c r="DR109" s="828"/>
      <c r="DS109" s="826"/>
      <c r="DT109" s="826"/>
      <c r="DU109" s="830"/>
      <c r="DV109" s="832"/>
      <c r="DW109" s="828"/>
      <c r="DX109" s="826"/>
      <c r="DY109" s="826"/>
      <c r="DZ109" s="830"/>
      <c r="EA109" s="826"/>
      <c r="EB109" s="833"/>
      <c r="EC109" s="826"/>
      <c r="ED109" s="826"/>
      <c r="EE109" s="830"/>
      <c r="EF109" s="828"/>
      <c r="EG109" s="828"/>
      <c r="EH109" s="828"/>
      <c r="EI109" s="826"/>
      <c r="EJ109" s="830"/>
      <c r="EK109" s="828"/>
      <c r="EL109" s="828"/>
      <c r="EM109" s="826"/>
      <c r="EN109" s="826"/>
      <c r="EO109" s="830"/>
      <c r="EP109" s="808"/>
      <c r="EQ109" s="808"/>
      <c r="ER109" s="808"/>
      <c r="ES109" s="808"/>
      <c r="ET109" s="828"/>
      <c r="EU109" s="835"/>
      <c r="EV109" s="826"/>
      <c r="EW109" s="826"/>
      <c r="EX109" s="830"/>
      <c r="EY109" s="837"/>
      <c r="EZ109" s="837"/>
      <c r="FA109" s="828"/>
      <c r="FB109" s="826"/>
      <c r="FC109" s="830"/>
      <c r="FD109" s="828"/>
      <c r="FE109" s="828"/>
      <c r="FF109" s="826"/>
      <c r="FG109" s="826"/>
      <c r="FH109" s="830"/>
      <c r="FI109" s="810"/>
      <c r="FJ109" s="810"/>
      <c r="FK109" s="810"/>
      <c r="FL109" s="810"/>
      <c r="FM109" s="810"/>
      <c r="FN109" s="810"/>
    </row>
    <row r="110" spans="1:170" x14ac:dyDescent="0.25">
      <c r="A110" s="1099" t="s">
        <v>16</v>
      </c>
      <c r="B110" s="133">
        <v>120</v>
      </c>
      <c r="C110" s="153">
        <v>-99.174999999999997</v>
      </c>
      <c r="D110" s="64">
        <v>9</v>
      </c>
      <c r="E110" s="65">
        <f t="shared" si="223"/>
        <v>-2.0622813468874739</v>
      </c>
      <c r="F110" s="65">
        <f t="shared" si="190"/>
        <v>9.9374974646645438</v>
      </c>
      <c r="G110" s="294">
        <f t="shared" si="191"/>
        <v>0.1037626099639508</v>
      </c>
      <c r="H110" s="125">
        <v>-99</v>
      </c>
      <c r="I110" s="14">
        <v>4</v>
      </c>
      <c r="J110" s="5">
        <f t="shared" si="224"/>
        <v>-1.8872813468874767</v>
      </c>
      <c r="K110" s="5">
        <f t="shared" si="192"/>
        <v>5.8098068694418945</v>
      </c>
      <c r="L110" s="395">
        <f t="shared" si="193"/>
        <v>0.16242203822764714</v>
      </c>
      <c r="M110" s="750">
        <v>-90</v>
      </c>
      <c r="N110" s="751">
        <v>11</v>
      </c>
      <c r="O110" s="73">
        <f t="shared" si="225"/>
        <v>7.1127186531125233</v>
      </c>
      <c r="P110" s="73">
        <f t="shared" si="194"/>
        <v>11.779382660403483</v>
      </c>
      <c r="Q110" s="339">
        <f t="shared" si="195"/>
        <v>0.30191389728011814</v>
      </c>
      <c r="R110" s="207">
        <v>-94</v>
      </c>
      <c r="S110" s="74">
        <v>15</v>
      </c>
      <c r="T110" s="75">
        <f t="shared" si="226"/>
        <v>3.1127186531125233</v>
      </c>
      <c r="U110" s="75">
        <f t="shared" si="196"/>
        <v>15.580560190834419</v>
      </c>
      <c r="V110" s="400">
        <f t="shared" si="197"/>
        <v>9.9891101956130032E-2</v>
      </c>
      <c r="W110" s="921">
        <v>-98</v>
      </c>
      <c r="X110" s="385">
        <v>21</v>
      </c>
      <c r="Y110" s="385">
        <f t="shared" si="227"/>
        <v>-0.88728134688747673</v>
      </c>
      <c r="Z110" s="385">
        <f t="shared" si="198"/>
        <v>21.418540003002406</v>
      </c>
      <c r="AA110" s="338">
        <f t="shared" si="199"/>
        <v>2.0712927836423478E-2</v>
      </c>
      <c r="AB110" s="580">
        <v>-105</v>
      </c>
      <c r="AC110" s="581">
        <v>14</v>
      </c>
      <c r="AD110" s="77">
        <f t="shared" si="228"/>
        <v>-7.8872813468874767</v>
      </c>
      <c r="AE110" s="77">
        <f t="shared" si="200"/>
        <v>14.620323384255707</v>
      </c>
      <c r="AF110" s="510">
        <f t="shared" si="201"/>
        <v>0.26973689772762177</v>
      </c>
      <c r="AG110" s="504">
        <v>-94</v>
      </c>
      <c r="AH110" s="358">
        <v>18.5</v>
      </c>
      <c r="AI110" s="78">
        <f t="shared" si="229"/>
        <v>3.1127186531125233</v>
      </c>
      <c r="AJ110" s="78">
        <f t="shared" si="202"/>
        <v>18.973767571576666</v>
      </c>
      <c r="AK110" s="333">
        <f t="shared" si="203"/>
        <v>8.2026899543543461E-2</v>
      </c>
      <c r="AL110" s="223">
        <v>-100</v>
      </c>
      <c r="AM110" s="192">
        <v>7</v>
      </c>
      <c r="AN110" s="172">
        <f t="shared" si="230"/>
        <v>-2.8872813468874767</v>
      </c>
      <c r="AO110" s="172">
        <f t="shared" si="204"/>
        <v>8.1703032905892936</v>
      </c>
      <c r="AP110" s="368">
        <f t="shared" si="205"/>
        <v>0.17669364552311667</v>
      </c>
      <c r="AQ110" s="340"/>
      <c r="AR110" s="193"/>
      <c r="AS110" s="193" t="str">
        <f t="shared" si="231"/>
        <v/>
      </c>
      <c r="AT110" s="140" t="str">
        <f t="shared" si="206"/>
        <v/>
      </c>
      <c r="AU110" s="294" t="str">
        <f t="shared" si="207"/>
        <v/>
      </c>
      <c r="AV110" s="341"/>
      <c r="AW110" s="318"/>
      <c r="AX110" s="311" t="str">
        <f t="shared" si="232"/>
        <v/>
      </c>
      <c r="AY110" s="311" t="str">
        <f t="shared" si="208"/>
        <v/>
      </c>
      <c r="AZ110" s="388" t="str">
        <f t="shared" si="209"/>
        <v/>
      </c>
      <c r="BA110" s="582">
        <v>-85</v>
      </c>
      <c r="BB110" s="194">
        <v>19.399999999999999</v>
      </c>
      <c r="BC110" s="81">
        <f t="shared" si="233"/>
        <v>12.112718653112523</v>
      </c>
      <c r="BD110" s="81">
        <f t="shared" si="210"/>
        <v>19.852301021801331</v>
      </c>
      <c r="BE110" s="336">
        <f t="shared" si="211"/>
        <v>0.30507089933329695</v>
      </c>
      <c r="BF110" s="373"/>
      <c r="BG110" s="193"/>
      <c r="BH110" s="140" t="str">
        <f t="shared" si="234"/>
        <v/>
      </c>
      <c r="BI110" s="140" t="str">
        <f t="shared" si="212"/>
        <v/>
      </c>
      <c r="BJ110" s="294" t="str">
        <f t="shared" si="213"/>
        <v/>
      </c>
      <c r="BK110" s="67">
        <f t="shared" si="214"/>
        <v>-97.112718653112523</v>
      </c>
      <c r="BL110" s="68">
        <f t="shared" si="215"/>
        <v>2.6918662930735935</v>
      </c>
      <c r="BM110" s="588">
        <f t="shared" si="216"/>
        <v>5.383732586147187</v>
      </c>
      <c r="BN110" s="539">
        <v>5</v>
      </c>
      <c r="BO110" s="537">
        <v>-93</v>
      </c>
      <c r="BP110" s="283">
        <v>10.3</v>
      </c>
      <c r="BQ110" s="278">
        <f t="shared" si="235"/>
        <v>4.1127186531125233</v>
      </c>
      <c r="BR110" s="278">
        <f t="shared" si="217"/>
        <v>11.128515438287996</v>
      </c>
      <c r="BS110" s="543">
        <f t="shared" si="218"/>
        <v>0.18478289740977441</v>
      </c>
      <c r="BT110" s="594">
        <v>-75.638385</v>
      </c>
      <c r="BU110" s="583">
        <v>17.615048416883976</v>
      </c>
      <c r="BV110" s="385">
        <f t="shared" si="236"/>
        <v>21.474333653112524</v>
      </c>
      <c r="BW110" s="385">
        <f t="shared" si="219"/>
        <v>18.111979090905027</v>
      </c>
      <c r="BX110" s="338">
        <f t="shared" si="220"/>
        <v>0.59282129096250757</v>
      </c>
      <c r="BY110" s="230">
        <v>-92</v>
      </c>
      <c r="BZ110" s="195">
        <v>15</v>
      </c>
      <c r="CA110" s="73">
        <f t="shared" si="237"/>
        <v>5.1127186531125233</v>
      </c>
      <c r="CB110" s="73">
        <f t="shared" si="221"/>
        <v>15.580560190834419</v>
      </c>
      <c r="CC110" s="408">
        <f t="shared" si="222"/>
        <v>0.16407364659841256</v>
      </c>
      <c r="CF110" s="846"/>
      <c r="CG110" s="807"/>
      <c r="CH110" s="826"/>
      <c r="CI110" s="829"/>
      <c r="CJ110" s="826"/>
      <c r="CK110" s="826"/>
      <c r="CL110" s="830"/>
      <c r="CM110" s="828"/>
      <c r="CN110" s="829"/>
      <c r="CO110" s="826"/>
      <c r="CP110" s="826"/>
      <c r="CQ110" s="830"/>
      <c r="CR110" s="829"/>
      <c r="CS110" s="829"/>
      <c r="CT110" s="826"/>
      <c r="CU110" s="826"/>
      <c r="CV110" s="830"/>
      <c r="CW110" s="829"/>
      <c r="CX110" s="829"/>
      <c r="CY110" s="826"/>
      <c r="CZ110" s="826"/>
      <c r="DA110" s="830"/>
      <c r="DB110" s="829"/>
      <c r="DC110" s="826"/>
      <c r="DD110" s="826"/>
      <c r="DE110" s="826"/>
      <c r="DF110" s="830"/>
      <c r="DG110" s="829"/>
      <c r="DH110" s="829"/>
      <c r="DI110" s="826"/>
      <c r="DJ110" s="826"/>
      <c r="DK110" s="830"/>
      <c r="DL110" s="832"/>
      <c r="DM110" s="835"/>
      <c r="DN110" s="826"/>
      <c r="DO110" s="826"/>
      <c r="DP110" s="830"/>
      <c r="DQ110" s="829"/>
      <c r="DR110" s="828"/>
      <c r="DS110" s="826"/>
      <c r="DT110" s="826"/>
      <c r="DU110" s="830"/>
      <c r="DV110" s="829"/>
      <c r="DW110" s="828"/>
      <c r="DX110" s="828"/>
      <c r="DY110" s="826"/>
      <c r="DZ110" s="830"/>
      <c r="EA110" s="829"/>
      <c r="EB110" s="835"/>
      <c r="EC110" s="826"/>
      <c r="ED110" s="826"/>
      <c r="EE110" s="830"/>
      <c r="EF110" s="828"/>
      <c r="EG110" s="835"/>
      <c r="EH110" s="826"/>
      <c r="EI110" s="826"/>
      <c r="EJ110" s="830"/>
      <c r="EK110" s="828"/>
      <c r="EL110" s="828"/>
      <c r="EM110" s="826"/>
      <c r="EN110" s="826"/>
      <c r="EO110" s="830"/>
      <c r="EP110" s="808"/>
      <c r="EQ110" s="808"/>
      <c r="ER110" s="808"/>
      <c r="ES110" s="808"/>
      <c r="ET110" s="828"/>
      <c r="EU110" s="835"/>
      <c r="EV110" s="826"/>
      <c r="EW110" s="826"/>
      <c r="EX110" s="830"/>
      <c r="EY110" s="836"/>
      <c r="EZ110" s="836"/>
      <c r="FA110" s="826"/>
      <c r="FB110" s="826"/>
      <c r="FC110" s="830"/>
      <c r="FD110" s="828"/>
      <c r="FE110" s="828"/>
      <c r="FF110" s="826"/>
      <c r="FG110" s="826"/>
      <c r="FH110" s="830"/>
      <c r="FI110" s="810"/>
      <c r="FJ110" s="810"/>
      <c r="FK110" s="810"/>
      <c r="FL110" s="810"/>
      <c r="FM110" s="810"/>
      <c r="FN110" s="810"/>
    </row>
    <row r="111" spans="1:170" ht="15.75" x14ac:dyDescent="0.25">
      <c r="A111" s="1099"/>
      <c r="B111" s="134">
        <v>100</v>
      </c>
      <c r="C111" s="72">
        <v>-97.65</v>
      </c>
      <c r="D111" s="80">
        <v>8.5</v>
      </c>
      <c r="E111" s="80">
        <f t="shared" si="223"/>
        <v>-2.1839789928297932</v>
      </c>
      <c r="F111" s="80">
        <f t="shared" si="190"/>
        <v>9.5238454801664822</v>
      </c>
      <c r="G111" s="293">
        <f t="shared" si="191"/>
        <v>0.11465846423999396</v>
      </c>
      <c r="H111" s="115">
        <v>-97</v>
      </c>
      <c r="I111" s="4">
        <v>4</v>
      </c>
      <c r="J111" s="6">
        <f t="shared" si="224"/>
        <v>-1.5339789928297876</v>
      </c>
      <c r="K111" s="6">
        <f t="shared" si="192"/>
        <v>5.8697216910248438</v>
      </c>
      <c r="L111" s="396">
        <f t="shared" si="193"/>
        <v>0.13066880114395657</v>
      </c>
      <c r="M111" s="744">
        <v>-89</v>
      </c>
      <c r="N111" s="745">
        <v>11</v>
      </c>
      <c r="O111" s="141">
        <f t="shared" si="225"/>
        <v>6.4660210071702124</v>
      </c>
      <c r="P111" s="141">
        <f t="shared" si="194"/>
        <v>11.809048764828077</v>
      </c>
      <c r="Q111" s="329">
        <f t="shared" si="195"/>
        <v>0.27377399890279597</v>
      </c>
      <c r="R111" s="205">
        <v>-98</v>
      </c>
      <c r="S111" s="143">
        <v>15</v>
      </c>
      <c r="T111" s="512">
        <f t="shared" si="226"/>
        <v>-2.5339789928297876</v>
      </c>
      <c r="U111" s="512">
        <f t="shared" si="196"/>
        <v>15.603000760433474</v>
      </c>
      <c r="V111" s="401">
        <f t="shared" si="197"/>
        <v>8.1201655749947865E-2</v>
      </c>
      <c r="W111" s="754">
        <v>-95</v>
      </c>
      <c r="X111" s="546">
        <v>21</v>
      </c>
      <c r="Y111" s="546">
        <f t="shared" si="227"/>
        <v>0.46602100717021244</v>
      </c>
      <c r="Z111" s="546">
        <f t="shared" si="198"/>
        <v>21.434869552439256</v>
      </c>
      <c r="AA111" s="327">
        <f t="shared" si="199"/>
        <v>1.087062848761727E-2</v>
      </c>
      <c r="AB111" s="166">
        <v>-102</v>
      </c>
      <c r="AC111" s="106">
        <v>12</v>
      </c>
      <c r="AD111" s="513">
        <f t="shared" si="228"/>
        <v>-6.5339789928297876</v>
      </c>
      <c r="AE111" s="513">
        <f t="shared" si="200"/>
        <v>12.745729980275259</v>
      </c>
      <c r="AF111" s="528">
        <f t="shared" si="201"/>
        <v>0.2563203128789599</v>
      </c>
      <c r="AG111" s="502">
        <v>-92</v>
      </c>
      <c r="AH111" s="185">
        <v>18.5</v>
      </c>
      <c r="AI111" s="142">
        <f t="shared" si="229"/>
        <v>3.4660210071702124</v>
      </c>
      <c r="AJ111" s="142">
        <f t="shared" si="202"/>
        <v>18.992199259961641</v>
      </c>
      <c r="AK111" s="306">
        <f t="shared" si="203"/>
        <v>9.1248542618155237E-2</v>
      </c>
      <c r="AL111" s="224">
        <v>-99</v>
      </c>
      <c r="AM111" s="186">
        <v>7</v>
      </c>
      <c r="AN111" s="514">
        <f t="shared" si="230"/>
        <v>-3.5339789928297876</v>
      </c>
      <c r="AO111" s="514">
        <f t="shared" si="204"/>
        <v>8.213016055633128</v>
      </c>
      <c r="AP111" s="355">
        <f t="shared" si="205"/>
        <v>0.21514501913130371</v>
      </c>
      <c r="AQ111" s="217">
        <v>-98</v>
      </c>
      <c r="AR111" s="187">
        <v>20</v>
      </c>
      <c r="AS111" s="515">
        <f t="shared" si="231"/>
        <v>-2.5339789928297876</v>
      </c>
      <c r="AT111" s="515">
        <f t="shared" si="206"/>
        <v>20.45613924302647</v>
      </c>
      <c r="AU111" s="293">
        <f t="shared" si="207"/>
        <v>6.193688268165326E-2</v>
      </c>
      <c r="AV111" s="315">
        <v>-116.33333333333331</v>
      </c>
      <c r="AW111" s="380">
        <v>41.249461146398239</v>
      </c>
      <c r="AX111" s="379">
        <f t="shared" si="232"/>
        <v>-20.867312326163102</v>
      </c>
      <c r="AY111" s="379">
        <f t="shared" si="208"/>
        <v>41.472541248376686</v>
      </c>
      <c r="AZ111" s="378">
        <f t="shared" si="209"/>
        <v>0.25157986101201224</v>
      </c>
      <c r="BA111" s="577">
        <v>-87</v>
      </c>
      <c r="BB111" s="188">
        <v>19.399999999999999</v>
      </c>
      <c r="BC111" s="290">
        <f t="shared" si="233"/>
        <v>8.4660210071702124</v>
      </c>
      <c r="BD111" s="290">
        <f t="shared" si="210"/>
        <v>19.869917783677099</v>
      </c>
      <c r="BE111" s="324">
        <f t="shared" si="211"/>
        <v>0.21303613581443573</v>
      </c>
      <c r="BF111" s="369">
        <v>-88</v>
      </c>
      <c r="BG111" s="187">
        <v>11</v>
      </c>
      <c r="BH111" s="515">
        <f t="shared" si="234"/>
        <v>7.4660210071702124</v>
      </c>
      <c r="BI111" s="515">
        <f t="shared" si="212"/>
        <v>11.809048764828077</v>
      </c>
      <c r="BJ111" s="293">
        <f t="shared" si="213"/>
        <v>0.31611441174698657</v>
      </c>
      <c r="BK111" s="82">
        <f t="shared" si="214"/>
        <v>-95.466021007170212</v>
      </c>
      <c r="BL111" s="83">
        <f t="shared" si="215"/>
        <v>2.5585869674319173</v>
      </c>
      <c r="BM111" s="538">
        <f>BL111*2</f>
        <v>5.1171739348638345</v>
      </c>
      <c r="BN111" s="240">
        <v>5</v>
      </c>
      <c r="BO111" s="276">
        <v>-91</v>
      </c>
      <c r="BP111" s="277">
        <v>10.3</v>
      </c>
      <c r="BQ111" s="545">
        <f t="shared" si="235"/>
        <v>4.4660210071702124</v>
      </c>
      <c r="BR111" s="545">
        <f t="shared" si="217"/>
        <v>11.159911860318951</v>
      </c>
      <c r="BS111" s="596">
        <f t="shared" si="218"/>
        <v>0.20009212720800884</v>
      </c>
      <c r="BT111" s="592">
        <v>-76.381443749999988</v>
      </c>
      <c r="BU111" s="263">
        <v>17.447173048830383</v>
      </c>
      <c r="BV111" s="546">
        <f t="shared" si="236"/>
        <v>19.084577257170224</v>
      </c>
      <c r="BW111" s="546">
        <f t="shared" si="219"/>
        <v>17.968235309176045</v>
      </c>
      <c r="BX111" s="327">
        <f t="shared" si="220"/>
        <v>0.53106431791396025</v>
      </c>
      <c r="BY111" s="228">
        <v>-91</v>
      </c>
      <c r="BZ111" s="189">
        <v>15</v>
      </c>
      <c r="CA111" s="141">
        <f t="shared" si="237"/>
        <v>4.4660210071702124</v>
      </c>
      <c r="CB111" s="141">
        <f t="shared" si="221"/>
        <v>15.603000760433474</v>
      </c>
      <c r="CC111" s="348">
        <f t="shared" si="222"/>
        <v>0.14311417001578547</v>
      </c>
      <c r="CF111" s="846"/>
      <c r="CG111" s="807"/>
      <c r="CH111" s="826"/>
      <c r="CI111" s="826"/>
      <c r="CJ111" s="826"/>
      <c r="CK111" s="826"/>
      <c r="CL111" s="830"/>
      <c r="CM111" s="828"/>
      <c r="CN111" s="829"/>
      <c r="CO111" s="826"/>
      <c r="CP111" s="826"/>
      <c r="CQ111" s="830"/>
      <c r="CR111" s="829"/>
      <c r="CS111" s="829"/>
      <c r="CT111" s="826"/>
      <c r="CU111" s="826"/>
      <c r="CV111" s="830"/>
      <c r="CW111" s="829"/>
      <c r="CX111" s="829"/>
      <c r="CY111" s="826"/>
      <c r="CZ111" s="826"/>
      <c r="DA111" s="830"/>
      <c r="DB111" s="829"/>
      <c r="DC111" s="826"/>
      <c r="DD111" s="826"/>
      <c r="DE111" s="826"/>
      <c r="DF111" s="830"/>
      <c r="DG111" s="829"/>
      <c r="DH111" s="829"/>
      <c r="DI111" s="826"/>
      <c r="DJ111" s="826"/>
      <c r="DK111" s="830"/>
      <c r="DL111" s="832"/>
      <c r="DM111" s="835"/>
      <c r="DN111" s="826"/>
      <c r="DO111" s="826"/>
      <c r="DP111" s="830"/>
      <c r="DQ111" s="829"/>
      <c r="DR111" s="828"/>
      <c r="DS111" s="826"/>
      <c r="DT111" s="826"/>
      <c r="DU111" s="830"/>
      <c r="DV111" s="829"/>
      <c r="DW111" s="828"/>
      <c r="DX111" s="826"/>
      <c r="DY111" s="826"/>
      <c r="DZ111" s="830"/>
      <c r="EA111" s="826"/>
      <c r="EB111" s="833"/>
      <c r="EC111" s="826"/>
      <c r="ED111" s="826"/>
      <c r="EE111" s="830"/>
      <c r="EF111" s="828"/>
      <c r="EG111" s="835"/>
      <c r="EH111" s="826"/>
      <c r="EI111" s="826"/>
      <c r="EJ111" s="830"/>
      <c r="EK111" s="828"/>
      <c r="EL111" s="828"/>
      <c r="EM111" s="826"/>
      <c r="EN111" s="826"/>
      <c r="EO111" s="830"/>
      <c r="EP111" s="808"/>
      <c r="EQ111" s="808"/>
      <c r="ER111" s="808"/>
      <c r="ES111" s="808"/>
      <c r="ET111" s="828"/>
      <c r="EU111" s="835"/>
      <c r="EV111" s="826"/>
      <c r="EW111" s="826"/>
      <c r="EX111" s="830"/>
      <c r="EY111" s="836"/>
      <c r="EZ111" s="836"/>
      <c r="FA111" s="826"/>
      <c r="FB111" s="826"/>
      <c r="FC111" s="830"/>
      <c r="FD111" s="828"/>
      <c r="FE111" s="828"/>
      <c r="FF111" s="826"/>
      <c r="FG111" s="826"/>
      <c r="FH111" s="830"/>
      <c r="FI111" s="810"/>
      <c r="FJ111" s="810"/>
      <c r="FK111" s="810"/>
      <c r="FL111" s="810"/>
      <c r="FM111" s="810"/>
      <c r="FN111" s="810"/>
    </row>
    <row r="112" spans="1:170" ht="15.75" x14ac:dyDescent="0.25">
      <c r="A112" s="1099"/>
      <c r="B112" s="134">
        <v>50</v>
      </c>
      <c r="C112" s="72">
        <v>-87.325000000000003</v>
      </c>
      <c r="D112" s="80">
        <v>8.5</v>
      </c>
      <c r="E112" s="80">
        <f t="shared" si="223"/>
        <v>-0.58329194246799432</v>
      </c>
      <c r="F112" s="80">
        <f t="shared" si="190"/>
        <v>9.5283748650894751</v>
      </c>
      <c r="G112" s="293">
        <f t="shared" si="191"/>
        <v>3.0608154629027443E-2</v>
      </c>
      <c r="H112" s="115">
        <v>-88</v>
      </c>
      <c r="I112" s="4">
        <v>4</v>
      </c>
      <c r="J112" s="6">
        <f t="shared" si="224"/>
        <v>-1.2582919424679915</v>
      </c>
      <c r="K112" s="6">
        <f t="shared" si="192"/>
        <v>5.8770679398547774</v>
      </c>
      <c r="L112" s="396">
        <f t="shared" si="193"/>
        <v>0.10705099510038027</v>
      </c>
      <c r="M112" s="744">
        <v>-82</v>
      </c>
      <c r="N112" s="745">
        <v>11</v>
      </c>
      <c r="O112" s="141">
        <f t="shared" si="225"/>
        <v>4.7417080575320085</v>
      </c>
      <c r="P112" s="141">
        <f t="shared" si="194"/>
        <v>11.812701958894454</v>
      </c>
      <c r="Q112" s="329">
        <f t="shared" si="195"/>
        <v>0.20070378792388421</v>
      </c>
      <c r="R112" s="205">
        <v>-93</v>
      </c>
      <c r="S112" s="143">
        <v>15</v>
      </c>
      <c r="T112" s="512">
        <f t="shared" si="226"/>
        <v>-6.2582919424679915</v>
      </c>
      <c r="U112" s="512">
        <f t="shared" si="196"/>
        <v>15.60576584374086</v>
      </c>
      <c r="V112" s="401">
        <f t="shared" si="197"/>
        <v>0.20051216983298706</v>
      </c>
      <c r="W112" s="754">
        <v>-82</v>
      </c>
      <c r="X112" s="546">
        <v>20.5</v>
      </c>
      <c r="Y112" s="546">
        <f t="shared" si="227"/>
        <v>4.7417080575320085</v>
      </c>
      <c r="Z112" s="546">
        <f t="shared" si="198"/>
        <v>20.947313134855001</v>
      </c>
      <c r="AA112" s="327">
        <f t="shared" si="199"/>
        <v>0.11318177245467599</v>
      </c>
      <c r="AB112" s="257">
        <v>-92</v>
      </c>
      <c r="AC112" s="254">
        <v>12</v>
      </c>
      <c r="AD112" s="513">
        <f t="shared" si="228"/>
        <v>-5.2582919424679915</v>
      </c>
      <c r="AE112" s="513">
        <f t="shared" si="200"/>
        <v>12.74911477592342</v>
      </c>
      <c r="AF112" s="528">
        <f t="shared" si="201"/>
        <v>0.20622184500206339</v>
      </c>
      <c r="AG112" s="502">
        <v>-83</v>
      </c>
      <c r="AH112" s="185">
        <v>18.5</v>
      </c>
      <c r="AI112" s="142">
        <f t="shared" si="229"/>
        <v>3.7417080575320085</v>
      </c>
      <c r="AJ112" s="142">
        <f t="shared" si="202"/>
        <v>18.994470973672019</v>
      </c>
      <c r="AK112" s="306">
        <f t="shared" si="203"/>
        <v>9.849466359758953E-2</v>
      </c>
      <c r="AL112" s="221">
        <v>-89</v>
      </c>
      <c r="AM112" s="186">
        <v>7</v>
      </c>
      <c r="AN112" s="514">
        <f t="shared" si="230"/>
        <v>-2.2582919424679915</v>
      </c>
      <c r="AO112" s="514">
        <f t="shared" si="204"/>
        <v>8.2182679178564673</v>
      </c>
      <c r="AP112" s="355">
        <f t="shared" si="205"/>
        <v>0.13739464112390554</v>
      </c>
      <c r="AQ112" s="217">
        <v>-92</v>
      </c>
      <c r="AR112" s="187">
        <v>20</v>
      </c>
      <c r="AS112" s="515">
        <f t="shared" si="231"/>
        <v>-5.2582919424679915</v>
      </c>
      <c r="AT112" s="515">
        <f t="shared" si="206"/>
        <v>20.458248399353959</v>
      </c>
      <c r="AU112" s="293">
        <f t="shared" si="207"/>
        <v>0.12851276022814448</v>
      </c>
      <c r="AV112" s="315">
        <v>-106.39999999999998</v>
      </c>
      <c r="AW112" s="380">
        <v>41.244899824773789</v>
      </c>
      <c r="AX112" s="379">
        <f t="shared" si="232"/>
        <v>-19.658291942467969</v>
      </c>
      <c r="AY112" s="379">
        <f t="shared" si="208"/>
        <v>41.469044950725518</v>
      </c>
      <c r="AZ112" s="378">
        <f t="shared" si="209"/>
        <v>0.23702368798011153</v>
      </c>
      <c r="BA112" s="577">
        <v>-78</v>
      </c>
      <c r="BB112" s="188">
        <v>19.399999999999999</v>
      </c>
      <c r="BC112" s="290">
        <f t="shared" si="233"/>
        <v>8.7417080575320085</v>
      </c>
      <c r="BD112" s="290">
        <f t="shared" si="210"/>
        <v>19.872089159664839</v>
      </c>
      <c r="BE112" s="324">
        <f t="shared" si="211"/>
        <v>0.21994939704868569</v>
      </c>
      <c r="BF112" s="369">
        <v>-84</v>
      </c>
      <c r="BG112" s="187">
        <v>10</v>
      </c>
      <c r="BH112" s="515">
        <f t="shared" si="234"/>
        <v>2.7417080575320085</v>
      </c>
      <c r="BI112" s="515">
        <f t="shared" si="212"/>
        <v>10.887604308095922</v>
      </c>
      <c r="BJ112" s="293">
        <f t="shared" si="213"/>
        <v>0.1259096115154231</v>
      </c>
      <c r="BK112" s="82">
        <f t="shared" si="214"/>
        <v>-86.741708057532009</v>
      </c>
      <c r="BL112" s="83">
        <f t="shared" si="215"/>
        <v>2.541667254054143</v>
      </c>
      <c r="BM112" s="538">
        <f t="shared" ref="BM112:BM141" si="238">BL112*2</f>
        <v>5.0833345081082859</v>
      </c>
      <c r="BN112" s="240">
        <v>5</v>
      </c>
      <c r="BO112" s="276">
        <v>-83</v>
      </c>
      <c r="BP112" s="277">
        <v>10.199999999999999</v>
      </c>
      <c r="BQ112" s="545">
        <f t="shared" si="235"/>
        <v>3.7417080575320085</v>
      </c>
      <c r="BR112" s="545">
        <f t="shared" si="217"/>
        <v>11.071581981346156</v>
      </c>
      <c r="BS112" s="596">
        <f t="shared" si="218"/>
        <v>0.16897802246491006</v>
      </c>
      <c r="BT112" s="592">
        <v>-68.019442999999995</v>
      </c>
      <c r="BU112" s="263">
        <v>17.428108686711628</v>
      </c>
      <c r="BV112" s="546">
        <f t="shared" si="236"/>
        <v>18.722265057532013</v>
      </c>
      <c r="BW112" s="546">
        <f t="shared" si="219"/>
        <v>17.95212800660418</v>
      </c>
      <c r="BX112" s="327">
        <f t="shared" si="220"/>
        <v>0.52144974263342259</v>
      </c>
      <c r="BY112" s="228">
        <v>-84</v>
      </c>
      <c r="BZ112" s="189">
        <v>15</v>
      </c>
      <c r="CA112" s="141">
        <f t="shared" si="237"/>
        <v>2.7417080575320085</v>
      </c>
      <c r="CB112" s="141">
        <f t="shared" si="221"/>
        <v>15.60576584374086</v>
      </c>
      <c r="CC112" s="348">
        <f t="shared" si="222"/>
        <v>8.7842791087104813E-2</v>
      </c>
      <c r="CF112" s="846"/>
      <c r="CG112" s="807"/>
      <c r="CH112" s="826"/>
      <c r="CI112" s="826"/>
      <c r="CJ112" s="826"/>
      <c r="CK112" s="826"/>
      <c r="CL112" s="830"/>
      <c r="CM112" s="828"/>
      <c r="CN112" s="829"/>
      <c r="CO112" s="826"/>
      <c r="CP112" s="826"/>
      <c r="CQ112" s="830"/>
      <c r="CR112" s="829"/>
      <c r="CS112" s="829"/>
      <c r="CT112" s="826"/>
      <c r="CU112" s="826"/>
      <c r="CV112" s="830"/>
      <c r="CW112" s="829"/>
      <c r="CX112" s="829"/>
      <c r="CY112" s="826"/>
      <c r="CZ112" s="826"/>
      <c r="DA112" s="830"/>
      <c r="DB112" s="829"/>
      <c r="DC112" s="826"/>
      <c r="DD112" s="826"/>
      <c r="DE112" s="826"/>
      <c r="DF112" s="830"/>
      <c r="DG112" s="831"/>
      <c r="DH112" s="831"/>
      <c r="DI112" s="826"/>
      <c r="DJ112" s="826"/>
      <c r="DK112" s="830"/>
      <c r="DL112" s="832"/>
      <c r="DM112" s="835"/>
      <c r="DN112" s="826"/>
      <c r="DO112" s="826"/>
      <c r="DP112" s="830"/>
      <c r="DQ112" s="832"/>
      <c r="DR112" s="828"/>
      <c r="DS112" s="826"/>
      <c r="DT112" s="826"/>
      <c r="DU112" s="830"/>
      <c r="DV112" s="829"/>
      <c r="DW112" s="828"/>
      <c r="DX112" s="826"/>
      <c r="DY112" s="826"/>
      <c r="DZ112" s="830"/>
      <c r="EA112" s="826"/>
      <c r="EB112" s="833"/>
      <c r="EC112" s="826"/>
      <c r="ED112" s="826"/>
      <c r="EE112" s="830"/>
      <c r="EF112" s="828"/>
      <c r="EG112" s="835"/>
      <c r="EH112" s="826"/>
      <c r="EI112" s="826"/>
      <c r="EJ112" s="830"/>
      <c r="EK112" s="828"/>
      <c r="EL112" s="828"/>
      <c r="EM112" s="826"/>
      <c r="EN112" s="826"/>
      <c r="EO112" s="830"/>
      <c r="EP112" s="808"/>
      <c r="EQ112" s="808"/>
      <c r="ER112" s="808"/>
      <c r="ES112" s="808"/>
      <c r="ET112" s="828"/>
      <c r="EU112" s="835"/>
      <c r="EV112" s="826"/>
      <c r="EW112" s="826"/>
      <c r="EX112" s="830"/>
      <c r="EY112" s="836"/>
      <c r="EZ112" s="836"/>
      <c r="FA112" s="826"/>
      <c r="FB112" s="826"/>
      <c r="FC112" s="830"/>
      <c r="FD112" s="828"/>
      <c r="FE112" s="828"/>
      <c r="FF112" s="826"/>
      <c r="FG112" s="826"/>
      <c r="FH112" s="830"/>
      <c r="FI112" s="810"/>
      <c r="FJ112" s="810"/>
      <c r="FK112" s="810"/>
      <c r="FL112" s="810"/>
      <c r="FM112" s="810"/>
      <c r="FN112" s="810"/>
    </row>
    <row r="113" spans="1:170" ht="15.75" x14ac:dyDescent="0.25">
      <c r="A113" s="1099"/>
      <c r="B113" s="134">
        <v>20</v>
      </c>
      <c r="C113" s="72">
        <v>-73.087500000000006</v>
      </c>
      <c r="D113" s="80">
        <v>8.5</v>
      </c>
      <c r="E113" s="80">
        <f t="shared" si="223"/>
        <v>-8.7132995652012823E-3</v>
      </c>
      <c r="F113" s="80">
        <f t="shared" si="190"/>
        <v>9.5311101569566823</v>
      </c>
      <c r="G113" s="293">
        <f t="shared" si="191"/>
        <v>4.5709783129730769E-4</v>
      </c>
      <c r="H113" s="115">
        <v>-74</v>
      </c>
      <c r="I113" s="4">
        <v>4</v>
      </c>
      <c r="J113" s="6">
        <f t="shared" si="224"/>
        <v>-0.9212132995651956</v>
      </c>
      <c r="K113" s="6">
        <f t="shared" si="192"/>
        <v>5.8815015790223857</v>
      </c>
      <c r="L113" s="396">
        <f t="shared" si="193"/>
        <v>7.8314465038222286E-2</v>
      </c>
      <c r="M113" s="744">
        <v>-70</v>
      </c>
      <c r="N113" s="745">
        <v>11</v>
      </c>
      <c r="O113" s="141">
        <f t="shared" si="225"/>
        <v>3.0787867004348044</v>
      </c>
      <c r="P113" s="141">
        <f t="shared" si="194"/>
        <v>11.814908413696774</v>
      </c>
      <c r="Q113" s="329">
        <f t="shared" si="195"/>
        <v>0.13029244885494126</v>
      </c>
      <c r="R113" s="205">
        <v>-75</v>
      </c>
      <c r="S113" s="143">
        <v>15</v>
      </c>
      <c r="T113" s="512">
        <f t="shared" si="226"/>
        <v>-1.9212132995651956</v>
      </c>
      <c r="U113" s="512">
        <f t="shared" si="196"/>
        <v>15.607436074642203</v>
      </c>
      <c r="V113" s="401">
        <f t="shared" si="197"/>
        <v>6.1548011165223973E-2</v>
      </c>
      <c r="W113" s="754">
        <v>-71</v>
      </c>
      <c r="X113" s="546">
        <v>20.5</v>
      </c>
      <c r="Y113" s="546">
        <f t="shared" si="227"/>
        <v>2.0787867004348044</v>
      </c>
      <c r="Z113" s="546">
        <f t="shared" si="198"/>
        <v>20.948557487904576</v>
      </c>
      <c r="AA113" s="327">
        <f t="shared" si="199"/>
        <v>4.9616464084342532E-2</v>
      </c>
      <c r="AB113" s="257">
        <v>-78</v>
      </c>
      <c r="AC113" s="254">
        <v>11</v>
      </c>
      <c r="AD113" s="513">
        <f t="shared" si="228"/>
        <v>-4.9212132995651956</v>
      </c>
      <c r="AE113" s="513">
        <f t="shared" si="200"/>
        <v>11.814908413696774</v>
      </c>
      <c r="AF113" s="528">
        <f t="shared" si="201"/>
        <v>0.20826286278529832</v>
      </c>
      <c r="AG113" s="502">
        <v>-65</v>
      </c>
      <c r="AH113" s="185">
        <v>18.5</v>
      </c>
      <c r="AI113" s="142">
        <f t="shared" si="229"/>
        <v>8.0787867004348044</v>
      </c>
      <c r="AJ113" s="142">
        <f t="shared" si="202"/>
        <v>18.995843251196902</v>
      </c>
      <c r="AK113" s="306">
        <f t="shared" si="203"/>
        <v>0.21264617194411128</v>
      </c>
      <c r="AL113" s="221">
        <v>-73</v>
      </c>
      <c r="AM113" s="186">
        <v>7</v>
      </c>
      <c r="AN113" s="514">
        <f t="shared" si="230"/>
        <v>7.8786700434804402E-2</v>
      </c>
      <c r="AO113" s="514">
        <f t="shared" si="204"/>
        <v>8.2214390969004221</v>
      </c>
      <c r="AP113" s="355">
        <f t="shared" si="205"/>
        <v>4.7915395045928094E-3</v>
      </c>
      <c r="AQ113" s="218">
        <v>-84</v>
      </c>
      <c r="AR113" s="187">
        <v>20</v>
      </c>
      <c r="AS113" s="515">
        <f t="shared" si="231"/>
        <v>-10.921213299565196</v>
      </c>
      <c r="AT113" s="515">
        <f t="shared" si="206"/>
        <v>20.45952249745929</v>
      </c>
      <c r="AU113" s="293">
        <f t="shared" si="207"/>
        <v>0.26689804957377222</v>
      </c>
      <c r="AV113" s="315">
        <v>-86.666666666666686</v>
      </c>
      <c r="AW113" s="380">
        <v>41.216488253844837</v>
      </c>
      <c r="AX113" s="379">
        <f t="shared" si="232"/>
        <v>-13.587879966231881</v>
      </c>
      <c r="AY113" s="379">
        <f t="shared" si="208"/>
        <v>41.441416056927544</v>
      </c>
      <c r="AZ113" s="378">
        <f t="shared" si="209"/>
        <v>0.16394082609974506</v>
      </c>
      <c r="BA113" s="577">
        <v>-59</v>
      </c>
      <c r="BB113" s="188">
        <v>19.399999999999999</v>
      </c>
      <c r="BC113" s="290">
        <f t="shared" si="233"/>
        <v>14.078786700434804</v>
      </c>
      <c r="BD113" s="290">
        <f t="shared" si="210"/>
        <v>19.873400836898622</v>
      </c>
      <c r="BE113" s="324">
        <f t="shared" si="211"/>
        <v>0.35421181346815461</v>
      </c>
      <c r="BF113" s="369">
        <v>-73</v>
      </c>
      <c r="BG113" s="187">
        <v>10</v>
      </c>
      <c r="BH113" s="515">
        <f t="shared" si="234"/>
        <v>7.8786700434804402E-2</v>
      </c>
      <c r="BI113" s="515">
        <f t="shared" si="212"/>
        <v>10.889998201287401</v>
      </c>
      <c r="BJ113" s="293">
        <f t="shared" si="213"/>
        <v>3.6173881289296422E-3</v>
      </c>
      <c r="BK113" s="82">
        <f t="shared" si="214"/>
        <v>-73.078786700434804</v>
      </c>
      <c r="BL113" s="83">
        <f t="shared" si="215"/>
        <v>2.5313907592383242</v>
      </c>
      <c r="BM113" s="538">
        <f t="shared" si="238"/>
        <v>5.0627815184766485</v>
      </c>
      <c r="BN113" s="240">
        <v>5</v>
      </c>
      <c r="BO113" s="276">
        <v>-73</v>
      </c>
      <c r="BP113" s="277">
        <v>10.199999999999999</v>
      </c>
      <c r="BQ113" s="545">
        <f t="shared" si="235"/>
        <v>7.8786700434804402E-2</v>
      </c>
      <c r="BR113" s="545">
        <f t="shared" si="217"/>
        <v>11.073936103483838</v>
      </c>
      <c r="BS113" s="596">
        <f t="shared" si="218"/>
        <v>3.5573033697574915E-3</v>
      </c>
      <c r="BT113" s="592">
        <v>-59.814045749999998</v>
      </c>
      <c r="BU113" s="263">
        <v>17.593046729579463</v>
      </c>
      <c r="BV113" s="546">
        <f t="shared" si="236"/>
        <v>13.264740950434806</v>
      </c>
      <c r="BW113" s="546">
        <f t="shared" si="219"/>
        <v>18.113733851782449</v>
      </c>
      <c r="BX113" s="327">
        <f t="shared" si="220"/>
        <v>0.36615148094189076</v>
      </c>
      <c r="BY113" s="228">
        <v>-72</v>
      </c>
      <c r="BZ113" s="189">
        <v>15</v>
      </c>
      <c r="CA113" s="141">
        <f t="shared" si="237"/>
        <v>1.0787867004348044</v>
      </c>
      <c r="CB113" s="141">
        <f t="shared" si="221"/>
        <v>15.607436074642203</v>
      </c>
      <c r="CC113" s="348">
        <f t="shared" si="222"/>
        <v>3.4560023032467725E-2</v>
      </c>
      <c r="CF113" s="846"/>
      <c r="CG113" s="807"/>
      <c r="CH113" s="826"/>
      <c r="CI113" s="826"/>
      <c r="CJ113" s="826"/>
      <c r="CK113" s="826"/>
      <c r="CL113" s="830"/>
      <c r="CM113" s="828"/>
      <c r="CN113" s="829"/>
      <c r="CO113" s="826"/>
      <c r="CP113" s="826"/>
      <c r="CQ113" s="830"/>
      <c r="CR113" s="829"/>
      <c r="CS113" s="829"/>
      <c r="CT113" s="826"/>
      <c r="CU113" s="826"/>
      <c r="CV113" s="830"/>
      <c r="CW113" s="829"/>
      <c r="CX113" s="829"/>
      <c r="CY113" s="826"/>
      <c r="CZ113" s="826"/>
      <c r="DA113" s="830"/>
      <c r="DB113" s="829"/>
      <c r="DC113" s="826"/>
      <c r="DD113" s="826"/>
      <c r="DE113" s="826"/>
      <c r="DF113" s="830"/>
      <c r="DG113" s="831"/>
      <c r="DH113" s="831"/>
      <c r="DI113" s="826"/>
      <c r="DJ113" s="826"/>
      <c r="DK113" s="830"/>
      <c r="DL113" s="832"/>
      <c r="DM113" s="835"/>
      <c r="DN113" s="826"/>
      <c r="DO113" s="826"/>
      <c r="DP113" s="830"/>
      <c r="DQ113" s="832"/>
      <c r="DR113" s="828"/>
      <c r="DS113" s="826"/>
      <c r="DT113" s="826"/>
      <c r="DU113" s="830"/>
      <c r="DV113" s="832"/>
      <c r="DW113" s="828"/>
      <c r="DX113" s="826"/>
      <c r="DY113" s="826"/>
      <c r="DZ113" s="830"/>
      <c r="EA113" s="826"/>
      <c r="EB113" s="833"/>
      <c r="EC113" s="826"/>
      <c r="ED113" s="826"/>
      <c r="EE113" s="830"/>
      <c r="EF113" s="828"/>
      <c r="EG113" s="835"/>
      <c r="EH113" s="826"/>
      <c r="EI113" s="826"/>
      <c r="EJ113" s="830"/>
      <c r="EK113" s="828"/>
      <c r="EL113" s="828"/>
      <c r="EM113" s="826"/>
      <c r="EN113" s="826"/>
      <c r="EO113" s="830"/>
      <c r="EP113" s="808"/>
      <c r="EQ113" s="808"/>
      <c r="ER113" s="808"/>
      <c r="ES113" s="808"/>
      <c r="ET113" s="828"/>
      <c r="EU113" s="835"/>
      <c r="EV113" s="826"/>
      <c r="EW113" s="826"/>
      <c r="EX113" s="830"/>
      <c r="EY113" s="836"/>
      <c r="EZ113" s="836"/>
      <c r="FA113" s="826"/>
      <c r="FB113" s="826"/>
      <c r="FC113" s="830"/>
      <c r="FD113" s="828"/>
      <c r="FE113" s="828"/>
      <c r="FF113" s="826"/>
      <c r="FG113" s="826"/>
      <c r="FH113" s="830"/>
      <c r="FI113" s="810"/>
      <c r="FJ113" s="810"/>
      <c r="FK113" s="810"/>
      <c r="FL113" s="810"/>
      <c r="FM113" s="810"/>
      <c r="FN113" s="810"/>
    </row>
    <row r="114" spans="1:170" ht="15.75" x14ac:dyDescent="0.25">
      <c r="A114" s="1099"/>
      <c r="B114" s="134">
        <v>10</v>
      </c>
      <c r="C114" s="72">
        <v>-65.900000000000006</v>
      </c>
      <c r="D114" s="80">
        <v>8.5</v>
      </c>
      <c r="E114" s="80">
        <f t="shared" si="223"/>
        <v>0.57226775072902569</v>
      </c>
      <c r="F114" s="80">
        <f t="shared" si="190"/>
        <v>9.5237621677020545</v>
      </c>
      <c r="G114" s="293">
        <f t="shared" si="191"/>
        <v>3.004420630482342E-2</v>
      </c>
      <c r="H114" s="115">
        <v>-68</v>
      </c>
      <c r="I114" s="4">
        <v>4</v>
      </c>
      <c r="J114" s="6">
        <f t="shared" si="224"/>
        <v>-1.5277322492709686</v>
      </c>
      <c r="K114" s="6">
        <f t="shared" si="192"/>
        <v>5.8695865124344939</v>
      </c>
      <c r="L114" s="396">
        <f t="shared" si="193"/>
        <v>0.13013968241498158</v>
      </c>
      <c r="M114" s="744">
        <v>-64</v>
      </c>
      <c r="N114" s="745">
        <v>12</v>
      </c>
      <c r="O114" s="141">
        <f t="shared" si="225"/>
        <v>2.4722677507290314</v>
      </c>
      <c r="P114" s="141">
        <f t="shared" si="194"/>
        <v>12.745667727779228</v>
      </c>
      <c r="Q114" s="329">
        <f t="shared" si="195"/>
        <v>9.6984630524327695E-2</v>
      </c>
      <c r="R114" s="205">
        <v>-57</v>
      </c>
      <c r="S114" s="143">
        <v>15</v>
      </c>
      <c r="T114" s="512">
        <f t="shared" si="226"/>
        <v>9.4722677507290314</v>
      </c>
      <c r="U114" s="512">
        <f t="shared" si="196"/>
        <v>15.602949907852453</v>
      </c>
      <c r="V114" s="401">
        <f t="shared" si="197"/>
        <v>0.30354092676930117</v>
      </c>
      <c r="W114" s="754">
        <v>-66</v>
      </c>
      <c r="X114" s="546">
        <v>37</v>
      </c>
      <c r="Y114" s="546">
        <f t="shared" si="227"/>
        <v>0.47226775072903138</v>
      </c>
      <c r="Z114" s="546">
        <f t="shared" si="198"/>
        <v>37.248517364144213</v>
      </c>
      <c r="AA114" s="327">
        <f t="shared" si="199"/>
        <v>6.339416762714439E-3</v>
      </c>
      <c r="AB114" s="257">
        <v>-73</v>
      </c>
      <c r="AC114" s="254">
        <v>11</v>
      </c>
      <c r="AD114" s="513">
        <f t="shared" si="228"/>
        <v>-6.5277322492709686</v>
      </c>
      <c r="AE114" s="513">
        <f t="shared" si="200"/>
        <v>11.808981574503067</v>
      </c>
      <c r="AF114" s="528">
        <f t="shared" si="201"/>
        <v>0.27638845094673892</v>
      </c>
      <c r="AG114" s="502">
        <v>-61</v>
      </c>
      <c r="AH114" s="185">
        <v>18.5</v>
      </c>
      <c r="AI114" s="142">
        <f t="shared" si="229"/>
        <v>5.4722677507290314</v>
      </c>
      <c r="AJ114" s="142">
        <f t="shared" si="202"/>
        <v>18.99215748215439</v>
      </c>
      <c r="AK114" s="306">
        <f t="shared" si="203"/>
        <v>0.1440665115553865</v>
      </c>
      <c r="AL114" s="221">
        <v>-66</v>
      </c>
      <c r="AM114" s="186">
        <v>7</v>
      </c>
      <c r="AN114" s="514">
        <f t="shared" si="230"/>
        <v>0.47226775072903138</v>
      </c>
      <c r="AO114" s="514">
        <f t="shared" si="204"/>
        <v>8.21291944602849</v>
      </c>
      <c r="AP114" s="355">
        <f t="shared" si="205"/>
        <v>2.875151484393319E-2</v>
      </c>
      <c r="AQ114" s="218">
        <v>-92</v>
      </c>
      <c r="AR114" s="187">
        <v>22</v>
      </c>
      <c r="AS114" s="515">
        <f t="shared" si="231"/>
        <v>-25.527732249270969</v>
      </c>
      <c r="AT114" s="515">
        <f t="shared" si="206"/>
        <v>22.415442128741358</v>
      </c>
      <c r="AU114" s="293">
        <f t="shared" si="207"/>
        <v>0.56942290280634245</v>
      </c>
      <c r="AV114" s="315">
        <v>-62.333333333333336</v>
      </c>
      <c r="AW114" s="380">
        <v>41.203218088739362</v>
      </c>
      <c r="AX114" s="379">
        <f t="shared" si="232"/>
        <v>4.1389344173956957</v>
      </c>
      <c r="AY114" s="379">
        <f t="shared" si="208"/>
        <v>41.426528055041871</v>
      </c>
      <c r="AZ114" s="378">
        <f t="shared" si="209"/>
        <v>4.9955120688565176E-2</v>
      </c>
      <c r="BA114" s="577">
        <v>-45</v>
      </c>
      <c r="BB114" s="188">
        <v>19.399999999999999</v>
      </c>
      <c r="BC114" s="290">
        <f t="shared" si="233"/>
        <v>21.472267750729031</v>
      </c>
      <c r="BD114" s="290">
        <f t="shared" si="210"/>
        <v>19.86987785133449</v>
      </c>
      <c r="BE114" s="324">
        <f t="shared" si="211"/>
        <v>0.54032208731688114</v>
      </c>
      <c r="BF114" s="369">
        <v>-66</v>
      </c>
      <c r="BG114" s="187">
        <v>10</v>
      </c>
      <c r="BH114" s="515">
        <f t="shared" si="234"/>
        <v>0.47226775072903138</v>
      </c>
      <c r="BI114" s="515">
        <f t="shared" si="212"/>
        <v>10.883567697540771</v>
      </c>
      <c r="BJ114" s="293">
        <f t="shared" si="213"/>
        <v>2.1696366662732482E-2</v>
      </c>
      <c r="BK114" s="82">
        <f t="shared" si="214"/>
        <v>-66.472267750729031</v>
      </c>
      <c r="BL114" s="83">
        <f t="shared" si="215"/>
        <v>2.5588970618309514</v>
      </c>
      <c r="BM114" s="538">
        <f t="shared" si="238"/>
        <v>5.1177941236619029</v>
      </c>
      <c r="BN114" s="240">
        <v>5</v>
      </c>
      <c r="BO114" s="276">
        <v>-67</v>
      </c>
      <c r="BP114" s="277">
        <v>10.199999999999999</v>
      </c>
      <c r="BQ114" s="545">
        <f t="shared" si="235"/>
        <v>-0.52773224927096862</v>
      </c>
      <c r="BR114" s="545">
        <f t="shared" si="217"/>
        <v>11.06761247184563</v>
      </c>
      <c r="BS114" s="596">
        <f t="shared" si="218"/>
        <v>2.3841286935797647E-2</v>
      </c>
      <c r="BT114" s="592">
        <v>-53.327950333333334</v>
      </c>
      <c r="BU114" s="263">
        <v>17.417002035248011</v>
      </c>
      <c r="BV114" s="546">
        <f t="shared" si="236"/>
        <v>13.144317417395698</v>
      </c>
      <c r="BW114" s="546">
        <f t="shared" si="219"/>
        <v>17.93889644662643</v>
      </c>
      <c r="BX114" s="327">
        <f t="shared" si="220"/>
        <v>0.36636360147637742</v>
      </c>
      <c r="BY114" s="228">
        <v>-65</v>
      </c>
      <c r="BZ114" s="189">
        <v>15</v>
      </c>
      <c r="CA114" s="141">
        <f t="shared" si="237"/>
        <v>1.4722677507290314</v>
      </c>
      <c r="CB114" s="141">
        <f t="shared" si="221"/>
        <v>15.602949907852453</v>
      </c>
      <c r="CC114" s="348">
        <f t="shared" si="222"/>
        <v>4.7179147514537854E-2</v>
      </c>
      <c r="CF114" s="846"/>
      <c r="CG114" s="807"/>
      <c r="CH114" s="826"/>
      <c r="CI114" s="826"/>
      <c r="CJ114" s="826"/>
      <c r="CK114" s="826"/>
      <c r="CL114" s="830"/>
      <c r="CM114" s="828"/>
      <c r="CN114" s="829"/>
      <c r="CO114" s="826"/>
      <c r="CP114" s="826"/>
      <c r="CQ114" s="830"/>
      <c r="CR114" s="829"/>
      <c r="CS114" s="829"/>
      <c r="CT114" s="826"/>
      <c r="CU114" s="826"/>
      <c r="CV114" s="830"/>
      <c r="CW114" s="829"/>
      <c r="CX114" s="829"/>
      <c r="CY114" s="826"/>
      <c r="CZ114" s="826"/>
      <c r="DA114" s="830"/>
      <c r="DB114" s="829"/>
      <c r="DC114" s="826"/>
      <c r="DD114" s="826"/>
      <c r="DE114" s="826"/>
      <c r="DF114" s="830"/>
      <c r="DG114" s="831"/>
      <c r="DH114" s="831"/>
      <c r="DI114" s="826"/>
      <c r="DJ114" s="826"/>
      <c r="DK114" s="830"/>
      <c r="DL114" s="832"/>
      <c r="DM114" s="835"/>
      <c r="DN114" s="826"/>
      <c r="DO114" s="826"/>
      <c r="DP114" s="830"/>
      <c r="DQ114" s="832"/>
      <c r="DR114" s="828"/>
      <c r="DS114" s="826"/>
      <c r="DT114" s="826"/>
      <c r="DU114" s="830"/>
      <c r="DV114" s="832"/>
      <c r="DW114" s="828"/>
      <c r="DX114" s="826"/>
      <c r="DY114" s="826"/>
      <c r="DZ114" s="830"/>
      <c r="EA114" s="826"/>
      <c r="EB114" s="833"/>
      <c r="EC114" s="826"/>
      <c r="ED114" s="826"/>
      <c r="EE114" s="830"/>
      <c r="EF114" s="828"/>
      <c r="EG114" s="835"/>
      <c r="EH114" s="826"/>
      <c r="EI114" s="826"/>
      <c r="EJ114" s="830"/>
      <c r="EK114" s="828"/>
      <c r="EL114" s="828"/>
      <c r="EM114" s="826"/>
      <c r="EN114" s="826"/>
      <c r="EO114" s="830"/>
      <c r="EP114" s="808"/>
      <c r="EQ114" s="808"/>
      <c r="ER114" s="808"/>
      <c r="ES114" s="808"/>
      <c r="ET114" s="828"/>
      <c r="EU114" s="835"/>
      <c r="EV114" s="826"/>
      <c r="EW114" s="826"/>
      <c r="EX114" s="830"/>
      <c r="EY114" s="836"/>
      <c r="EZ114" s="836"/>
      <c r="FA114" s="826"/>
      <c r="FB114" s="826"/>
      <c r="FC114" s="830"/>
      <c r="FD114" s="828"/>
      <c r="FE114" s="828"/>
      <c r="FF114" s="826"/>
      <c r="FG114" s="826"/>
      <c r="FH114" s="830"/>
      <c r="FI114" s="810"/>
      <c r="FJ114" s="810"/>
      <c r="FK114" s="810"/>
      <c r="FL114" s="810"/>
      <c r="FM114" s="810"/>
      <c r="FN114" s="810"/>
    </row>
    <row r="115" spans="1:170" ht="15.75" x14ac:dyDescent="0.25">
      <c r="A115" s="1099"/>
      <c r="B115" s="134">
        <v>5</v>
      </c>
      <c r="C115" s="72">
        <v>-60.737499999999997</v>
      </c>
      <c r="D115" s="80">
        <v>8.5</v>
      </c>
      <c r="E115" s="80">
        <f t="shared" si="223"/>
        <v>-0.25476319484151588</v>
      </c>
      <c r="F115" s="80">
        <f t="shared" si="190"/>
        <v>10.045465728594564</v>
      </c>
      <c r="G115" s="293">
        <f t="shared" si="191"/>
        <v>1.2680506893589251E-2</v>
      </c>
      <c r="H115" s="115">
        <v>-63</v>
      </c>
      <c r="I115" s="4">
        <v>4</v>
      </c>
      <c r="J115" s="6">
        <f t="shared" si="224"/>
        <v>-2.5172631948415187</v>
      </c>
      <c r="K115" s="6">
        <f t="shared" si="192"/>
        <v>6.682917155282408</v>
      </c>
      <c r="L115" s="396">
        <f t="shared" si="193"/>
        <v>0.1883356576440415</v>
      </c>
      <c r="M115" s="744">
        <v>-58</v>
      </c>
      <c r="N115" s="745">
        <v>18</v>
      </c>
      <c r="O115" s="141">
        <f t="shared" si="225"/>
        <v>2.4827368051584813</v>
      </c>
      <c r="P115" s="141">
        <f t="shared" si="194"/>
        <v>18.779280649278551</v>
      </c>
      <c r="Q115" s="329">
        <f t="shared" si="195"/>
        <v>6.6103085936198028E-2</v>
      </c>
      <c r="R115" s="205">
        <v>-39</v>
      </c>
      <c r="S115" s="143">
        <v>15</v>
      </c>
      <c r="T115" s="512">
        <f t="shared" si="226"/>
        <v>21.482736805158481</v>
      </c>
      <c r="U115" s="512">
        <f t="shared" si="196"/>
        <v>15.926750506753345</v>
      </c>
      <c r="V115" s="401">
        <f t="shared" si="197"/>
        <v>0.67442309704196279</v>
      </c>
      <c r="W115" s="522">
        <v>-68</v>
      </c>
      <c r="X115" s="249">
        <v>37</v>
      </c>
      <c r="Y115" s="249">
        <f t="shared" si="227"/>
        <v>-7.5172631948415187</v>
      </c>
      <c r="Z115" s="249">
        <f t="shared" si="198"/>
        <v>37.385309704539935</v>
      </c>
      <c r="AA115" s="525">
        <f t="shared" si="199"/>
        <v>0.10053766110607677</v>
      </c>
      <c r="AB115" s="257">
        <v>-68</v>
      </c>
      <c r="AC115" s="254">
        <v>11</v>
      </c>
      <c r="AD115" s="513">
        <f t="shared" si="228"/>
        <v>-7.5172631948415187</v>
      </c>
      <c r="AE115" s="513">
        <f t="shared" si="200"/>
        <v>12.233616869281461</v>
      </c>
      <c r="AF115" s="528">
        <f t="shared" si="201"/>
        <v>0.30723796875302356</v>
      </c>
      <c r="AG115" s="502">
        <v>-50</v>
      </c>
      <c r="AH115" s="185">
        <v>27.3</v>
      </c>
      <c r="AI115" s="142">
        <f t="shared" si="229"/>
        <v>10.482736805158481</v>
      </c>
      <c r="AJ115" s="142">
        <f t="shared" si="202"/>
        <v>27.819981698490889</v>
      </c>
      <c r="AK115" s="306">
        <f t="shared" si="203"/>
        <v>0.18840301404165058</v>
      </c>
      <c r="AL115" s="221">
        <v>-58</v>
      </c>
      <c r="AM115" s="186">
        <v>7</v>
      </c>
      <c r="AN115" s="514">
        <f t="shared" si="230"/>
        <v>2.4827368051584813</v>
      </c>
      <c r="AO115" s="514">
        <f t="shared" si="204"/>
        <v>8.8125695290515527</v>
      </c>
      <c r="AP115" s="355">
        <f t="shared" si="205"/>
        <v>0.14086338819647781</v>
      </c>
      <c r="AQ115" s="218">
        <v>-118</v>
      </c>
      <c r="AR115" s="187">
        <v>30</v>
      </c>
      <c r="AS115" s="515">
        <f t="shared" si="231"/>
        <v>-57.517263194841519</v>
      </c>
      <c r="AT115" s="515">
        <f t="shared" si="206"/>
        <v>30.473945949029442</v>
      </c>
      <c r="AU115" s="293">
        <f t="shared" si="207"/>
        <v>0.9437121023159355</v>
      </c>
      <c r="AV115" s="315">
        <v>-11</v>
      </c>
      <c r="AW115" s="380">
        <v>51.190983857273388</v>
      </c>
      <c r="AX115" s="379">
        <f t="shared" si="232"/>
        <v>49.482736805158481</v>
      </c>
      <c r="AY115" s="379">
        <f t="shared" si="208"/>
        <v>51.470168155738449</v>
      </c>
      <c r="AZ115" s="378">
        <f t="shared" si="209"/>
        <v>0.48069336645096633</v>
      </c>
      <c r="BA115" s="577">
        <v>-26</v>
      </c>
      <c r="BB115" s="188">
        <v>19.399999999999999</v>
      </c>
      <c r="BC115" s="290">
        <f t="shared" si="233"/>
        <v>34.482736805158481</v>
      </c>
      <c r="BD115" s="290">
        <f t="shared" si="210"/>
        <v>20.125143023202789</v>
      </c>
      <c r="BE115" s="324">
        <f t="shared" si="211"/>
        <v>0.8567078694894853</v>
      </c>
      <c r="BF115" s="369">
        <v>-60</v>
      </c>
      <c r="BG115" s="187">
        <v>15</v>
      </c>
      <c r="BH115" s="515">
        <f t="shared" si="234"/>
        <v>0.48273680515848127</v>
      </c>
      <c r="BI115" s="515">
        <f t="shared" si="212"/>
        <v>15.926750506753345</v>
      </c>
      <c r="BJ115" s="293">
        <f t="shared" si="213"/>
        <v>1.5154905734028692E-2</v>
      </c>
      <c r="BK115" s="82">
        <f t="shared" si="214"/>
        <v>-60.482736805158481</v>
      </c>
      <c r="BL115" s="83">
        <f t="shared" si="215"/>
        <v>2.7089884266331015</v>
      </c>
      <c r="BM115" s="538">
        <f t="shared" si="238"/>
        <v>5.4179768532662029</v>
      </c>
      <c r="BN115" s="240">
        <v>6</v>
      </c>
      <c r="BO115" s="276">
        <v>-62</v>
      </c>
      <c r="BP115" s="277">
        <v>12.3</v>
      </c>
      <c r="BQ115" s="545">
        <f t="shared" si="235"/>
        <v>-1.5172631948415187</v>
      </c>
      <c r="BR115" s="545">
        <f t="shared" si="217"/>
        <v>13.414595845733405</v>
      </c>
      <c r="BS115" s="596">
        <f t="shared" si="218"/>
        <v>5.6552698727934232E-2</v>
      </c>
      <c r="BT115" s="592">
        <v>-50.615538749999999</v>
      </c>
      <c r="BU115" s="263">
        <v>22.358244331416842</v>
      </c>
      <c r="BV115" s="546">
        <f t="shared" si="236"/>
        <v>9.8671980551584824</v>
      </c>
      <c r="BW115" s="546">
        <f t="shared" si="219"/>
        <v>22.990269056444319</v>
      </c>
      <c r="BX115" s="327">
        <f t="shared" si="220"/>
        <v>0.21459509740693192</v>
      </c>
      <c r="BY115" s="228">
        <v>-60</v>
      </c>
      <c r="BZ115" s="189">
        <v>15</v>
      </c>
      <c r="CA115" s="141">
        <f t="shared" si="237"/>
        <v>0.48273680515848127</v>
      </c>
      <c r="CB115" s="141">
        <f t="shared" si="221"/>
        <v>15.926750506753345</v>
      </c>
      <c r="CC115" s="348">
        <f t="shared" si="222"/>
        <v>1.5154905734028692E-2</v>
      </c>
      <c r="CF115" s="846"/>
      <c r="CG115" s="807"/>
      <c r="CH115" s="826"/>
      <c r="CI115" s="826"/>
      <c r="CJ115" s="826"/>
      <c r="CK115" s="826"/>
      <c r="CL115" s="830"/>
      <c r="CM115" s="828"/>
      <c r="CN115" s="829"/>
      <c r="CO115" s="826"/>
      <c r="CP115" s="826"/>
      <c r="CQ115" s="830"/>
      <c r="CR115" s="829"/>
      <c r="CS115" s="829"/>
      <c r="CT115" s="826"/>
      <c r="CU115" s="826"/>
      <c r="CV115" s="830"/>
      <c r="CW115" s="829"/>
      <c r="CX115" s="829"/>
      <c r="CY115" s="826"/>
      <c r="CZ115" s="826"/>
      <c r="DA115" s="830"/>
      <c r="DB115" s="829"/>
      <c r="DC115" s="826"/>
      <c r="DD115" s="826"/>
      <c r="DE115" s="826"/>
      <c r="DF115" s="830"/>
      <c r="DG115" s="831"/>
      <c r="DH115" s="831"/>
      <c r="DI115" s="826"/>
      <c r="DJ115" s="826"/>
      <c r="DK115" s="830"/>
      <c r="DL115" s="832"/>
      <c r="DM115" s="835"/>
      <c r="DN115" s="826"/>
      <c r="DO115" s="826"/>
      <c r="DP115" s="830"/>
      <c r="DQ115" s="832"/>
      <c r="DR115" s="828"/>
      <c r="DS115" s="826"/>
      <c r="DT115" s="826"/>
      <c r="DU115" s="830"/>
      <c r="DV115" s="832"/>
      <c r="DW115" s="828"/>
      <c r="DX115" s="826"/>
      <c r="DY115" s="826"/>
      <c r="DZ115" s="830"/>
      <c r="EA115" s="826"/>
      <c r="EB115" s="833"/>
      <c r="EC115" s="826"/>
      <c r="ED115" s="826"/>
      <c r="EE115" s="830"/>
      <c r="EF115" s="828"/>
      <c r="EG115" s="835"/>
      <c r="EH115" s="826"/>
      <c r="EI115" s="826"/>
      <c r="EJ115" s="830"/>
      <c r="EK115" s="828"/>
      <c r="EL115" s="828"/>
      <c r="EM115" s="826"/>
      <c r="EN115" s="826"/>
      <c r="EO115" s="830"/>
      <c r="EP115" s="808"/>
      <c r="EQ115" s="808"/>
      <c r="ER115" s="808"/>
      <c r="ES115" s="808"/>
      <c r="ET115" s="828"/>
      <c r="EU115" s="835"/>
      <c r="EV115" s="826"/>
      <c r="EW115" s="826"/>
      <c r="EX115" s="830"/>
      <c r="EY115" s="836"/>
      <c r="EZ115" s="836"/>
      <c r="FA115" s="826"/>
      <c r="FB115" s="826"/>
      <c r="FC115" s="830"/>
      <c r="FD115" s="828"/>
      <c r="FE115" s="828"/>
      <c r="FF115" s="826"/>
      <c r="FG115" s="826"/>
      <c r="FH115" s="830"/>
      <c r="FI115" s="810"/>
      <c r="FJ115" s="810"/>
      <c r="FK115" s="810"/>
      <c r="FL115" s="810"/>
      <c r="FM115" s="810"/>
      <c r="FN115" s="810"/>
    </row>
    <row r="116" spans="1:170" ht="15.75" x14ac:dyDescent="0.25">
      <c r="A116" s="1099"/>
      <c r="B116" s="134">
        <v>2</v>
      </c>
      <c r="C116" s="72">
        <v>-56.256250000000001</v>
      </c>
      <c r="D116" s="80">
        <v>8.5</v>
      </c>
      <c r="E116" s="80">
        <f t="shared" si="223"/>
        <v>-0.77973706325381187</v>
      </c>
      <c r="F116" s="80">
        <f t="shared" si="190"/>
        <v>10.02159141953053</v>
      </c>
      <c r="G116" s="293">
        <f t="shared" si="191"/>
        <v>3.8902856373401185E-2</v>
      </c>
      <c r="H116" s="115">
        <v>-57</v>
      </c>
      <c r="I116" s="4">
        <v>4</v>
      </c>
      <c r="J116" s="6">
        <f t="shared" si="224"/>
        <v>-1.5234870632538104</v>
      </c>
      <c r="K116" s="6">
        <f t="shared" si="192"/>
        <v>6.6469763486872706</v>
      </c>
      <c r="L116" s="396">
        <f t="shared" si="193"/>
        <v>0.114600006328794</v>
      </c>
      <c r="M116" s="744">
        <v>-54</v>
      </c>
      <c r="N116" s="745">
        <v>18</v>
      </c>
      <c r="O116" s="141">
        <f t="shared" si="225"/>
        <v>1.4765129367461896</v>
      </c>
      <c r="P116" s="141">
        <f t="shared" si="194"/>
        <v>18.766520577347521</v>
      </c>
      <c r="Q116" s="329">
        <f t="shared" si="195"/>
        <v>3.9339016805503148E-2</v>
      </c>
      <c r="R116" s="205">
        <v>-7</v>
      </c>
      <c r="S116" s="143">
        <v>26</v>
      </c>
      <c r="T116" s="512">
        <f t="shared" si="226"/>
        <v>48.47651293674619</v>
      </c>
      <c r="U116" s="512">
        <f t="shared" si="196"/>
        <v>26.536433343236009</v>
      </c>
      <c r="V116" s="401">
        <f t="shared" si="197"/>
        <v>0.91339541206849084</v>
      </c>
      <c r="W116" s="522">
        <v>-69</v>
      </c>
      <c r="X116" s="249">
        <v>38</v>
      </c>
      <c r="Y116" s="249">
        <f t="shared" si="227"/>
        <v>-13.52348706325381</v>
      </c>
      <c r="Z116" s="249">
        <f t="shared" si="198"/>
        <v>38.369027803425091</v>
      </c>
      <c r="AA116" s="525">
        <f t="shared" si="199"/>
        <v>0.17622921191199178</v>
      </c>
      <c r="AB116" s="257">
        <v>-64</v>
      </c>
      <c r="AC116" s="254">
        <v>11</v>
      </c>
      <c r="AD116" s="513">
        <f t="shared" si="228"/>
        <v>-8.5234870632538104</v>
      </c>
      <c r="AE116" s="513">
        <f t="shared" si="200"/>
        <v>12.214020410168306</v>
      </c>
      <c r="AF116" s="528">
        <f t="shared" si="201"/>
        <v>0.34892225397617288</v>
      </c>
      <c r="AG116" s="502">
        <v>-46</v>
      </c>
      <c r="AH116" s="185">
        <v>41.5</v>
      </c>
      <c r="AI116" s="142">
        <f t="shared" si="229"/>
        <v>9.4765129367461896</v>
      </c>
      <c r="AJ116" s="142">
        <f t="shared" si="202"/>
        <v>41.838167916150532</v>
      </c>
      <c r="AK116" s="306">
        <f t="shared" si="203"/>
        <v>0.11325200658569025</v>
      </c>
      <c r="AL116" s="221">
        <v>-54</v>
      </c>
      <c r="AM116" s="186">
        <v>7</v>
      </c>
      <c r="AN116" s="514">
        <f t="shared" si="230"/>
        <v>1.4765129367461896</v>
      </c>
      <c r="AO116" s="514">
        <f t="shared" si="204"/>
        <v>8.7853454445461594</v>
      </c>
      <c r="AP116" s="355">
        <f t="shared" si="205"/>
        <v>8.4032719377175519E-2</v>
      </c>
      <c r="AQ116" s="218">
        <v>-220</v>
      </c>
      <c r="AR116" s="187">
        <v>50</v>
      </c>
      <c r="AS116" s="515">
        <f t="shared" si="231"/>
        <v>-164.52348706325381</v>
      </c>
      <c r="AT116" s="515">
        <f t="shared" si="206"/>
        <v>50.436273706728095</v>
      </c>
      <c r="AU116" s="293">
        <f t="shared" si="207"/>
        <v>1.6310035909860121</v>
      </c>
      <c r="AV116" s="315"/>
      <c r="AW116" s="380"/>
      <c r="AX116" s="379" t="str">
        <f t="shared" si="232"/>
        <v/>
      </c>
      <c r="AY116" s="379" t="str">
        <f t="shared" si="208"/>
        <v/>
      </c>
      <c r="AZ116" s="378" t="str">
        <f t="shared" si="209"/>
        <v/>
      </c>
      <c r="BA116" s="577">
        <v>-2</v>
      </c>
      <c r="BB116" s="188">
        <v>28.4</v>
      </c>
      <c r="BC116" s="290">
        <f t="shared" si="233"/>
        <v>53.47651293674619</v>
      </c>
      <c r="BD116" s="290">
        <f t="shared" si="210"/>
        <v>28.891907077588488</v>
      </c>
      <c r="BE116" s="324">
        <f t="shared" si="211"/>
        <v>0.92545834363125223</v>
      </c>
      <c r="BF116" s="369">
        <v>-56</v>
      </c>
      <c r="BG116" s="187">
        <v>15</v>
      </c>
      <c r="BH116" s="515">
        <f t="shared" si="234"/>
        <v>-0.52348706325381045</v>
      </c>
      <c r="BI116" s="515">
        <f t="shared" si="212"/>
        <v>15.911703069753658</v>
      </c>
      <c r="BJ116" s="293">
        <f t="shared" si="213"/>
        <v>1.6449749626389773E-2</v>
      </c>
      <c r="BK116" s="82">
        <f t="shared" si="214"/>
        <v>-55.47651293674619</v>
      </c>
      <c r="BL116" s="83">
        <f t="shared" si="215"/>
        <v>2.7960159906538506</v>
      </c>
      <c r="BM116" s="538">
        <f t="shared" si="238"/>
        <v>5.5920319813077013</v>
      </c>
      <c r="BN116" s="240">
        <v>6</v>
      </c>
      <c r="BO116" s="276">
        <v>-57</v>
      </c>
      <c r="BP116" s="277">
        <v>13.3</v>
      </c>
      <c r="BQ116" s="545">
        <f t="shared" si="235"/>
        <v>-1.5234870632538104</v>
      </c>
      <c r="BR116" s="545">
        <f t="shared" si="217"/>
        <v>14.32034547697813</v>
      </c>
      <c r="BS116" s="596">
        <f t="shared" si="218"/>
        <v>5.3193097390807353E-2</v>
      </c>
      <c r="BT116" s="592">
        <v>-47.833144666666662</v>
      </c>
      <c r="BU116" s="263">
        <v>19.467931251733511</v>
      </c>
      <c r="BV116" s="546">
        <f t="shared" si="236"/>
        <v>7.6433682700795273</v>
      </c>
      <c r="BW116" s="546">
        <f t="shared" si="219"/>
        <v>20.178767103126749</v>
      </c>
      <c r="BX116" s="327">
        <f t="shared" si="220"/>
        <v>0.18939135951708291</v>
      </c>
      <c r="BY116" s="228">
        <v>-56</v>
      </c>
      <c r="BZ116" s="189">
        <v>18</v>
      </c>
      <c r="CA116" s="141">
        <f t="shared" si="237"/>
        <v>-0.52348706325381045</v>
      </c>
      <c r="CB116" s="141">
        <f t="shared" si="221"/>
        <v>18.766520577347521</v>
      </c>
      <c r="CC116" s="348">
        <f t="shared" si="222"/>
        <v>1.394736603133815E-2</v>
      </c>
      <c r="CF116" s="846"/>
      <c r="CG116" s="807"/>
      <c r="CH116" s="826"/>
      <c r="CI116" s="826"/>
      <c r="CJ116" s="826"/>
      <c r="CK116" s="826"/>
      <c r="CL116" s="830"/>
      <c r="CM116" s="828"/>
      <c r="CN116" s="829"/>
      <c r="CO116" s="826"/>
      <c r="CP116" s="826"/>
      <c r="CQ116" s="830"/>
      <c r="CR116" s="829"/>
      <c r="CS116" s="829"/>
      <c r="CT116" s="826"/>
      <c r="CU116" s="826"/>
      <c r="CV116" s="830"/>
      <c r="CW116" s="829"/>
      <c r="CX116" s="829"/>
      <c r="CY116" s="826"/>
      <c r="CZ116" s="826"/>
      <c r="DA116" s="830"/>
      <c r="DB116" s="829"/>
      <c r="DC116" s="826"/>
      <c r="DD116" s="826"/>
      <c r="DE116" s="826"/>
      <c r="DF116" s="830"/>
      <c r="DG116" s="831"/>
      <c r="DH116" s="831"/>
      <c r="DI116" s="826"/>
      <c r="DJ116" s="826"/>
      <c r="DK116" s="830"/>
      <c r="DL116" s="832"/>
      <c r="DM116" s="835"/>
      <c r="DN116" s="826"/>
      <c r="DO116" s="826"/>
      <c r="DP116" s="830"/>
      <c r="DQ116" s="832"/>
      <c r="DR116" s="828"/>
      <c r="DS116" s="826"/>
      <c r="DT116" s="826"/>
      <c r="DU116" s="830"/>
      <c r="DV116" s="832"/>
      <c r="DW116" s="828"/>
      <c r="DX116" s="826"/>
      <c r="DY116" s="826"/>
      <c r="DZ116" s="830"/>
      <c r="EA116" s="826"/>
      <c r="EB116" s="833"/>
      <c r="EC116" s="826"/>
      <c r="ED116" s="826"/>
      <c r="EE116" s="830"/>
      <c r="EF116" s="828"/>
      <c r="EG116" s="835"/>
      <c r="EH116" s="826"/>
      <c r="EI116" s="826"/>
      <c r="EJ116" s="830"/>
      <c r="EK116" s="828"/>
      <c r="EL116" s="828"/>
      <c r="EM116" s="826"/>
      <c r="EN116" s="826"/>
      <c r="EO116" s="830"/>
      <c r="EP116" s="808"/>
      <c r="EQ116" s="808"/>
      <c r="ER116" s="808"/>
      <c r="ES116" s="808"/>
      <c r="ET116" s="828"/>
      <c r="EU116" s="835"/>
      <c r="EV116" s="826"/>
      <c r="EW116" s="826"/>
      <c r="EX116" s="830"/>
      <c r="EY116" s="836"/>
      <c r="EZ116" s="836"/>
      <c r="FA116" s="826"/>
      <c r="FB116" s="826"/>
      <c r="FC116" s="830"/>
      <c r="FD116" s="828"/>
      <c r="FE116" s="828"/>
      <c r="FF116" s="826"/>
      <c r="FG116" s="826"/>
      <c r="FH116" s="830"/>
      <c r="FI116" s="810"/>
      <c r="FJ116" s="810"/>
      <c r="FK116" s="810"/>
      <c r="FL116" s="810"/>
      <c r="FM116" s="810"/>
      <c r="FN116" s="810"/>
    </row>
    <row r="117" spans="1:170" ht="16.5" thickBot="1" x14ac:dyDescent="0.3">
      <c r="A117" s="1099"/>
      <c r="B117" s="241">
        <v>1</v>
      </c>
      <c r="C117" s="242">
        <v>-52.231250000000003</v>
      </c>
      <c r="D117" s="96">
        <v>8.5</v>
      </c>
      <c r="E117" s="96">
        <f t="shared" si="223"/>
        <v>0.61986776041380409</v>
      </c>
      <c r="F117" s="96">
        <f t="shared" si="190"/>
        <v>9.966173452582499</v>
      </c>
      <c r="G117" s="359">
        <f t="shared" si="191"/>
        <v>3.1098583792618015E-2</v>
      </c>
      <c r="H117" s="130">
        <v>-53</v>
      </c>
      <c r="I117" s="11">
        <v>4</v>
      </c>
      <c r="J117" s="7">
        <f t="shared" si="224"/>
        <v>-0.14888223958619307</v>
      </c>
      <c r="K117" s="7">
        <f t="shared" si="192"/>
        <v>6.5631252682666492</v>
      </c>
      <c r="L117" s="399">
        <f t="shared" si="193"/>
        <v>1.1342328044998106E-2</v>
      </c>
      <c r="M117" s="746">
        <v>-51</v>
      </c>
      <c r="N117" s="747">
        <v>18</v>
      </c>
      <c r="O117" s="158">
        <f t="shared" si="225"/>
        <v>1.8511177604138069</v>
      </c>
      <c r="P117" s="158">
        <f t="shared" si="194"/>
        <v>18.736985170698091</v>
      </c>
      <c r="Q117" s="410">
        <f t="shared" si="195"/>
        <v>4.9397428229507406E-2</v>
      </c>
      <c r="R117" s="360">
        <v>30</v>
      </c>
      <c r="S117" s="159">
        <v>35</v>
      </c>
      <c r="T117" s="109">
        <f t="shared" si="226"/>
        <v>82.851117760413814</v>
      </c>
      <c r="U117" s="109">
        <f t="shared" si="196"/>
        <v>35.636012497374615</v>
      </c>
      <c r="V117" s="411">
        <f t="shared" si="197"/>
        <v>1.1624633615576048</v>
      </c>
      <c r="W117" s="561">
        <v>-79</v>
      </c>
      <c r="X117" s="362">
        <v>38</v>
      </c>
      <c r="Y117" s="362">
        <f t="shared" si="227"/>
        <v>-26.148882239586193</v>
      </c>
      <c r="Z117" s="362">
        <f t="shared" si="198"/>
        <v>38.354590511266835</v>
      </c>
      <c r="AA117" s="562">
        <f t="shared" si="199"/>
        <v>0.34088334526612712</v>
      </c>
      <c r="AB117" s="563">
        <v>-56</v>
      </c>
      <c r="AC117" s="363">
        <v>11</v>
      </c>
      <c r="AD117" s="499">
        <f t="shared" si="228"/>
        <v>-3.1488822395861931</v>
      </c>
      <c r="AE117" s="499">
        <f t="shared" si="200"/>
        <v>12.168591261397523</v>
      </c>
      <c r="AF117" s="564">
        <f t="shared" si="201"/>
        <v>0.12938565245327149</v>
      </c>
      <c r="AG117" s="505">
        <v>-41</v>
      </c>
      <c r="AH117" s="364">
        <v>51.2</v>
      </c>
      <c r="AI117" s="145">
        <f t="shared" si="229"/>
        <v>11.851117760413807</v>
      </c>
      <c r="AJ117" s="145">
        <f t="shared" si="202"/>
        <v>51.463721331506534</v>
      </c>
      <c r="AK117" s="365">
        <f t="shared" si="203"/>
        <v>0.11514050532873582</v>
      </c>
      <c r="AL117" s="225">
        <v>-49</v>
      </c>
      <c r="AM117" s="196">
        <v>9</v>
      </c>
      <c r="AN117" s="197">
        <f t="shared" si="230"/>
        <v>3.8511177604138069</v>
      </c>
      <c r="AO117" s="197">
        <f t="shared" si="204"/>
        <v>10.395894059048514</v>
      </c>
      <c r="AP117" s="469">
        <f t="shared" si="205"/>
        <v>0.18522301874853278</v>
      </c>
      <c r="AQ117" s="566">
        <v>-365</v>
      </c>
      <c r="AR117" s="198">
        <v>100</v>
      </c>
      <c r="AS117" s="108">
        <f t="shared" si="231"/>
        <v>-312.14888223958621</v>
      </c>
      <c r="AT117" s="108">
        <f t="shared" si="206"/>
        <v>100.22437521238552</v>
      </c>
      <c r="AU117" s="359">
        <f t="shared" si="207"/>
        <v>1.5572503274682998</v>
      </c>
      <c r="AV117" s="569"/>
      <c r="AW117" s="590"/>
      <c r="AX117" s="319" t="str">
        <f t="shared" si="232"/>
        <v/>
      </c>
      <c r="AY117" s="319" t="str">
        <f t="shared" si="208"/>
        <v/>
      </c>
      <c r="AZ117" s="470" t="str">
        <f t="shared" si="209"/>
        <v/>
      </c>
      <c r="BA117" s="571"/>
      <c r="BB117" s="184"/>
      <c r="BC117" s="184" t="str">
        <f t="shared" si="233"/>
        <v/>
      </c>
      <c r="BD117" s="415" t="str">
        <f t="shared" si="210"/>
        <v/>
      </c>
      <c r="BE117" s="418" t="str">
        <f t="shared" si="211"/>
        <v/>
      </c>
      <c r="BF117" s="370">
        <v>-57</v>
      </c>
      <c r="BG117" s="198">
        <v>15</v>
      </c>
      <c r="BH117" s="108">
        <f t="shared" si="234"/>
        <v>-4.1488822395861931</v>
      </c>
      <c r="BI117" s="108">
        <f t="shared" si="212"/>
        <v>15.876857790096887</v>
      </c>
      <c r="BJ117" s="359">
        <f t="shared" si="213"/>
        <v>0.13065816594307592</v>
      </c>
      <c r="BK117" s="97">
        <f t="shared" si="214"/>
        <v>-52.851117760413807</v>
      </c>
      <c r="BL117" s="98">
        <f t="shared" si="215"/>
        <v>2.9875385709710636</v>
      </c>
      <c r="BM117" s="540">
        <f t="shared" si="238"/>
        <v>5.9750771419421271</v>
      </c>
      <c r="BN117" s="239">
        <v>6</v>
      </c>
      <c r="BO117" s="284">
        <v>-52</v>
      </c>
      <c r="BP117" s="285">
        <v>15.4</v>
      </c>
      <c r="BQ117" s="554">
        <f t="shared" si="235"/>
        <v>0.85111776041380693</v>
      </c>
      <c r="BR117" s="554">
        <f t="shared" si="217"/>
        <v>16.255294930789788</v>
      </c>
      <c r="BS117" s="598">
        <f t="shared" si="218"/>
        <v>2.617970833619486E-2</v>
      </c>
      <c r="BT117" s="595"/>
      <c r="BU117" s="265"/>
      <c r="BV117" s="556" t="str">
        <f t="shared" si="236"/>
        <v/>
      </c>
      <c r="BW117" s="556" t="str">
        <f t="shared" si="219"/>
        <v/>
      </c>
      <c r="BX117" s="599" t="str">
        <f t="shared" si="220"/>
        <v/>
      </c>
      <c r="BY117" s="383">
        <v>-52</v>
      </c>
      <c r="BZ117" s="199">
        <v>21</v>
      </c>
      <c r="CA117" s="158">
        <f t="shared" si="237"/>
        <v>0.85111776041380693</v>
      </c>
      <c r="CB117" s="158">
        <f t="shared" si="221"/>
        <v>21.635032084260015</v>
      </c>
      <c r="CC117" s="409">
        <f t="shared" si="222"/>
        <v>1.966989827191E-2</v>
      </c>
      <c r="CF117" s="846"/>
      <c r="CG117" s="807"/>
      <c r="CH117" s="826"/>
      <c r="CI117" s="826"/>
      <c r="CJ117" s="826"/>
      <c r="CK117" s="826"/>
      <c r="CL117" s="830"/>
      <c r="CM117" s="828"/>
      <c r="CN117" s="829"/>
      <c r="CO117" s="826"/>
      <c r="CP117" s="826"/>
      <c r="CQ117" s="830"/>
      <c r="CR117" s="829"/>
      <c r="CS117" s="829"/>
      <c r="CT117" s="826"/>
      <c r="CU117" s="826"/>
      <c r="CV117" s="830"/>
      <c r="CW117" s="829"/>
      <c r="CX117" s="829"/>
      <c r="CY117" s="826"/>
      <c r="CZ117" s="826"/>
      <c r="DA117" s="830"/>
      <c r="DB117" s="829"/>
      <c r="DC117" s="826"/>
      <c r="DD117" s="826"/>
      <c r="DE117" s="826"/>
      <c r="DF117" s="830"/>
      <c r="DG117" s="831"/>
      <c r="DH117" s="831"/>
      <c r="DI117" s="826"/>
      <c r="DJ117" s="826"/>
      <c r="DK117" s="830"/>
      <c r="DL117" s="832"/>
      <c r="DM117" s="835"/>
      <c r="DN117" s="826"/>
      <c r="DO117" s="826"/>
      <c r="DP117" s="830"/>
      <c r="DQ117" s="832"/>
      <c r="DR117" s="828"/>
      <c r="DS117" s="826"/>
      <c r="DT117" s="826"/>
      <c r="DU117" s="830"/>
      <c r="DV117" s="832"/>
      <c r="DW117" s="828"/>
      <c r="DX117" s="826"/>
      <c r="DY117" s="826"/>
      <c r="DZ117" s="830"/>
      <c r="EA117" s="826"/>
      <c r="EB117" s="833"/>
      <c r="EC117" s="826"/>
      <c r="ED117" s="826"/>
      <c r="EE117" s="830"/>
      <c r="EF117" s="828"/>
      <c r="EG117" s="828"/>
      <c r="EH117" s="828"/>
      <c r="EI117" s="826"/>
      <c r="EJ117" s="830"/>
      <c r="EK117" s="828"/>
      <c r="EL117" s="828"/>
      <c r="EM117" s="826"/>
      <c r="EN117" s="826"/>
      <c r="EO117" s="830"/>
      <c r="EP117" s="808"/>
      <c r="EQ117" s="808"/>
      <c r="ER117" s="808"/>
      <c r="ES117" s="808"/>
      <c r="ET117" s="828"/>
      <c r="EU117" s="835"/>
      <c r="EV117" s="826"/>
      <c r="EW117" s="826"/>
      <c r="EX117" s="830"/>
      <c r="EY117" s="837"/>
      <c r="EZ117" s="837"/>
      <c r="FA117" s="826"/>
      <c r="FB117" s="826"/>
      <c r="FC117" s="830"/>
      <c r="FD117" s="828"/>
      <c r="FE117" s="828"/>
      <c r="FF117" s="826"/>
      <c r="FG117" s="826"/>
      <c r="FH117" s="830"/>
      <c r="FI117" s="810"/>
      <c r="FJ117" s="810"/>
      <c r="FK117" s="810"/>
      <c r="FL117" s="810"/>
      <c r="FM117" s="810"/>
      <c r="FN117" s="810"/>
    </row>
    <row r="118" spans="1:170" x14ac:dyDescent="0.25">
      <c r="A118" s="1105" t="s">
        <v>17</v>
      </c>
      <c r="B118" s="209">
        <v>120</v>
      </c>
      <c r="C118" s="55">
        <v>-74.962500000000006</v>
      </c>
      <c r="D118" s="56">
        <v>8.5</v>
      </c>
      <c r="E118" s="56">
        <f t="shared" si="223"/>
        <v>1.544722092979697</v>
      </c>
      <c r="F118" s="56">
        <f t="shared" si="190"/>
        <v>9.5321758509708214</v>
      </c>
      <c r="G118" s="366">
        <f t="shared" si="191"/>
        <v>8.1026730786883883E-2</v>
      </c>
      <c r="H118" s="110">
        <v>-78</v>
      </c>
      <c r="I118" s="13">
        <v>3.5</v>
      </c>
      <c r="J118" s="13">
        <f t="shared" si="224"/>
        <v>-1.4927779070202973</v>
      </c>
      <c r="K118" s="13">
        <f t="shared" si="192"/>
        <v>5.5553916562049261</v>
      </c>
      <c r="L118" s="398">
        <f t="shared" si="193"/>
        <v>0.13435397532710266</v>
      </c>
      <c r="M118" s="742">
        <v>-78</v>
      </c>
      <c r="N118" s="743">
        <v>11</v>
      </c>
      <c r="O118" s="57">
        <f t="shared" si="225"/>
        <v>-1.4927779070202973</v>
      </c>
      <c r="P118" s="57">
        <f t="shared" si="194"/>
        <v>11.815768127964906</v>
      </c>
      <c r="Q118" s="606">
        <f t="shared" si="195"/>
        <v>6.3168889692718042E-2</v>
      </c>
      <c r="R118" s="204">
        <v>-70</v>
      </c>
      <c r="S118" s="58">
        <v>15</v>
      </c>
      <c r="T118" s="59">
        <f t="shared" si="226"/>
        <v>6.5072220929797027</v>
      </c>
      <c r="U118" s="59">
        <f t="shared" si="196"/>
        <v>15.60808689282038</v>
      </c>
      <c r="V118" s="403">
        <f t="shared" si="197"/>
        <v>0.20845674866062489</v>
      </c>
      <c r="W118" s="521">
        <v>-81</v>
      </c>
      <c r="X118" s="245">
        <v>26</v>
      </c>
      <c r="Y118" s="245">
        <f t="shared" si="227"/>
        <v>-4.4927779070202973</v>
      </c>
      <c r="Z118" s="245">
        <f t="shared" si="198"/>
        <v>26.355499927981469</v>
      </c>
      <c r="AA118" s="524">
        <f t="shared" si="199"/>
        <v>8.5234162116013271E-2</v>
      </c>
      <c r="AB118" s="527">
        <v>-83</v>
      </c>
      <c r="AC118" s="256">
        <v>16</v>
      </c>
      <c r="AD118" s="61">
        <f t="shared" si="228"/>
        <v>-6.4927779070202973</v>
      </c>
      <c r="AE118" s="61">
        <f t="shared" si="200"/>
        <v>16.571432540786308</v>
      </c>
      <c r="AF118" s="509">
        <f t="shared" si="201"/>
        <v>0.19590273475271372</v>
      </c>
      <c r="AG118" s="501">
        <v>-73</v>
      </c>
      <c r="AH118" s="575">
        <v>18.5</v>
      </c>
      <c r="AI118" s="62">
        <f t="shared" si="229"/>
        <v>3.5072220929797027</v>
      </c>
      <c r="AJ118" s="62">
        <f t="shared" si="202"/>
        <v>18.996377982495275</v>
      </c>
      <c r="AK118" s="343">
        <f t="shared" si="203"/>
        <v>9.2312916078305218E-2</v>
      </c>
      <c r="AL118" s="220">
        <v>-79</v>
      </c>
      <c r="AM118" s="200">
        <v>7</v>
      </c>
      <c r="AN118" s="181">
        <f t="shared" si="230"/>
        <v>-2.4927779070202973</v>
      </c>
      <c r="AO118" s="181">
        <f t="shared" si="204"/>
        <v>8.2226745316734569</v>
      </c>
      <c r="AP118" s="354">
        <f t="shared" si="205"/>
        <v>0.15157950721618638</v>
      </c>
      <c r="AQ118" s="530"/>
      <c r="AR118" s="201"/>
      <c r="AS118" s="201" t="str">
        <f t="shared" si="231"/>
        <v/>
      </c>
      <c r="AT118" s="137" t="str">
        <f t="shared" si="206"/>
        <v/>
      </c>
      <c r="AU118" s="366" t="str">
        <f t="shared" si="207"/>
        <v/>
      </c>
      <c r="AV118" s="376"/>
      <c r="AW118" s="320"/>
      <c r="AX118" s="321" t="str">
        <f t="shared" si="232"/>
        <v/>
      </c>
      <c r="AY118" s="313" t="str">
        <f t="shared" si="208"/>
        <v/>
      </c>
      <c r="AZ118" s="377" t="str">
        <f t="shared" si="209"/>
        <v/>
      </c>
      <c r="BA118" s="574">
        <v>-40</v>
      </c>
      <c r="BB118" s="202">
        <v>19.399999999999999</v>
      </c>
      <c r="BC118" s="66">
        <f t="shared" si="233"/>
        <v>36.507222092979703</v>
      </c>
      <c r="BD118" s="66">
        <f t="shared" si="210"/>
        <v>19.873911956477802</v>
      </c>
      <c r="BE118" s="344">
        <f t="shared" si="211"/>
        <v>0.91847096266018124</v>
      </c>
      <c r="BF118" s="371"/>
      <c r="BG118" s="201"/>
      <c r="BH118" s="137" t="str">
        <f t="shared" si="234"/>
        <v/>
      </c>
      <c r="BI118" s="137" t="str">
        <f t="shared" si="212"/>
        <v/>
      </c>
      <c r="BJ118" s="366" t="str">
        <f t="shared" si="213"/>
        <v/>
      </c>
      <c r="BK118" s="154">
        <f t="shared" si="214"/>
        <v>-76.507222092979703</v>
      </c>
      <c r="BL118" s="155">
        <f t="shared" si="215"/>
        <v>2.5273748329380599</v>
      </c>
      <c r="BM118" s="541">
        <f t="shared" si="238"/>
        <v>5.0547496658761197</v>
      </c>
      <c r="BN118" s="542">
        <v>5</v>
      </c>
      <c r="BO118" s="286">
        <v>-73</v>
      </c>
      <c r="BP118" s="281">
        <v>10.199999999999999</v>
      </c>
      <c r="BQ118" s="282">
        <f t="shared" si="235"/>
        <v>3.5072220929797027</v>
      </c>
      <c r="BR118" s="282">
        <f t="shared" si="217"/>
        <v>11.074853337802326</v>
      </c>
      <c r="BS118" s="507">
        <f t="shared" si="218"/>
        <v>0.15834169473867135</v>
      </c>
      <c r="BT118" s="591">
        <v>-63.964216730957787</v>
      </c>
      <c r="BU118" s="270">
        <v>18.437612640898859</v>
      </c>
      <c r="BV118" s="384">
        <f t="shared" si="236"/>
        <v>12.543005362021916</v>
      </c>
      <c r="BW118" s="384">
        <f t="shared" si="219"/>
        <v>18.935626114540408</v>
      </c>
      <c r="BX118" s="346">
        <f t="shared" si="220"/>
        <v>0.33120123111192806</v>
      </c>
      <c r="BY118" s="227">
        <v>-79</v>
      </c>
      <c r="BZ118" s="169">
        <v>15</v>
      </c>
      <c r="CA118" s="57">
        <f t="shared" si="237"/>
        <v>-2.4927779070202973</v>
      </c>
      <c r="CB118" s="57">
        <f t="shared" si="221"/>
        <v>15.60808689282038</v>
      </c>
      <c r="CC118" s="347">
        <f t="shared" si="222"/>
        <v>7.9855331538644853E-2</v>
      </c>
      <c r="CF118" s="846"/>
      <c r="CG118" s="807"/>
      <c r="CH118" s="826"/>
      <c r="CI118" s="826"/>
      <c r="CJ118" s="826"/>
      <c r="CK118" s="826"/>
      <c r="CL118" s="830"/>
      <c r="CM118" s="828"/>
      <c r="CN118" s="826"/>
      <c r="CO118" s="826"/>
      <c r="CP118" s="826"/>
      <c r="CQ118" s="830"/>
      <c r="CR118" s="829"/>
      <c r="CS118" s="829"/>
      <c r="CT118" s="826"/>
      <c r="CU118" s="826"/>
      <c r="CV118" s="830"/>
      <c r="CW118" s="829"/>
      <c r="CX118" s="829"/>
      <c r="CY118" s="826"/>
      <c r="CZ118" s="826"/>
      <c r="DA118" s="830"/>
      <c r="DB118" s="829"/>
      <c r="DC118" s="826"/>
      <c r="DD118" s="826"/>
      <c r="DE118" s="826"/>
      <c r="DF118" s="830"/>
      <c r="DG118" s="831"/>
      <c r="DH118" s="831"/>
      <c r="DI118" s="826"/>
      <c r="DJ118" s="826"/>
      <c r="DK118" s="830"/>
      <c r="DL118" s="832"/>
      <c r="DM118" s="835"/>
      <c r="DN118" s="826"/>
      <c r="DO118" s="826"/>
      <c r="DP118" s="830"/>
      <c r="DQ118" s="832"/>
      <c r="DR118" s="828"/>
      <c r="DS118" s="826"/>
      <c r="DT118" s="826"/>
      <c r="DU118" s="830"/>
      <c r="DV118" s="829"/>
      <c r="DW118" s="828"/>
      <c r="DX118" s="828"/>
      <c r="DY118" s="826"/>
      <c r="DZ118" s="830"/>
      <c r="EA118" s="826"/>
      <c r="EB118" s="835"/>
      <c r="EC118" s="828"/>
      <c r="ED118" s="826"/>
      <c r="EE118" s="830"/>
      <c r="EF118" s="828"/>
      <c r="EG118" s="835"/>
      <c r="EH118" s="826"/>
      <c r="EI118" s="826"/>
      <c r="EJ118" s="830"/>
      <c r="EK118" s="828"/>
      <c r="EL118" s="828"/>
      <c r="EM118" s="826"/>
      <c r="EN118" s="826"/>
      <c r="EO118" s="830"/>
      <c r="EP118" s="808"/>
      <c r="EQ118" s="808"/>
      <c r="ER118" s="808"/>
      <c r="ES118" s="808"/>
      <c r="ET118" s="828"/>
      <c r="EU118" s="835"/>
      <c r="EV118" s="826"/>
      <c r="EW118" s="826"/>
      <c r="EX118" s="830"/>
      <c r="EY118" s="836"/>
      <c r="EZ118" s="836"/>
      <c r="FA118" s="826"/>
      <c r="FB118" s="826"/>
      <c r="FC118" s="830"/>
      <c r="FD118" s="828"/>
      <c r="FE118" s="828"/>
      <c r="FF118" s="826"/>
      <c r="FG118" s="826"/>
      <c r="FH118" s="830"/>
      <c r="FI118" s="810"/>
      <c r="FJ118" s="810"/>
      <c r="FK118" s="810"/>
      <c r="FL118" s="810"/>
      <c r="FM118" s="810"/>
      <c r="FN118" s="810"/>
    </row>
    <row r="119" spans="1:170" x14ac:dyDescent="0.25">
      <c r="A119" s="1099"/>
      <c r="B119" s="134">
        <v>100</v>
      </c>
      <c r="C119" s="72">
        <v>-73.0625</v>
      </c>
      <c r="D119" s="80">
        <v>8.5</v>
      </c>
      <c r="E119" s="80">
        <f t="shared" si="223"/>
        <v>1.7236803102720728</v>
      </c>
      <c r="F119" s="80">
        <f t="shared" si="190"/>
        <v>9.5360070402193475</v>
      </c>
      <c r="G119" s="293">
        <f t="shared" si="191"/>
        <v>9.0377466323285388E-2</v>
      </c>
      <c r="H119" s="115">
        <v>-76</v>
      </c>
      <c r="I119" s="6">
        <v>3.5</v>
      </c>
      <c r="J119" s="6">
        <f t="shared" si="224"/>
        <v>-1.2138196897279272</v>
      </c>
      <c r="K119" s="6">
        <f t="shared" si="192"/>
        <v>5.5619628074190635</v>
      </c>
      <c r="L119" s="396">
        <f t="shared" si="193"/>
        <v>0.1091179257895092</v>
      </c>
      <c r="M119" s="744">
        <v>-76</v>
      </c>
      <c r="N119" s="745">
        <v>11</v>
      </c>
      <c r="O119" s="141">
        <f t="shared" si="225"/>
        <v>-1.2138196897279272</v>
      </c>
      <c r="P119" s="141">
        <f t="shared" si="194"/>
        <v>11.81885909346215</v>
      </c>
      <c r="Q119" s="329">
        <f t="shared" si="195"/>
        <v>5.1350967133510249E-2</v>
      </c>
      <c r="R119" s="205">
        <v>-72</v>
      </c>
      <c r="S119" s="143">
        <v>15</v>
      </c>
      <c r="T119" s="512">
        <f t="shared" si="226"/>
        <v>2.7861803102720728</v>
      </c>
      <c r="U119" s="512">
        <f t="shared" si="196"/>
        <v>15.610426972735658</v>
      </c>
      <c r="V119" s="401">
        <f t="shared" si="197"/>
        <v>8.9241002668865727E-2</v>
      </c>
      <c r="W119" s="522">
        <v>-75</v>
      </c>
      <c r="X119" s="249">
        <v>26</v>
      </c>
      <c r="Y119" s="249">
        <f t="shared" si="227"/>
        <v>-0.2138196897279272</v>
      </c>
      <c r="Z119" s="249">
        <f t="shared" si="198"/>
        <v>26.356885822705099</v>
      </c>
      <c r="AA119" s="525">
        <f t="shared" si="199"/>
        <v>4.0562396325238958E-3</v>
      </c>
      <c r="AB119" s="257">
        <v>-79</v>
      </c>
      <c r="AC119" s="254">
        <v>13</v>
      </c>
      <c r="AD119" s="513">
        <f t="shared" si="228"/>
        <v>-4.2138196897279272</v>
      </c>
      <c r="AE119" s="513">
        <f t="shared" si="200"/>
        <v>13.699833220558306</v>
      </c>
      <c r="AF119" s="528">
        <f t="shared" si="201"/>
        <v>0.15379091197272993</v>
      </c>
      <c r="AG119" s="502">
        <v>-71</v>
      </c>
      <c r="AH119" s="185">
        <v>18.5</v>
      </c>
      <c r="AI119" s="142">
        <f t="shared" si="229"/>
        <v>3.7861803102720728</v>
      </c>
      <c r="AJ119" s="142">
        <f t="shared" si="202"/>
        <v>18.998300720620069</v>
      </c>
      <c r="AK119" s="306">
        <f t="shared" si="203"/>
        <v>9.9645235801607501E-2</v>
      </c>
      <c r="AL119" s="221">
        <v>-77</v>
      </c>
      <c r="AM119" s="186">
        <v>7</v>
      </c>
      <c r="AN119" s="514">
        <f t="shared" si="230"/>
        <v>-2.2138196897279272</v>
      </c>
      <c r="AO119" s="514">
        <f t="shared" si="204"/>
        <v>8.2271155498821678</v>
      </c>
      <c r="AP119" s="355">
        <f t="shared" si="205"/>
        <v>0.1345440984938904</v>
      </c>
      <c r="AQ119" s="218"/>
      <c r="AR119" s="187"/>
      <c r="AS119" s="515" t="str">
        <f t="shared" si="231"/>
        <v/>
      </c>
      <c r="AT119" s="80" t="str">
        <f t="shared" si="206"/>
        <v/>
      </c>
      <c r="AU119" s="293" t="str">
        <f t="shared" si="207"/>
        <v/>
      </c>
      <c r="AV119" s="315"/>
      <c r="AW119" s="322"/>
      <c r="AX119" s="323" t="str">
        <f t="shared" si="232"/>
        <v/>
      </c>
      <c r="AY119" s="379" t="str">
        <f t="shared" si="208"/>
        <v/>
      </c>
      <c r="AZ119" s="378" t="str">
        <f t="shared" si="209"/>
        <v/>
      </c>
      <c r="BA119" s="577">
        <v>-41</v>
      </c>
      <c r="BB119" s="188">
        <v>19.399999999999999</v>
      </c>
      <c r="BC119" s="290">
        <f t="shared" si="233"/>
        <v>33.786180310272073</v>
      </c>
      <c r="BD119" s="290">
        <f t="shared" si="210"/>
        <v>19.875749803997657</v>
      </c>
      <c r="BE119" s="324">
        <f t="shared" si="211"/>
        <v>0.84993473563137167</v>
      </c>
      <c r="BF119" s="369"/>
      <c r="BG119" s="187"/>
      <c r="BH119" s="515" t="str">
        <f t="shared" si="234"/>
        <v/>
      </c>
      <c r="BI119" s="515" t="str">
        <f t="shared" si="212"/>
        <v/>
      </c>
      <c r="BJ119" s="293" t="str">
        <f t="shared" si="213"/>
        <v/>
      </c>
      <c r="BK119" s="82">
        <f t="shared" si="214"/>
        <v>-74.786180310272073</v>
      </c>
      <c r="BL119" s="83">
        <f t="shared" si="215"/>
        <v>2.5128807629664904</v>
      </c>
      <c r="BM119" s="538">
        <f t="shared" si="238"/>
        <v>5.0257615259329809</v>
      </c>
      <c r="BN119" s="240">
        <v>5</v>
      </c>
      <c r="BO119" s="276">
        <v>-72</v>
      </c>
      <c r="BP119" s="277">
        <v>10.199999999999999</v>
      </c>
      <c r="BQ119" s="545">
        <f t="shared" si="235"/>
        <v>2.7861803102720728</v>
      </c>
      <c r="BR119" s="545">
        <f t="shared" si="217"/>
        <v>11.078151031246728</v>
      </c>
      <c r="BS119" s="596">
        <f t="shared" si="218"/>
        <v>0.12575114305688057</v>
      </c>
      <c r="BT119" s="592">
        <v>-63.852541057487656</v>
      </c>
      <c r="BU119" s="263">
        <v>19.097361878782277</v>
      </c>
      <c r="BV119" s="546">
        <f t="shared" si="236"/>
        <v>10.933639252784417</v>
      </c>
      <c r="BW119" s="546">
        <f t="shared" si="219"/>
        <v>19.580466312125445</v>
      </c>
      <c r="BX119" s="327">
        <f t="shared" si="220"/>
        <v>0.27919762171377976</v>
      </c>
      <c r="BY119" s="228">
        <v>-78</v>
      </c>
      <c r="BZ119" s="189">
        <v>15</v>
      </c>
      <c r="CA119" s="141">
        <f t="shared" si="237"/>
        <v>-3.2138196897279272</v>
      </c>
      <c r="CB119" s="141">
        <f t="shared" si="221"/>
        <v>15.610426972735658</v>
      </c>
      <c r="CC119" s="348">
        <f t="shared" si="222"/>
        <v>0.10293823786309669</v>
      </c>
      <c r="CF119" s="846"/>
      <c r="CG119" s="807"/>
      <c r="CH119" s="826"/>
      <c r="CI119" s="826"/>
      <c r="CJ119" s="826"/>
      <c r="CK119" s="826"/>
      <c r="CL119" s="830"/>
      <c r="CM119" s="828"/>
      <c r="CN119" s="826"/>
      <c r="CO119" s="826"/>
      <c r="CP119" s="826"/>
      <c r="CQ119" s="830"/>
      <c r="CR119" s="829"/>
      <c r="CS119" s="829"/>
      <c r="CT119" s="826"/>
      <c r="CU119" s="826"/>
      <c r="CV119" s="830"/>
      <c r="CW119" s="829"/>
      <c r="CX119" s="829"/>
      <c r="CY119" s="826"/>
      <c r="CZ119" s="826"/>
      <c r="DA119" s="830"/>
      <c r="DB119" s="829"/>
      <c r="DC119" s="826"/>
      <c r="DD119" s="826"/>
      <c r="DE119" s="826"/>
      <c r="DF119" s="830"/>
      <c r="DG119" s="831"/>
      <c r="DH119" s="831"/>
      <c r="DI119" s="826"/>
      <c r="DJ119" s="826"/>
      <c r="DK119" s="830"/>
      <c r="DL119" s="832"/>
      <c r="DM119" s="835"/>
      <c r="DN119" s="826"/>
      <c r="DO119" s="826"/>
      <c r="DP119" s="830"/>
      <c r="DQ119" s="832"/>
      <c r="DR119" s="828"/>
      <c r="DS119" s="826"/>
      <c r="DT119" s="826"/>
      <c r="DU119" s="830"/>
      <c r="DV119" s="832"/>
      <c r="DW119" s="828"/>
      <c r="DX119" s="826"/>
      <c r="DY119" s="826"/>
      <c r="DZ119" s="830"/>
      <c r="EA119" s="826"/>
      <c r="EB119" s="835"/>
      <c r="EC119" s="828"/>
      <c r="ED119" s="826"/>
      <c r="EE119" s="830"/>
      <c r="EF119" s="828"/>
      <c r="EG119" s="835"/>
      <c r="EH119" s="826"/>
      <c r="EI119" s="826"/>
      <c r="EJ119" s="830"/>
      <c r="EK119" s="828"/>
      <c r="EL119" s="828"/>
      <c r="EM119" s="826"/>
      <c r="EN119" s="826"/>
      <c r="EO119" s="830"/>
      <c r="EP119" s="808"/>
      <c r="EQ119" s="808"/>
      <c r="ER119" s="808"/>
      <c r="ES119" s="808"/>
      <c r="ET119" s="828"/>
      <c r="EU119" s="835"/>
      <c r="EV119" s="826"/>
      <c r="EW119" s="826"/>
      <c r="EX119" s="830"/>
      <c r="EY119" s="836"/>
      <c r="EZ119" s="836"/>
      <c r="FA119" s="826"/>
      <c r="FB119" s="826"/>
      <c r="FC119" s="830"/>
      <c r="FD119" s="828"/>
      <c r="FE119" s="828"/>
      <c r="FF119" s="826"/>
      <c r="FG119" s="826"/>
      <c r="FH119" s="830"/>
      <c r="FI119" s="810"/>
      <c r="FJ119" s="810"/>
      <c r="FK119" s="810"/>
      <c r="FL119" s="810"/>
      <c r="FM119" s="810"/>
      <c r="FN119" s="810"/>
    </row>
    <row r="120" spans="1:170" ht="15.75" x14ac:dyDescent="0.25">
      <c r="A120" s="1099"/>
      <c r="B120" s="134">
        <v>50</v>
      </c>
      <c r="C120" s="72">
        <v>-64.174999999999997</v>
      </c>
      <c r="D120" s="80">
        <v>8.5</v>
      </c>
      <c r="E120" s="80">
        <f t="shared" si="223"/>
        <v>2.1505810631222886</v>
      </c>
      <c r="F120" s="80">
        <f t="shared" si="190"/>
        <v>9.552769574546998</v>
      </c>
      <c r="G120" s="293">
        <f t="shared" si="191"/>
        <v>0.11256322296585236</v>
      </c>
      <c r="H120" s="115">
        <v>-67</v>
      </c>
      <c r="I120" s="6">
        <v>3.5</v>
      </c>
      <c r="J120" s="6">
        <f t="shared" si="224"/>
        <v>-0.67441893687771426</v>
      </c>
      <c r="K120" s="6">
        <f t="shared" si="192"/>
        <v>5.5906534988667316</v>
      </c>
      <c r="L120" s="396">
        <f t="shared" si="193"/>
        <v>6.031664607853305E-2</v>
      </c>
      <c r="M120" s="744">
        <v>-65</v>
      </c>
      <c r="N120" s="745">
        <v>11</v>
      </c>
      <c r="O120" s="141">
        <f t="shared" si="225"/>
        <v>1.3255810631222857</v>
      </c>
      <c r="P120" s="141">
        <f t="shared" si="194"/>
        <v>11.832388032193283</v>
      </c>
      <c r="Q120" s="329">
        <f t="shared" si="195"/>
        <v>5.601494218731147E-2</v>
      </c>
      <c r="R120" s="205">
        <v>-74</v>
      </c>
      <c r="S120" s="143">
        <v>15</v>
      </c>
      <c r="T120" s="512">
        <f t="shared" si="226"/>
        <v>-7.6744189368777143</v>
      </c>
      <c r="U120" s="512">
        <f t="shared" si="196"/>
        <v>15.620672410123415</v>
      </c>
      <c r="V120" s="401">
        <f t="shared" si="197"/>
        <v>0.24564944246267184</v>
      </c>
      <c r="W120" s="522">
        <v>-68</v>
      </c>
      <c r="X120" s="249">
        <v>27.5</v>
      </c>
      <c r="Y120" s="249">
        <f t="shared" si="227"/>
        <v>-1.6744189368777143</v>
      </c>
      <c r="Z120" s="249">
        <f t="shared" si="198"/>
        <v>27.843408673228048</v>
      </c>
      <c r="AA120" s="525">
        <f t="shared" si="199"/>
        <v>3.0068497656461492E-2</v>
      </c>
      <c r="AB120" s="257">
        <v>-69</v>
      </c>
      <c r="AC120" s="254">
        <v>12</v>
      </c>
      <c r="AD120" s="513">
        <f t="shared" si="228"/>
        <v>-2.6744189368777143</v>
      </c>
      <c r="AE120" s="513">
        <f t="shared" si="200"/>
        <v>12.767357069667584</v>
      </c>
      <c r="AF120" s="528">
        <f t="shared" si="201"/>
        <v>0.10473659200898916</v>
      </c>
      <c r="AG120" s="502">
        <v>-63</v>
      </c>
      <c r="AH120" s="185">
        <v>18.5</v>
      </c>
      <c r="AI120" s="142">
        <f t="shared" si="229"/>
        <v>3.3255810631222857</v>
      </c>
      <c r="AJ120" s="142">
        <f t="shared" si="202"/>
        <v>19.006720036460546</v>
      </c>
      <c r="AK120" s="306">
        <f t="shared" si="203"/>
        <v>8.7484349133959763E-2</v>
      </c>
      <c r="AL120" s="221">
        <v>-68</v>
      </c>
      <c r="AM120" s="186">
        <v>7</v>
      </c>
      <c r="AN120" s="514">
        <f t="shared" si="230"/>
        <v>-1.6744189368777143</v>
      </c>
      <c r="AO120" s="514">
        <f t="shared" si="204"/>
        <v>8.2465390646252814</v>
      </c>
      <c r="AP120" s="355">
        <f t="shared" si="205"/>
        <v>0.10152252501054508</v>
      </c>
      <c r="AQ120" s="218">
        <v>-71</v>
      </c>
      <c r="AR120" s="187">
        <v>20</v>
      </c>
      <c r="AS120" s="515">
        <f t="shared" si="231"/>
        <v>-4.6744189368777143</v>
      </c>
      <c r="AT120" s="80">
        <f t="shared" si="206"/>
        <v>20.469621553521474</v>
      </c>
      <c r="AU120" s="293">
        <f t="shared" si="207"/>
        <v>0.11417941764716101</v>
      </c>
      <c r="AV120" s="315">
        <v>-24.499999999999996</v>
      </c>
      <c r="AW120" s="380">
        <v>43.159210688746676</v>
      </c>
      <c r="AX120" s="379">
        <f t="shared" si="232"/>
        <v>41.825581063122286</v>
      </c>
      <c r="AY120" s="379">
        <f t="shared" si="208"/>
        <v>43.378829788504163</v>
      </c>
      <c r="AZ120" s="378">
        <f t="shared" si="209"/>
        <v>0.48209669632681629</v>
      </c>
      <c r="BA120" s="577">
        <v>-33</v>
      </c>
      <c r="BB120" s="188">
        <v>19.399999999999999</v>
      </c>
      <c r="BC120" s="290">
        <f t="shared" si="233"/>
        <v>33.325581063122286</v>
      </c>
      <c r="BD120" s="290">
        <f t="shared" si="210"/>
        <v>19.883797588599386</v>
      </c>
      <c r="BE120" s="324">
        <f t="shared" si="211"/>
        <v>0.83800845675048286</v>
      </c>
      <c r="BF120" s="369">
        <v>-69</v>
      </c>
      <c r="BG120" s="187">
        <v>15</v>
      </c>
      <c r="BH120" s="515">
        <f t="shared" si="234"/>
        <v>-2.6744189368777143</v>
      </c>
      <c r="BI120" s="515">
        <f t="shared" si="212"/>
        <v>15.620672410123415</v>
      </c>
      <c r="BJ120" s="293">
        <f t="shared" si="213"/>
        <v>8.5605115665330841E-2</v>
      </c>
      <c r="BK120" s="82">
        <f t="shared" si="214"/>
        <v>-66.325581063122286</v>
      </c>
      <c r="BL120" s="83">
        <f t="shared" si="215"/>
        <v>2.4483858878063272</v>
      </c>
      <c r="BM120" s="538">
        <f t="shared" si="238"/>
        <v>4.8967717756126543</v>
      </c>
      <c r="BN120" s="240">
        <v>5</v>
      </c>
      <c r="BO120" s="276">
        <v>-65</v>
      </c>
      <c r="BP120" s="277">
        <v>10.199999999999999</v>
      </c>
      <c r="BQ120" s="545">
        <f t="shared" si="235"/>
        <v>1.3255810631222857</v>
      </c>
      <c r="BR120" s="545">
        <f t="shared" si="217"/>
        <v>11.092583402633979</v>
      </c>
      <c r="BS120" s="596">
        <f t="shared" si="218"/>
        <v>5.975078189664642E-2</v>
      </c>
      <c r="BT120" s="592">
        <v>-59.737166904082784</v>
      </c>
      <c r="BU120" s="263">
        <v>18.753531223034592</v>
      </c>
      <c r="BV120" s="546">
        <f t="shared" si="236"/>
        <v>6.5884141590395018</v>
      </c>
      <c r="BW120" s="546">
        <f t="shared" si="219"/>
        <v>19.253579923684949</v>
      </c>
      <c r="BX120" s="327">
        <f t="shared" si="220"/>
        <v>0.17109582179402155</v>
      </c>
      <c r="BY120" s="228">
        <v>-72</v>
      </c>
      <c r="BZ120" s="189">
        <v>15</v>
      </c>
      <c r="CA120" s="141">
        <f t="shared" si="237"/>
        <v>-5.6744189368777143</v>
      </c>
      <c r="CB120" s="141">
        <f t="shared" si="221"/>
        <v>15.620672410123415</v>
      </c>
      <c r="CC120" s="348">
        <f t="shared" si="222"/>
        <v>0.18163171174373544</v>
      </c>
      <c r="CF120" s="846"/>
      <c r="CG120" s="807"/>
      <c r="CH120" s="826"/>
      <c r="CI120" s="826"/>
      <c r="CJ120" s="826"/>
      <c r="CK120" s="826"/>
      <c r="CL120" s="830"/>
      <c r="CM120" s="828"/>
      <c r="CN120" s="826"/>
      <c r="CO120" s="826"/>
      <c r="CP120" s="826"/>
      <c r="CQ120" s="830"/>
      <c r="CR120" s="829"/>
      <c r="CS120" s="829"/>
      <c r="CT120" s="826"/>
      <c r="CU120" s="826"/>
      <c r="CV120" s="830"/>
      <c r="CW120" s="829"/>
      <c r="CX120" s="829"/>
      <c r="CY120" s="826"/>
      <c r="CZ120" s="826"/>
      <c r="DA120" s="830"/>
      <c r="DB120" s="829"/>
      <c r="DC120" s="826"/>
      <c r="DD120" s="826"/>
      <c r="DE120" s="826"/>
      <c r="DF120" s="830"/>
      <c r="DG120" s="831"/>
      <c r="DH120" s="831"/>
      <c r="DI120" s="826"/>
      <c r="DJ120" s="826"/>
      <c r="DK120" s="830"/>
      <c r="DL120" s="832"/>
      <c r="DM120" s="835"/>
      <c r="DN120" s="826"/>
      <c r="DO120" s="826"/>
      <c r="DP120" s="830"/>
      <c r="DQ120" s="832"/>
      <c r="DR120" s="828"/>
      <c r="DS120" s="826"/>
      <c r="DT120" s="826"/>
      <c r="DU120" s="830"/>
      <c r="DV120" s="832"/>
      <c r="DW120" s="828"/>
      <c r="DX120" s="826"/>
      <c r="DY120" s="826"/>
      <c r="DZ120" s="830"/>
      <c r="EA120" s="826"/>
      <c r="EB120" s="833"/>
      <c r="EC120" s="826"/>
      <c r="ED120" s="826"/>
      <c r="EE120" s="830"/>
      <c r="EF120" s="828"/>
      <c r="EG120" s="835"/>
      <c r="EH120" s="826"/>
      <c r="EI120" s="826"/>
      <c r="EJ120" s="830"/>
      <c r="EK120" s="828"/>
      <c r="EL120" s="828"/>
      <c r="EM120" s="826"/>
      <c r="EN120" s="826"/>
      <c r="EO120" s="830"/>
      <c r="EP120" s="808"/>
      <c r="EQ120" s="808"/>
      <c r="ER120" s="808"/>
      <c r="ES120" s="808"/>
      <c r="ET120" s="828"/>
      <c r="EU120" s="835"/>
      <c r="EV120" s="826"/>
      <c r="EW120" s="826"/>
      <c r="EX120" s="830"/>
      <c r="EY120" s="836"/>
      <c r="EZ120" s="836"/>
      <c r="FA120" s="826"/>
      <c r="FB120" s="826"/>
      <c r="FC120" s="830"/>
      <c r="FD120" s="828"/>
      <c r="FE120" s="828"/>
      <c r="FF120" s="826"/>
      <c r="FG120" s="826"/>
      <c r="FH120" s="830"/>
      <c r="FI120" s="810"/>
      <c r="FJ120" s="810"/>
      <c r="FK120" s="810"/>
      <c r="FL120" s="810"/>
      <c r="FM120" s="810"/>
      <c r="FN120" s="810"/>
    </row>
    <row r="121" spans="1:170" ht="15.75" x14ac:dyDescent="0.25">
      <c r="A121" s="1099"/>
      <c r="B121" s="134">
        <v>20</v>
      </c>
      <c r="C121" s="72">
        <v>-51.387500000000003</v>
      </c>
      <c r="D121" s="80">
        <v>8.5</v>
      </c>
      <c r="E121" s="80">
        <f t="shared" si="223"/>
        <v>2.856057312147172</v>
      </c>
      <c r="F121" s="80">
        <f t="shared" si="190"/>
        <v>9.5557499196849598</v>
      </c>
      <c r="G121" s="293">
        <f t="shared" si="191"/>
        <v>0.14944181964534564</v>
      </c>
      <c r="H121" s="115">
        <v>-56</v>
      </c>
      <c r="I121" s="6">
        <v>3.5</v>
      </c>
      <c r="J121" s="6">
        <f t="shared" si="224"/>
        <v>-1.7564426878528252</v>
      </c>
      <c r="K121" s="6">
        <f t="shared" si="192"/>
        <v>5.5957445016332823</v>
      </c>
      <c r="L121" s="396">
        <f t="shared" si="193"/>
        <v>0.156944503751034</v>
      </c>
      <c r="M121" s="744">
        <v>-48</v>
      </c>
      <c r="N121" s="745">
        <v>11</v>
      </c>
      <c r="O121" s="141">
        <f t="shared" si="225"/>
        <v>6.2435573121471748</v>
      </c>
      <c r="P121" s="141">
        <f t="shared" si="194"/>
        <v>11.834794317078734</v>
      </c>
      <c r="Q121" s="329">
        <f t="shared" si="195"/>
        <v>0.26377971365066849</v>
      </c>
      <c r="R121" s="205">
        <v>-57</v>
      </c>
      <c r="S121" s="143">
        <v>15</v>
      </c>
      <c r="T121" s="512">
        <f t="shared" si="226"/>
        <v>-2.7564426878528252</v>
      </c>
      <c r="U121" s="512">
        <f t="shared" si="196"/>
        <v>15.622495208114454</v>
      </c>
      <c r="V121" s="401">
        <f t="shared" si="197"/>
        <v>8.822030831608467E-2</v>
      </c>
      <c r="W121" s="522">
        <v>-58</v>
      </c>
      <c r="X121" s="250">
        <v>26</v>
      </c>
      <c r="Y121" s="249">
        <f t="shared" si="227"/>
        <v>-3.7564426878528252</v>
      </c>
      <c r="Z121" s="249">
        <f t="shared" si="198"/>
        <v>26.364035285357193</v>
      </c>
      <c r="AA121" s="525">
        <f t="shared" si="199"/>
        <v>7.1241800566455488E-2</v>
      </c>
      <c r="AB121" s="257">
        <v>-59</v>
      </c>
      <c r="AC121" s="254">
        <v>11</v>
      </c>
      <c r="AD121" s="513">
        <f t="shared" si="228"/>
        <v>-4.7564426878528252</v>
      </c>
      <c r="AE121" s="513">
        <f t="shared" si="200"/>
        <v>11.834794317078734</v>
      </c>
      <c r="AF121" s="528">
        <f t="shared" si="201"/>
        <v>0.2009516414234942</v>
      </c>
      <c r="AG121" s="502">
        <v>-45</v>
      </c>
      <c r="AH121" s="185">
        <v>18.5</v>
      </c>
      <c r="AI121" s="142">
        <f t="shared" si="229"/>
        <v>9.2435573121471748</v>
      </c>
      <c r="AJ121" s="142">
        <f t="shared" si="202"/>
        <v>19.00821813131255</v>
      </c>
      <c r="AK121" s="306">
        <f t="shared" si="203"/>
        <v>0.24314633934361557</v>
      </c>
      <c r="AL121" s="221">
        <v>-53</v>
      </c>
      <c r="AM121" s="186">
        <v>7</v>
      </c>
      <c r="AN121" s="514">
        <f t="shared" si="230"/>
        <v>1.2435573121471748</v>
      </c>
      <c r="AO121" s="514">
        <f t="shared" si="204"/>
        <v>8.2499913046959694</v>
      </c>
      <c r="AP121" s="355">
        <f t="shared" si="205"/>
        <v>7.5367189262328729E-2</v>
      </c>
      <c r="AQ121" s="218">
        <v>-67</v>
      </c>
      <c r="AR121" s="187">
        <v>20</v>
      </c>
      <c r="AS121" s="515">
        <f t="shared" si="231"/>
        <v>-12.756442687852825</v>
      </c>
      <c r="AT121" s="80">
        <f t="shared" si="206"/>
        <v>20.471012591651618</v>
      </c>
      <c r="AU121" s="293">
        <f t="shared" si="207"/>
        <v>0.31157331936416011</v>
      </c>
      <c r="AV121" s="315">
        <v>-17.666666666666664</v>
      </c>
      <c r="AW121" s="380">
        <v>42.091043845209271</v>
      </c>
      <c r="AX121" s="379">
        <f t="shared" si="232"/>
        <v>36.57689064548051</v>
      </c>
      <c r="AY121" s="379">
        <f t="shared" si="208"/>
        <v>42.316879947686225</v>
      </c>
      <c r="AZ121" s="378">
        <f t="shared" si="209"/>
        <v>0.43217849107375456</v>
      </c>
      <c r="BA121" s="577">
        <v>-19</v>
      </c>
      <c r="BB121" s="188">
        <v>19.399999999999999</v>
      </c>
      <c r="BC121" s="290">
        <f t="shared" si="233"/>
        <v>35.243557312147175</v>
      </c>
      <c r="BD121" s="290">
        <f t="shared" si="210"/>
        <v>19.885229607111885</v>
      </c>
      <c r="BE121" s="324">
        <f t="shared" si="211"/>
        <v>0.88617426120999976</v>
      </c>
      <c r="BF121" s="369">
        <v>-58</v>
      </c>
      <c r="BG121" s="187">
        <v>15</v>
      </c>
      <c r="BH121" s="515">
        <f t="shared" si="234"/>
        <v>-3.7564426878528252</v>
      </c>
      <c r="BI121" s="515">
        <f t="shared" si="212"/>
        <v>15.622495208114454</v>
      </c>
      <c r="BJ121" s="293">
        <f t="shared" si="213"/>
        <v>0.12022543895234154</v>
      </c>
      <c r="BK121" s="82">
        <f t="shared" si="214"/>
        <v>-54.243557312147175</v>
      </c>
      <c r="BL121" s="83">
        <f t="shared" si="215"/>
        <v>2.4367280259480921</v>
      </c>
      <c r="BM121" s="538">
        <f t="shared" si="238"/>
        <v>4.8734560518961842</v>
      </c>
      <c r="BN121" s="240">
        <v>5</v>
      </c>
      <c r="BO121" s="276">
        <v>-53</v>
      </c>
      <c r="BP121" s="277">
        <v>10.199999999999999</v>
      </c>
      <c r="BQ121" s="545">
        <f t="shared" si="235"/>
        <v>1.2435573121471748</v>
      </c>
      <c r="BR121" s="545">
        <f t="shared" si="217"/>
        <v>11.095150135422193</v>
      </c>
      <c r="BS121" s="596">
        <f t="shared" si="218"/>
        <v>5.6040580657715222E-2</v>
      </c>
      <c r="BT121" s="592">
        <v>-49.547238532642197</v>
      </c>
      <c r="BU121" s="263">
        <v>18.446591077915542</v>
      </c>
      <c r="BV121" s="546">
        <f t="shared" si="236"/>
        <v>4.6963187795049777</v>
      </c>
      <c r="BW121" s="546">
        <f t="shared" si="219"/>
        <v>18.956241160192924</v>
      </c>
      <c r="BX121" s="327">
        <f t="shared" si="220"/>
        <v>0.12387262695747382</v>
      </c>
      <c r="BY121" s="228">
        <v>-62</v>
      </c>
      <c r="BZ121" s="189">
        <v>15</v>
      </c>
      <c r="CA121" s="141">
        <f t="shared" si="237"/>
        <v>-7.7564426878528252</v>
      </c>
      <c r="CB121" s="141">
        <f t="shared" si="221"/>
        <v>15.622495208114454</v>
      </c>
      <c r="CC121" s="348">
        <f t="shared" si="222"/>
        <v>0.24824596149736899</v>
      </c>
      <c r="CF121" s="846"/>
      <c r="CG121" s="807"/>
      <c r="CH121" s="826"/>
      <c r="CI121" s="826"/>
      <c r="CJ121" s="826"/>
      <c r="CK121" s="826"/>
      <c r="CL121" s="830"/>
      <c r="CM121" s="828"/>
      <c r="CN121" s="826"/>
      <c r="CO121" s="826"/>
      <c r="CP121" s="826"/>
      <c r="CQ121" s="830"/>
      <c r="CR121" s="829"/>
      <c r="CS121" s="829"/>
      <c r="CT121" s="826"/>
      <c r="CU121" s="826"/>
      <c r="CV121" s="830"/>
      <c r="CW121" s="829"/>
      <c r="CX121" s="829"/>
      <c r="CY121" s="826"/>
      <c r="CZ121" s="826"/>
      <c r="DA121" s="830"/>
      <c r="DB121" s="829"/>
      <c r="DC121" s="829"/>
      <c r="DD121" s="826"/>
      <c r="DE121" s="826"/>
      <c r="DF121" s="830"/>
      <c r="DG121" s="831"/>
      <c r="DH121" s="831"/>
      <c r="DI121" s="826"/>
      <c r="DJ121" s="826"/>
      <c r="DK121" s="830"/>
      <c r="DL121" s="832"/>
      <c r="DM121" s="835"/>
      <c r="DN121" s="826"/>
      <c r="DO121" s="826"/>
      <c r="DP121" s="830"/>
      <c r="DQ121" s="832"/>
      <c r="DR121" s="828"/>
      <c r="DS121" s="826"/>
      <c r="DT121" s="826"/>
      <c r="DU121" s="830"/>
      <c r="DV121" s="832"/>
      <c r="DW121" s="828"/>
      <c r="DX121" s="826"/>
      <c r="DY121" s="826"/>
      <c r="DZ121" s="830"/>
      <c r="EA121" s="826"/>
      <c r="EB121" s="833"/>
      <c r="EC121" s="826"/>
      <c r="ED121" s="826"/>
      <c r="EE121" s="830"/>
      <c r="EF121" s="828"/>
      <c r="EG121" s="835"/>
      <c r="EH121" s="826"/>
      <c r="EI121" s="826"/>
      <c r="EJ121" s="830"/>
      <c r="EK121" s="828"/>
      <c r="EL121" s="828"/>
      <c r="EM121" s="826"/>
      <c r="EN121" s="826"/>
      <c r="EO121" s="830"/>
      <c r="EP121" s="808"/>
      <c r="EQ121" s="808"/>
      <c r="ER121" s="808"/>
      <c r="ES121" s="808"/>
      <c r="ET121" s="828"/>
      <c r="EU121" s="835"/>
      <c r="EV121" s="826"/>
      <c r="EW121" s="826"/>
      <c r="EX121" s="830"/>
      <c r="EY121" s="836"/>
      <c r="EZ121" s="836"/>
      <c r="FA121" s="826"/>
      <c r="FB121" s="826"/>
      <c r="FC121" s="830"/>
      <c r="FD121" s="828"/>
      <c r="FE121" s="828"/>
      <c r="FF121" s="826"/>
      <c r="FG121" s="826"/>
      <c r="FH121" s="830"/>
      <c r="FI121" s="810"/>
      <c r="FJ121" s="810"/>
      <c r="FK121" s="810"/>
      <c r="FL121" s="810"/>
      <c r="FM121" s="810"/>
      <c r="FN121" s="810"/>
    </row>
    <row r="122" spans="1:170" ht="15.75" x14ac:dyDescent="0.25">
      <c r="A122" s="1099"/>
      <c r="B122" s="134">
        <v>10</v>
      </c>
      <c r="C122" s="72">
        <v>-44.3</v>
      </c>
      <c r="D122" s="80">
        <v>8.5</v>
      </c>
      <c r="E122" s="80">
        <f t="shared" si="223"/>
        <v>3.6673096575693336</v>
      </c>
      <c r="F122" s="80">
        <f t="shared" si="190"/>
        <v>10.109680369513066</v>
      </c>
      <c r="G122" s="293">
        <f t="shared" si="191"/>
        <v>0.18137614264386331</v>
      </c>
      <c r="H122" s="115">
        <v>-49</v>
      </c>
      <c r="I122" s="6">
        <v>3.5</v>
      </c>
      <c r="J122" s="6">
        <f t="shared" si="224"/>
        <v>-1.0326903424306693</v>
      </c>
      <c r="K122" s="6">
        <f t="shared" si="192"/>
        <v>6.4965865786363421</v>
      </c>
      <c r="L122" s="396">
        <f t="shared" si="193"/>
        <v>7.9479456629317699E-2</v>
      </c>
      <c r="M122" s="744">
        <v>-41</v>
      </c>
      <c r="N122" s="745">
        <v>12</v>
      </c>
      <c r="O122" s="141">
        <f t="shared" si="225"/>
        <v>6.9673096575693307</v>
      </c>
      <c r="P122" s="141">
        <f t="shared" si="194"/>
        <v>13.189224282485982</v>
      </c>
      <c r="Q122" s="329">
        <f t="shared" si="195"/>
        <v>0.26412886415242959</v>
      </c>
      <c r="R122" s="205">
        <v>-40</v>
      </c>
      <c r="S122" s="143">
        <v>15</v>
      </c>
      <c r="T122" s="512">
        <f t="shared" si="226"/>
        <v>7.9673096575693307</v>
      </c>
      <c r="U122" s="512">
        <f t="shared" si="196"/>
        <v>15.967330308280024</v>
      </c>
      <c r="V122" s="401">
        <f t="shared" si="197"/>
        <v>0.24948784498551396</v>
      </c>
      <c r="W122" s="522">
        <v>-49</v>
      </c>
      <c r="X122" s="250">
        <v>26</v>
      </c>
      <c r="Y122" s="249">
        <f t="shared" si="227"/>
        <v>-1.0326903424306693</v>
      </c>
      <c r="Z122" s="249">
        <f t="shared" si="198"/>
        <v>26.569825689562169</v>
      </c>
      <c r="AA122" s="525">
        <f t="shared" si="199"/>
        <v>1.9433517451270987E-2</v>
      </c>
      <c r="AB122" s="257">
        <v>-53</v>
      </c>
      <c r="AC122" s="254">
        <v>10</v>
      </c>
      <c r="AD122" s="513">
        <f t="shared" si="228"/>
        <v>-5.0326903424306693</v>
      </c>
      <c r="AE122" s="513">
        <f t="shared" si="200"/>
        <v>11.399808646364107</v>
      </c>
      <c r="AF122" s="528">
        <f t="shared" si="201"/>
        <v>0.22073573770186977</v>
      </c>
      <c r="AG122" s="502">
        <v>-42</v>
      </c>
      <c r="AH122" s="185">
        <v>18.5</v>
      </c>
      <c r="AI122" s="142">
        <f t="shared" si="229"/>
        <v>5.9673096575693307</v>
      </c>
      <c r="AJ122" s="142">
        <f t="shared" si="202"/>
        <v>19.292631680870233</v>
      </c>
      <c r="AK122" s="306">
        <f t="shared" si="203"/>
        <v>0.15465255741875447</v>
      </c>
      <c r="AL122" s="221">
        <v>-46</v>
      </c>
      <c r="AM122" s="186">
        <v>7</v>
      </c>
      <c r="AN122" s="514">
        <f t="shared" si="230"/>
        <v>1.9673096575693307</v>
      </c>
      <c r="AO122" s="514">
        <f t="shared" si="204"/>
        <v>8.8856984629075644</v>
      </c>
      <c r="AP122" s="355">
        <f t="shared" si="205"/>
        <v>0.11070090132934754</v>
      </c>
      <c r="AQ122" s="218">
        <v>-74</v>
      </c>
      <c r="AR122" s="187">
        <v>22</v>
      </c>
      <c r="AS122" s="515">
        <f t="shared" si="231"/>
        <v>-26.032690342430669</v>
      </c>
      <c r="AT122" s="80">
        <f t="shared" si="206"/>
        <v>22.670589696205916</v>
      </c>
      <c r="AU122" s="293">
        <f t="shared" si="207"/>
        <v>0.5741511511451205</v>
      </c>
      <c r="AV122" s="315">
        <v>22.833333333333343</v>
      </c>
      <c r="AW122" s="380">
        <v>41.917188543887022</v>
      </c>
      <c r="AX122" s="379">
        <f t="shared" si="232"/>
        <v>70.800642990902674</v>
      </c>
      <c r="AY122" s="379">
        <f t="shared" si="208"/>
        <v>42.272997676974498</v>
      </c>
      <c r="AZ122" s="378">
        <f t="shared" si="209"/>
        <v>0.8374216034065024</v>
      </c>
      <c r="BA122" s="577">
        <v>-5</v>
      </c>
      <c r="BB122" s="188">
        <v>19.399999999999999</v>
      </c>
      <c r="BC122" s="290">
        <f t="shared" si="233"/>
        <v>42.967309657569331</v>
      </c>
      <c r="BD122" s="290">
        <f t="shared" si="210"/>
        <v>20.454934925985029</v>
      </c>
      <c r="BE122" s="324">
        <f t="shared" si="211"/>
        <v>1.0502920154242483</v>
      </c>
      <c r="BF122" s="369">
        <v>-49</v>
      </c>
      <c r="BG122" s="187">
        <v>15</v>
      </c>
      <c r="BH122" s="515">
        <f t="shared" si="234"/>
        <v>-1.0326903424306693</v>
      </c>
      <c r="BI122" s="515">
        <f t="shared" si="212"/>
        <v>15.967330308280024</v>
      </c>
      <c r="BJ122" s="293">
        <f t="shared" si="213"/>
        <v>3.2337601918811597E-2</v>
      </c>
      <c r="BK122" s="82">
        <f t="shared" si="214"/>
        <v>-47.967309657569331</v>
      </c>
      <c r="BL122" s="83">
        <f t="shared" si="215"/>
        <v>2.4585285896816713</v>
      </c>
      <c r="BM122" s="538">
        <f t="shared" si="238"/>
        <v>4.9170571793633426</v>
      </c>
      <c r="BN122" s="240">
        <v>6</v>
      </c>
      <c r="BO122" s="276">
        <v>-49</v>
      </c>
      <c r="BP122" s="277">
        <v>10.199999999999999</v>
      </c>
      <c r="BQ122" s="545">
        <f t="shared" si="235"/>
        <v>-1.0326903424306693</v>
      </c>
      <c r="BR122" s="545">
        <f t="shared" si="217"/>
        <v>11.575648455862758</v>
      </c>
      <c r="BS122" s="596">
        <f t="shared" si="218"/>
        <v>4.4606155169978359E-2</v>
      </c>
      <c r="BT122" s="592">
        <v>-45.036262758548304</v>
      </c>
      <c r="BU122" s="263">
        <v>19.477544495734911</v>
      </c>
      <c r="BV122" s="546">
        <f t="shared" si="236"/>
        <v>2.9310468990210268</v>
      </c>
      <c r="BW122" s="546">
        <f t="shared" si="219"/>
        <v>20.23191480698382</v>
      </c>
      <c r="BX122" s="327">
        <f t="shared" si="220"/>
        <v>7.2436220866481299E-2</v>
      </c>
      <c r="BY122" s="228">
        <v>-56</v>
      </c>
      <c r="BZ122" s="189">
        <v>15</v>
      </c>
      <c r="CA122" s="141">
        <f t="shared" si="237"/>
        <v>-8.0326903424306693</v>
      </c>
      <c r="CB122" s="141">
        <f t="shared" si="221"/>
        <v>15.967330308280024</v>
      </c>
      <c r="CC122" s="348">
        <f t="shared" si="222"/>
        <v>0.25153517173328704</v>
      </c>
      <c r="CF122" s="846"/>
      <c r="CG122" s="807"/>
      <c r="CH122" s="826"/>
      <c r="CI122" s="826"/>
      <c r="CJ122" s="826"/>
      <c r="CK122" s="826"/>
      <c r="CL122" s="830"/>
      <c r="CM122" s="828"/>
      <c r="CN122" s="826"/>
      <c r="CO122" s="826"/>
      <c r="CP122" s="826"/>
      <c r="CQ122" s="830"/>
      <c r="CR122" s="829"/>
      <c r="CS122" s="829"/>
      <c r="CT122" s="826"/>
      <c r="CU122" s="826"/>
      <c r="CV122" s="830"/>
      <c r="CW122" s="829"/>
      <c r="CX122" s="829"/>
      <c r="CY122" s="826"/>
      <c r="CZ122" s="826"/>
      <c r="DA122" s="830"/>
      <c r="DB122" s="829"/>
      <c r="DC122" s="829"/>
      <c r="DD122" s="826"/>
      <c r="DE122" s="826"/>
      <c r="DF122" s="830"/>
      <c r="DG122" s="831"/>
      <c r="DH122" s="831"/>
      <c r="DI122" s="826"/>
      <c r="DJ122" s="826"/>
      <c r="DK122" s="830"/>
      <c r="DL122" s="832"/>
      <c r="DM122" s="835"/>
      <c r="DN122" s="826"/>
      <c r="DO122" s="826"/>
      <c r="DP122" s="830"/>
      <c r="DQ122" s="832"/>
      <c r="DR122" s="828"/>
      <c r="DS122" s="826"/>
      <c r="DT122" s="826"/>
      <c r="DU122" s="830"/>
      <c r="DV122" s="832"/>
      <c r="DW122" s="828"/>
      <c r="DX122" s="826"/>
      <c r="DY122" s="826"/>
      <c r="DZ122" s="830"/>
      <c r="EA122" s="826"/>
      <c r="EB122" s="833"/>
      <c r="EC122" s="826"/>
      <c r="ED122" s="826"/>
      <c r="EE122" s="830"/>
      <c r="EF122" s="828"/>
      <c r="EG122" s="835"/>
      <c r="EH122" s="826"/>
      <c r="EI122" s="826"/>
      <c r="EJ122" s="830"/>
      <c r="EK122" s="828"/>
      <c r="EL122" s="828"/>
      <c r="EM122" s="826"/>
      <c r="EN122" s="826"/>
      <c r="EO122" s="830"/>
      <c r="EP122" s="808"/>
      <c r="EQ122" s="808"/>
      <c r="ER122" s="808"/>
      <c r="ES122" s="808"/>
      <c r="ET122" s="828"/>
      <c r="EU122" s="835"/>
      <c r="EV122" s="826"/>
      <c r="EW122" s="826"/>
      <c r="EX122" s="830"/>
      <c r="EY122" s="836"/>
      <c r="EZ122" s="836"/>
      <c r="FA122" s="826"/>
      <c r="FB122" s="826"/>
      <c r="FC122" s="830"/>
      <c r="FD122" s="828"/>
      <c r="FE122" s="828"/>
      <c r="FF122" s="826"/>
      <c r="FG122" s="826"/>
      <c r="FH122" s="830"/>
      <c r="FI122" s="810"/>
      <c r="FJ122" s="810"/>
      <c r="FK122" s="810"/>
      <c r="FL122" s="810"/>
      <c r="FM122" s="810"/>
      <c r="FN122" s="810"/>
    </row>
    <row r="123" spans="1:170" ht="15.75" x14ac:dyDescent="0.25">
      <c r="A123" s="1099"/>
      <c r="B123" s="134">
        <v>5</v>
      </c>
      <c r="C123" s="72">
        <v>-40</v>
      </c>
      <c r="D123" s="80">
        <v>8.5</v>
      </c>
      <c r="E123" s="80">
        <f t="shared" si="223"/>
        <v>3.6563287011187313</v>
      </c>
      <c r="F123" s="80">
        <f t="shared" si="190"/>
        <v>10.073889428998617</v>
      </c>
      <c r="G123" s="293">
        <f t="shared" si="191"/>
        <v>0.1814755227803897</v>
      </c>
      <c r="H123" s="115">
        <v>-45</v>
      </c>
      <c r="I123" s="6">
        <v>3.5</v>
      </c>
      <c r="J123" s="6">
        <f t="shared" si="224"/>
        <v>-1.3436712988812687</v>
      </c>
      <c r="K123" s="6">
        <f t="shared" si="192"/>
        <v>6.4407490424398688</v>
      </c>
      <c r="L123" s="396">
        <f t="shared" si="193"/>
        <v>0.10431017339966582</v>
      </c>
      <c r="M123" s="744">
        <v>-35</v>
      </c>
      <c r="N123" s="745">
        <v>19</v>
      </c>
      <c r="O123" s="141">
        <f t="shared" si="225"/>
        <v>8.6563287011187313</v>
      </c>
      <c r="P123" s="141">
        <f t="shared" si="194"/>
        <v>19.754322266979703</v>
      </c>
      <c r="Q123" s="329">
        <f t="shared" si="195"/>
        <v>0.21909961233112513</v>
      </c>
      <c r="R123" s="205">
        <v>-22</v>
      </c>
      <c r="S123" s="143">
        <v>15</v>
      </c>
      <c r="T123" s="512">
        <f t="shared" si="226"/>
        <v>21.656328701118731</v>
      </c>
      <c r="U123" s="512">
        <f t="shared" si="196"/>
        <v>15.944693419056074</v>
      </c>
      <c r="V123" s="401">
        <f t="shared" si="197"/>
        <v>0.67910771728092545</v>
      </c>
      <c r="W123" s="522">
        <v>-51</v>
      </c>
      <c r="X123" s="250">
        <v>40</v>
      </c>
      <c r="Y123" s="249">
        <f t="shared" si="227"/>
        <v>-7.3436712988812687</v>
      </c>
      <c r="Z123" s="249">
        <f t="shared" si="198"/>
        <v>40.363761571831859</v>
      </c>
      <c r="AA123" s="525">
        <f t="shared" si="199"/>
        <v>9.0968619039783732E-2</v>
      </c>
      <c r="AB123" s="257">
        <v>-48</v>
      </c>
      <c r="AC123" s="254">
        <v>11</v>
      </c>
      <c r="AD123" s="513">
        <f t="shared" si="228"/>
        <v>-4.3436712988812687</v>
      </c>
      <c r="AE123" s="513">
        <f t="shared" si="200"/>
        <v>12.256967334038631</v>
      </c>
      <c r="AF123" s="528">
        <f t="shared" si="201"/>
        <v>0.17719192604921641</v>
      </c>
      <c r="AG123" s="502">
        <v>-41</v>
      </c>
      <c r="AH123" s="185">
        <v>27.3</v>
      </c>
      <c r="AI123" s="142">
        <f t="shared" si="229"/>
        <v>2.6563287011187313</v>
      </c>
      <c r="AJ123" s="142">
        <f t="shared" si="202"/>
        <v>27.830257782271623</v>
      </c>
      <c r="AK123" s="306">
        <f t="shared" si="203"/>
        <v>4.7723753080197134E-2</v>
      </c>
      <c r="AL123" s="221">
        <v>-40</v>
      </c>
      <c r="AM123" s="186">
        <v>7</v>
      </c>
      <c r="AN123" s="514">
        <f t="shared" si="230"/>
        <v>3.6563287011187313</v>
      </c>
      <c r="AO123" s="514">
        <f t="shared" si="204"/>
        <v>8.8449560896417161</v>
      </c>
      <c r="AP123" s="355">
        <f t="shared" si="205"/>
        <v>0.20669004255434573</v>
      </c>
      <c r="AQ123" s="218">
        <v>-99</v>
      </c>
      <c r="AR123" s="187">
        <v>30</v>
      </c>
      <c r="AS123" s="515">
        <f t="shared" si="231"/>
        <v>-55.343671298881269</v>
      </c>
      <c r="AT123" s="80">
        <f t="shared" si="206"/>
        <v>30.483327381171662</v>
      </c>
      <c r="AU123" s="293">
        <f t="shared" si="207"/>
        <v>0.90776952605680528</v>
      </c>
      <c r="AV123" s="315">
        <v>83.833333333333329</v>
      </c>
      <c r="AW123" s="380">
        <v>51.637932158888724</v>
      </c>
      <c r="AX123" s="379">
        <f t="shared" si="232"/>
        <v>127.48966203445207</v>
      </c>
      <c r="AY123" s="379">
        <f t="shared" si="208"/>
        <v>52.050387024673547</v>
      </c>
      <c r="AZ123" s="378">
        <f t="shared" si="209"/>
        <v>1.2246754474084687</v>
      </c>
      <c r="BA123" s="577">
        <v>0</v>
      </c>
      <c r="BB123" s="188">
        <v>19.399999999999999</v>
      </c>
      <c r="BC123" s="290">
        <f t="shared" si="233"/>
        <v>43.656328701118731</v>
      </c>
      <c r="BD123" s="290">
        <f t="shared" si="210"/>
        <v>20.472585370985996</v>
      </c>
      <c r="BE123" s="324">
        <f t="shared" si="211"/>
        <v>1.0662143522671306</v>
      </c>
      <c r="BF123" s="369">
        <v>-43</v>
      </c>
      <c r="BG123" s="187">
        <v>37</v>
      </c>
      <c r="BH123" s="515">
        <f t="shared" si="234"/>
        <v>0.65632870111873132</v>
      </c>
      <c r="BI123" s="515">
        <f t="shared" si="212"/>
        <v>37.392957200891324</v>
      </c>
      <c r="BJ123" s="293">
        <f t="shared" si="213"/>
        <v>8.7761005046036664E-3</v>
      </c>
      <c r="BK123" s="82">
        <f t="shared" si="214"/>
        <v>-43.656328701118731</v>
      </c>
      <c r="BL123" s="83">
        <f t="shared" si="215"/>
        <v>2.6012980937043562</v>
      </c>
      <c r="BM123" s="538">
        <f t="shared" si="238"/>
        <v>5.2025961874087123</v>
      </c>
      <c r="BN123" s="240">
        <v>6</v>
      </c>
      <c r="BO123" s="276">
        <v>-45</v>
      </c>
      <c r="BP123" s="277">
        <v>12.3</v>
      </c>
      <c r="BQ123" s="545">
        <f t="shared" si="235"/>
        <v>-1.3436712988812687</v>
      </c>
      <c r="BR123" s="545">
        <f t="shared" si="217"/>
        <v>13.435894024131409</v>
      </c>
      <c r="BS123" s="596">
        <f t="shared" si="218"/>
        <v>5.0003047674683228E-2</v>
      </c>
      <c r="BT123" s="592">
        <v>-41.288123141606754</v>
      </c>
      <c r="BU123" s="263">
        <v>25.333445891334375</v>
      </c>
      <c r="BV123" s="546">
        <f t="shared" si="236"/>
        <v>2.3682055595119778</v>
      </c>
      <c r="BW123" s="546">
        <f t="shared" si="219"/>
        <v>25.903990599072888</v>
      </c>
      <c r="BX123" s="327">
        <f t="shared" si="220"/>
        <v>4.5711210989953351E-2</v>
      </c>
      <c r="BY123" s="228">
        <v>-51</v>
      </c>
      <c r="BZ123" s="189">
        <v>15</v>
      </c>
      <c r="CA123" s="141">
        <f t="shared" si="237"/>
        <v>-7.3436712988812687</v>
      </c>
      <c r="CB123" s="141">
        <f t="shared" si="221"/>
        <v>15.944693419056074</v>
      </c>
      <c r="CC123" s="348">
        <f t="shared" si="222"/>
        <v>0.23028574792490472</v>
      </c>
      <c r="CF123" s="846"/>
      <c r="CG123" s="807"/>
      <c r="CH123" s="826"/>
      <c r="CI123" s="826"/>
      <c r="CJ123" s="826"/>
      <c r="CK123" s="826"/>
      <c r="CL123" s="830"/>
      <c r="CM123" s="828"/>
      <c r="CN123" s="826"/>
      <c r="CO123" s="826"/>
      <c r="CP123" s="826"/>
      <c r="CQ123" s="830"/>
      <c r="CR123" s="829"/>
      <c r="CS123" s="829"/>
      <c r="CT123" s="826"/>
      <c r="CU123" s="826"/>
      <c r="CV123" s="830"/>
      <c r="CW123" s="829"/>
      <c r="CX123" s="829"/>
      <c r="CY123" s="826"/>
      <c r="CZ123" s="826"/>
      <c r="DA123" s="830"/>
      <c r="DB123" s="829"/>
      <c r="DC123" s="829"/>
      <c r="DD123" s="826"/>
      <c r="DE123" s="826"/>
      <c r="DF123" s="830"/>
      <c r="DG123" s="831"/>
      <c r="DH123" s="831"/>
      <c r="DI123" s="826"/>
      <c r="DJ123" s="826"/>
      <c r="DK123" s="830"/>
      <c r="DL123" s="832"/>
      <c r="DM123" s="835"/>
      <c r="DN123" s="826"/>
      <c r="DO123" s="826"/>
      <c r="DP123" s="830"/>
      <c r="DQ123" s="832"/>
      <c r="DR123" s="828"/>
      <c r="DS123" s="826"/>
      <c r="DT123" s="826"/>
      <c r="DU123" s="830"/>
      <c r="DV123" s="832"/>
      <c r="DW123" s="828"/>
      <c r="DX123" s="826"/>
      <c r="DY123" s="826"/>
      <c r="DZ123" s="830"/>
      <c r="EA123" s="826"/>
      <c r="EB123" s="833"/>
      <c r="EC123" s="826"/>
      <c r="ED123" s="826"/>
      <c r="EE123" s="830"/>
      <c r="EF123" s="828"/>
      <c r="EG123" s="835"/>
      <c r="EH123" s="826"/>
      <c r="EI123" s="826"/>
      <c r="EJ123" s="830"/>
      <c r="EK123" s="828"/>
      <c r="EL123" s="828"/>
      <c r="EM123" s="826"/>
      <c r="EN123" s="826"/>
      <c r="EO123" s="830"/>
      <c r="EP123" s="808"/>
      <c r="EQ123" s="808"/>
      <c r="ER123" s="808"/>
      <c r="ES123" s="808"/>
      <c r="ET123" s="828"/>
      <c r="EU123" s="835"/>
      <c r="EV123" s="826"/>
      <c r="EW123" s="826"/>
      <c r="EX123" s="830"/>
      <c r="EY123" s="836"/>
      <c r="EZ123" s="836"/>
      <c r="FA123" s="826"/>
      <c r="FB123" s="826"/>
      <c r="FC123" s="830"/>
      <c r="FD123" s="828"/>
      <c r="FE123" s="828"/>
      <c r="FF123" s="826"/>
      <c r="FG123" s="826"/>
      <c r="FH123" s="830"/>
      <c r="FI123" s="810"/>
      <c r="FJ123" s="810"/>
      <c r="FK123" s="810"/>
      <c r="FL123" s="810"/>
      <c r="FM123" s="810"/>
      <c r="FN123" s="810"/>
    </row>
    <row r="124" spans="1:170" ht="15.75" x14ac:dyDescent="0.25">
      <c r="A124" s="1099"/>
      <c r="B124" s="134">
        <v>2</v>
      </c>
      <c r="C124" s="72">
        <v>-32.450000000000003</v>
      </c>
      <c r="D124" s="80">
        <v>8.5</v>
      </c>
      <c r="E124" s="80">
        <f t="shared" si="223"/>
        <v>5.8996801373076835</v>
      </c>
      <c r="F124" s="80">
        <f t="shared" si="190"/>
        <v>10.686506345229928</v>
      </c>
      <c r="G124" s="293">
        <f t="shared" si="191"/>
        <v>0.27603409134459966</v>
      </c>
      <c r="H124" s="115">
        <v>-40</v>
      </c>
      <c r="I124" s="6">
        <v>3.5</v>
      </c>
      <c r="J124" s="6">
        <f t="shared" si="224"/>
        <v>-1.6503198626923137</v>
      </c>
      <c r="K124" s="6">
        <f t="shared" si="192"/>
        <v>7.3621612225378161</v>
      </c>
      <c r="L124" s="396">
        <f t="shared" si="193"/>
        <v>0.11208120909116893</v>
      </c>
      <c r="M124" s="744">
        <v>-31</v>
      </c>
      <c r="N124" s="745">
        <v>19</v>
      </c>
      <c r="O124" s="141">
        <f t="shared" si="225"/>
        <v>7.3496801373076863</v>
      </c>
      <c r="P124" s="141">
        <f t="shared" si="194"/>
        <v>20.073649839195649</v>
      </c>
      <c r="Q124" s="329">
        <f t="shared" si="195"/>
        <v>0.18306785751928278</v>
      </c>
      <c r="R124" s="205">
        <v>10</v>
      </c>
      <c r="S124" s="143">
        <v>26</v>
      </c>
      <c r="T124" s="512">
        <f t="shared" si="226"/>
        <v>48.349680137307686</v>
      </c>
      <c r="U124" s="512">
        <f t="shared" si="196"/>
        <v>26.794615464056196</v>
      </c>
      <c r="V124" s="401">
        <f t="shared" si="197"/>
        <v>0.90222754273459649</v>
      </c>
      <c r="W124" s="522">
        <v>-55</v>
      </c>
      <c r="X124" s="250">
        <v>49</v>
      </c>
      <c r="Y124" s="249">
        <f t="shared" si="227"/>
        <v>-16.650319862692314</v>
      </c>
      <c r="Z124" s="249">
        <f t="shared" si="198"/>
        <v>49.42622196634737</v>
      </c>
      <c r="AA124" s="525">
        <f t="shared" si="199"/>
        <v>0.16843609728080117</v>
      </c>
      <c r="AB124" s="257">
        <v>-47</v>
      </c>
      <c r="AC124" s="254">
        <v>11</v>
      </c>
      <c r="AD124" s="513">
        <f t="shared" si="228"/>
        <v>-8.6503198626923137</v>
      </c>
      <c r="AE124" s="513">
        <f t="shared" si="200"/>
        <v>12.765242569831548</v>
      </c>
      <c r="AF124" s="528">
        <f t="shared" si="201"/>
        <v>0.33882316827789294</v>
      </c>
      <c r="AG124" s="502">
        <v>-27</v>
      </c>
      <c r="AH124" s="185">
        <v>41.5</v>
      </c>
      <c r="AI124" s="142">
        <f t="shared" si="229"/>
        <v>11.349680137307686</v>
      </c>
      <c r="AJ124" s="142">
        <f t="shared" si="202"/>
        <v>42.002397763302035</v>
      </c>
      <c r="AK124" s="306">
        <f t="shared" si="203"/>
        <v>0.13510752649488059</v>
      </c>
      <c r="AL124" s="221">
        <v>-36</v>
      </c>
      <c r="AM124" s="186">
        <v>7</v>
      </c>
      <c r="AN124" s="514">
        <f t="shared" si="230"/>
        <v>2.3496801373076863</v>
      </c>
      <c r="AO124" s="514">
        <f t="shared" si="204"/>
        <v>9.5368452785310254</v>
      </c>
      <c r="AP124" s="355">
        <f t="shared" si="205"/>
        <v>0.12318959093303079</v>
      </c>
      <c r="AQ124" s="218">
        <v>-198</v>
      </c>
      <c r="AR124" s="187">
        <v>50</v>
      </c>
      <c r="AS124" s="515">
        <f t="shared" si="231"/>
        <v>-159.6503198626923</v>
      </c>
      <c r="AT124" s="80">
        <f t="shared" si="206"/>
        <v>50.557379106648327</v>
      </c>
      <c r="AU124" s="293">
        <f t="shared" si="207"/>
        <v>1.5789022560477051</v>
      </c>
      <c r="AV124" s="315"/>
      <c r="AW124" s="380"/>
      <c r="AX124" s="379" t="str">
        <f t="shared" si="232"/>
        <v/>
      </c>
      <c r="AY124" s="379" t="str">
        <f t="shared" si="208"/>
        <v/>
      </c>
      <c r="AZ124" s="378" t="str">
        <f t="shared" si="209"/>
        <v/>
      </c>
      <c r="BA124" s="577">
        <v>26</v>
      </c>
      <c r="BB124" s="188">
        <v>28.4</v>
      </c>
      <c r="BC124" s="290">
        <f t="shared" si="233"/>
        <v>64.349680137307686</v>
      </c>
      <c r="BD124" s="290">
        <f t="shared" si="210"/>
        <v>29.370198878001496</v>
      </c>
      <c r="BE124" s="324">
        <f t="shared" si="211"/>
        <v>1.0954927544856716</v>
      </c>
      <c r="BF124" s="369">
        <v>-36</v>
      </c>
      <c r="BG124" s="187">
        <v>37</v>
      </c>
      <c r="BH124" s="515">
        <f t="shared" si="234"/>
        <v>2.3496801373076863</v>
      </c>
      <c r="BI124" s="515">
        <f t="shared" si="212"/>
        <v>37.56263326587527</v>
      </c>
      <c r="BJ124" s="293">
        <f t="shared" si="213"/>
        <v>3.1276829298364353E-2</v>
      </c>
      <c r="BK124" s="82">
        <f t="shared" si="214"/>
        <v>-38.349680137307686</v>
      </c>
      <c r="BL124" s="83">
        <f t="shared" si="215"/>
        <v>2.6549165963096621</v>
      </c>
      <c r="BM124" s="538">
        <f t="shared" si="238"/>
        <v>5.3098331926193243</v>
      </c>
      <c r="BN124" s="240">
        <v>7</v>
      </c>
      <c r="BO124" s="276">
        <v>-40</v>
      </c>
      <c r="BP124" s="277">
        <v>13.2</v>
      </c>
      <c r="BQ124" s="545">
        <f t="shared" si="235"/>
        <v>-1.6503198626923137</v>
      </c>
      <c r="BR124" s="545">
        <f t="shared" si="217"/>
        <v>14.70344918264553</v>
      </c>
      <c r="BS124" s="596">
        <f t="shared" si="218"/>
        <v>5.6120160725286992E-2</v>
      </c>
      <c r="BT124" s="592">
        <v>-32.730052054899829</v>
      </c>
      <c r="BU124" s="263">
        <v>18.493792126608923</v>
      </c>
      <c r="BV124" s="546">
        <f t="shared" si="236"/>
        <v>5.6196280824078571</v>
      </c>
      <c r="BW124" s="546">
        <f t="shared" si="219"/>
        <v>19.595197500634224</v>
      </c>
      <c r="BX124" s="327">
        <f t="shared" si="220"/>
        <v>0.14339299418201756</v>
      </c>
      <c r="BY124" s="228">
        <v>-46</v>
      </c>
      <c r="BZ124" s="189">
        <v>18</v>
      </c>
      <c r="CA124" s="141">
        <f t="shared" si="237"/>
        <v>-7.6503198626923137</v>
      </c>
      <c r="CB124" s="141">
        <f t="shared" si="221"/>
        <v>19.129856713175862</v>
      </c>
      <c r="CC124" s="348">
        <f t="shared" si="222"/>
        <v>0.19995758403728886</v>
      </c>
      <c r="CF124" s="846"/>
      <c r="CG124" s="807"/>
      <c r="CH124" s="826"/>
      <c r="CI124" s="826"/>
      <c r="CJ124" s="826"/>
      <c r="CK124" s="826"/>
      <c r="CL124" s="830"/>
      <c r="CM124" s="828"/>
      <c r="CN124" s="826"/>
      <c r="CO124" s="826"/>
      <c r="CP124" s="826"/>
      <c r="CQ124" s="830"/>
      <c r="CR124" s="829"/>
      <c r="CS124" s="829"/>
      <c r="CT124" s="826"/>
      <c r="CU124" s="826"/>
      <c r="CV124" s="830"/>
      <c r="CW124" s="829"/>
      <c r="CX124" s="829"/>
      <c r="CY124" s="826"/>
      <c r="CZ124" s="826"/>
      <c r="DA124" s="830"/>
      <c r="DB124" s="829"/>
      <c r="DC124" s="829"/>
      <c r="DD124" s="826"/>
      <c r="DE124" s="826"/>
      <c r="DF124" s="830"/>
      <c r="DG124" s="831"/>
      <c r="DH124" s="831"/>
      <c r="DI124" s="826"/>
      <c r="DJ124" s="826"/>
      <c r="DK124" s="830"/>
      <c r="DL124" s="832"/>
      <c r="DM124" s="835"/>
      <c r="DN124" s="826"/>
      <c r="DO124" s="826"/>
      <c r="DP124" s="830"/>
      <c r="DQ124" s="832"/>
      <c r="DR124" s="828"/>
      <c r="DS124" s="826"/>
      <c r="DT124" s="826"/>
      <c r="DU124" s="830"/>
      <c r="DV124" s="832"/>
      <c r="DW124" s="828"/>
      <c r="DX124" s="826"/>
      <c r="DY124" s="826"/>
      <c r="DZ124" s="830"/>
      <c r="EA124" s="826"/>
      <c r="EB124" s="833"/>
      <c r="EC124" s="826"/>
      <c r="ED124" s="826"/>
      <c r="EE124" s="830"/>
      <c r="EF124" s="828"/>
      <c r="EG124" s="835"/>
      <c r="EH124" s="826"/>
      <c r="EI124" s="826"/>
      <c r="EJ124" s="830"/>
      <c r="EK124" s="828"/>
      <c r="EL124" s="828"/>
      <c r="EM124" s="826"/>
      <c r="EN124" s="826"/>
      <c r="EO124" s="830"/>
      <c r="EP124" s="808"/>
      <c r="EQ124" s="808"/>
      <c r="ER124" s="808"/>
      <c r="ES124" s="808"/>
      <c r="ET124" s="828"/>
      <c r="EU124" s="835"/>
      <c r="EV124" s="826"/>
      <c r="EW124" s="826"/>
      <c r="EX124" s="830"/>
      <c r="EY124" s="836"/>
      <c r="EZ124" s="836"/>
      <c r="FA124" s="826"/>
      <c r="FB124" s="826"/>
      <c r="FC124" s="830"/>
      <c r="FD124" s="828"/>
      <c r="FE124" s="828"/>
      <c r="FF124" s="826"/>
      <c r="FG124" s="826"/>
      <c r="FH124" s="830"/>
      <c r="FI124" s="810"/>
      <c r="FJ124" s="810"/>
      <c r="FK124" s="810"/>
      <c r="FL124" s="810"/>
      <c r="FM124" s="810"/>
      <c r="FN124" s="810"/>
    </row>
    <row r="125" spans="1:170" ht="16.5" thickBot="1" x14ac:dyDescent="0.3">
      <c r="A125" s="1100"/>
      <c r="B125" s="135">
        <v>1</v>
      </c>
      <c r="C125" s="88">
        <v>-26.662500000000001</v>
      </c>
      <c r="D125" s="89">
        <v>8.5</v>
      </c>
      <c r="E125" s="89">
        <f t="shared" si="223"/>
        <v>7.4838254128574633</v>
      </c>
      <c r="F125" s="89">
        <f t="shared" si="190"/>
        <v>10.669663413387946</v>
      </c>
      <c r="G125" s="367">
        <f t="shared" si="191"/>
        <v>0.3507057871885163</v>
      </c>
      <c r="H125" s="121">
        <v>-36</v>
      </c>
      <c r="I125" s="16">
        <v>3.5</v>
      </c>
      <c r="J125" s="16">
        <f t="shared" si="224"/>
        <v>-1.8536745871425353</v>
      </c>
      <c r="K125" s="16">
        <f t="shared" si="192"/>
        <v>7.3376915549094397</v>
      </c>
      <c r="L125" s="397">
        <f t="shared" si="193"/>
        <v>0.12631183617293743</v>
      </c>
      <c r="M125" s="748">
        <v>-26</v>
      </c>
      <c r="N125" s="749">
        <v>19</v>
      </c>
      <c r="O125" s="90">
        <f t="shared" si="225"/>
        <v>8.1463254128574647</v>
      </c>
      <c r="P125" s="90">
        <f t="shared" si="194"/>
        <v>20.064688319408038</v>
      </c>
      <c r="Q125" s="607">
        <f t="shared" si="195"/>
        <v>0.20300154388587591</v>
      </c>
      <c r="R125" s="206">
        <v>47</v>
      </c>
      <c r="S125" s="144">
        <v>35</v>
      </c>
      <c r="T125" s="91">
        <f t="shared" si="226"/>
        <v>81.146325412857465</v>
      </c>
      <c r="U125" s="91">
        <f t="shared" si="196"/>
        <v>35.796763577801428</v>
      </c>
      <c r="V125" s="402">
        <f t="shared" si="197"/>
        <v>1.133431032619644</v>
      </c>
      <c r="W125" s="523">
        <v>-60</v>
      </c>
      <c r="X125" s="251">
        <v>49</v>
      </c>
      <c r="Y125" s="248">
        <f t="shared" si="227"/>
        <v>-25.853674587142535</v>
      </c>
      <c r="Z125" s="248">
        <f t="shared" si="198"/>
        <v>49.422583070444517</v>
      </c>
      <c r="AA125" s="526">
        <f t="shared" si="199"/>
        <v>0.26155729811098682</v>
      </c>
      <c r="AB125" s="258">
        <v>-35</v>
      </c>
      <c r="AC125" s="255">
        <v>11</v>
      </c>
      <c r="AD125" s="93">
        <f t="shared" si="228"/>
        <v>-0.8536745871425353</v>
      </c>
      <c r="AE125" s="93">
        <f t="shared" si="200"/>
        <v>12.751145727148964</v>
      </c>
      <c r="AF125" s="529">
        <f t="shared" si="201"/>
        <v>3.3474426746019505E-2</v>
      </c>
      <c r="AG125" s="503">
        <v>-22</v>
      </c>
      <c r="AH125" s="576">
        <v>51.2</v>
      </c>
      <c r="AI125" s="94">
        <f t="shared" si="229"/>
        <v>12.146325412857465</v>
      </c>
      <c r="AJ125" s="94">
        <f t="shared" si="202"/>
        <v>51.604570702167358</v>
      </c>
      <c r="AK125" s="349">
        <f t="shared" si="203"/>
        <v>0.11768652706132605</v>
      </c>
      <c r="AL125" s="222">
        <v>-32</v>
      </c>
      <c r="AM125" s="190">
        <v>7</v>
      </c>
      <c r="AN125" s="177">
        <f t="shared" si="230"/>
        <v>2.1463254128574647</v>
      </c>
      <c r="AO125" s="177">
        <f t="shared" si="204"/>
        <v>9.517968131643924</v>
      </c>
      <c r="AP125" s="356">
        <f t="shared" si="205"/>
        <v>0.11275123971689301</v>
      </c>
      <c r="AQ125" s="219">
        <v>-348</v>
      </c>
      <c r="AR125" s="191">
        <v>100</v>
      </c>
      <c r="AS125" s="175">
        <f t="shared" si="231"/>
        <v>-313.85367458714256</v>
      </c>
      <c r="AT125" s="89">
        <f t="shared" si="206"/>
        <v>100.28164479427434</v>
      </c>
      <c r="AU125" s="367">
        <f t="shared" si="207"/>
        <v>1.5648610233258873</v>
      </c>
      <c r="AV125" s="316"/>
      <c r="AW125" s="573"/>
      <c r="AX125" s="317" t="str">
        <f t="shared" si="232"/>
        <v/>
      </c>
      <c r="AY125" s="317" t="str">
        <f t="shared" si="208"/>
        <v/>
      </c>
      <c r="AZ125" s="389" t="str">
        <f t="shared" si="209"/>
        <v/>
      </c>
      <c r="BA125" s="535"/>
      <c r="BB125" s="203"/>
      <c r="BC125" s="179" t="str">
        <f t="shared" si="233"/>
        <v/>
      </c>
      <c r="BD125" s="394" t="str">
        <f t="shared" si="210"/>
        <v/>
      </c>
      <c r="BE125" s="350" t="str">
        <f t="shared" si="211"/>
        <v/>
      </c>
      <c r="BF125" s="372">
        <v>-25</v>
      </c>
      <c r="BG125" s="191">
        <v>37</v>
      </c>
      <c r="BH125" s="175">
        <f t="shared" si="234"/>
        <v>9.1463254128574647</v>
      </c>
      <c r="BI125" s="175">
        <f t="shared" si="212"/>
        <v>37.557844950888615</v>
      </c>
      <c r="BJ125" s="367">
        <f t="shared" si="213"/>
        <v>0.12176318189738232</v>
      </c>
      <c r="BK125" s="148">
        <f t="shared" si="214"/>
        <v>-34.146325412857465</v>
      </c>
      <c r="BL125" s="149">
        <f t="shared" si="215"/>
        <v>2.7218160564245868</v>
      </c>
      <c r="BM125" s="585">
        <f t="shared" si="238"/>
        <v>5.4436321128491736</v>
      </c>
      <c r="BN125" s="382">
        <v>7</v>
      </c>
      <c r="BO125" s="279">
        <v>-36</v>
      </c>
      <c r="BP125" s="280">
        <v>15.3</v>
      </c>
      <c r="BQ125" s="547">
        <f t="shared" si="235"/>
        <v>-1.8536745871425353</v>
      </c>
      <c r="BR125" s="547">
        <f t="shared" si="217"/>
        <v>16.603665780633786</v>
      </c>
      <c r="BS125" s="597">
        <f t="shared" si="218"/>
        <v>5.5821244887518384E-2</v>
      </c>
      <c r="BT125" s="593"/>
      <c r="BU125" s="271"/>
      <c r="BV125" s="548" t="str">
        <f t="shared" si="236"/>
        <v/>
      </c>
      <c r="BW125" s="548" t="str">
        <f t="shared" si="219"/>
        <v/>
      </c>
      <c r="BX125" s="352" t="str">
        <f t="shared" si="220"/>
        <v/>
      </c>
      <c r="BY125" s="229">
        <v>-36</v>
      </c>
      <c r="BZ125" s="170">
        <v>21</v>
      </c>
      <c r="CA125" s="90">
        <f t="shared" si="237"/>
        <v>-1.8536745871425353</v>
      </c>
      <c r="CB125" s="90">
        <f t="shared" si="221"/>
        <v>21.967970260244556</v>
      </c>
      <c r="CC125" s="353">
        <f t="shared" si="222"/>
        <v>4.2190392766898697E-2</v>
      </c>
      <c r="CF125" s="846"/>
      <c r="CG125" s="807"/>
      <c r="CH125" s="826"/>
      <c r="CI125" s="826"/>
      <c r="CJ125" s="826"/>
      <c r="CK125" s="826"/>
      <c r="CL125" s="830"/>
      <c r="CM125" s="828"/>
      <c r="CN125" s="826"/>
      <c r="CO125" s="826"/>
      <c r="CP125" s="826"/>
      <c r="CQ125" s="830"/>
      <c r="CR125" s="829"/>
      <c r="CS125" s="829"/>
      <c r="CT125" s="826"/>
      <c r="CU125" s="826"/>
      <c r="CV125" s="830"/>
      <c r="CW125" s="829"/>
      <c r="CX125" s="829"/>
      <c r="CY125" s="826"/>
      <c r="CZ125" s="826"/>
      <c r="DA125" s="830"/>
      <c r="DB125" s="829"/>
      <c r="DC125" s="829"/>
      <c r="DD125" s="826"/>
      <c r="DE125" s="826"/>
      <c r="DF125" s="830"/>
      <c r="DG125" s="831"/>
      <c r="DH125" s="831"/>
      <c r="DI125" s="826"/>
      <c r="DJ125" s="826"/>
      <c r="DK125" s="830"/>
      <c r="DL125" s="832"/>
      <c r="DM125" s="835"/>
      <c r="DN125" s="826"/>
      <c r="DO125" s="826"/>
      <c r="DP125" s="830"/>
      <c r="DQ125" s="832"/>
      <c r="DR125" s="828"/>
      <c r="DS125" s="826"/>
      <c r="DT125" s="826"/>
      <c r="DU125" s="830"/>
      <c r="DV125" s="832"/>
      <c r="DW125" s="828"/>
      <c r="DX125" s="826"/>
      <c r="DY125" s="826"/>
      <c r="DZ125" s="830"/>
      <c r="EA125" s="826"/>
      <c r="EB125" s="833"/>
      <c r="EC125" s="826"/>
      <c r="ED125" s="826"/>
      <c r="EE125" s="830"/>
      <c r="EF125" s="828"/>
      <c r="EG125" s="835"/>
      <c r="EH125" s="828"/>
      <c r="EI125" s="826"/>
      <c r="EJ125" s="830"/>
      <c r="EK125" s="828"/>
      <c r="EL125" s="828"/>
      <c r="EM125" s="826"/>
      <c r="EN125" s="826"/>
      <c r="EO125" s="830"/>
      <c r="EP125" s="808"/>
      <c r="EQ125" s="808"/>
      <c r="ER125" s="808"/>
      <c r="ES125" s="808"/>
      <c r="ET125" s="828"/>
      <c r="EU125" s="835"/>
      <c r="EV125" s="826"/>
      <c r="EW125" s="826"/>
      <c r="EX125" s="830"/>
      <c r="EY125" s="837"/>
      <c r="EZ125" s="837"/>
      <c r="FA125" s="826"/>
      <c r="FB125" s="826"/>
      <c r="FC125" s="830"/>
      <c r="FD125" s="828"/>
      <c r="FE125" s="828"/>
      <c r="FF125" s="826"/>
      <c r="FG125" s="826"/>
      <c r="FH125" s="830"/>
      <c r="FI125" s="810"/>
      <c r="FJ125" s="810"/>
      <c r="FK125" s="810"/>
      <c r="FL125" s="810"/>
      <c r="FM125" s="810"/>
      <c r="FN125" s="810"/>
    </row>
    <row r="126" spans="1:170" x14ac:dyDescent="0.25">
      <c r="A126" s="1099" t="s">
        <v>18</v>
      </c>
      <c r="B126" s="133">
        <v>120</v>
      </c>
      <c r="C126" s="153">
        <v>-59.15</v>
      </c>
      <c r="D126" s="65">
        <v>8.5</v>
      </c>
      <c r="E126" s="65">
        <f t="shared" si="223"/>
        <v>-4.6467897115697028</v>
      </c>
      <c r="F126" s="65">
        <f t="shared" si="190"/>
        <v>10.650180219548036</v>
      </c>
      <c r="G126" s="294">
        <f t="shared" si="191"/>
        <v>0.21815544975664738</v>
      </c>
      <c r="H126" s="125">
        <v>-55</v>
      </c>
      <c r="I126" s="5">
        <v>3.5</v>
      </c>
      <c r="J126" s="5">
        <f t="shared" si="224"/>
        <v>-0.4967897115697042</v>
      </c>
      <c r="K126" s="5">
        <f t="shared" si="192"/>
        <v>7.3093323025329928</v>
      </c>
      <c r="L126" s="395">
        <f t="shared" si="193"/>
        <v>3.3983248469736799E-2</v>
      </c>
      <c r="M126" s="750">
        <v>-52</v>
      </c>
      <c r="N126" s="751">
        <v>11</v>
      </c>
      <c r="O126" s="73">
        <f t="shared" si="225"/>
        <v>2.5032102884302958</v>
      </c>
      <c r="P126" s="73">
        <f t="shared" si="194"/>
        <v>12.734847416001978</v>
      </c>
      <c r="Q126" s="339">
        <f t="shared" si="195"/>
        <v>9.8281911304445066E-2</v>
      </c>
      <c r="R126" s="207">
        <v>-57</v>
      </c>
      <c r="S126" s="74">
        <v>15</v>
      </c>
      <c r="T126" s="75">
        <f t="shared" si="226"/>
        <v>-2.4967897115697042</v>
      </c>
      <c r="U126" s="75">
        <f t="shared" si="196"/>
        <v>16.314911544622369</v>
      </c>
      <c r="V126" s="400">
        <f t="shared" si="197"/>
        <v>7.6518640776593191E-2</v>
      </c>
      <c r="W126" s="578"/>
      <c r="X126" s="246"/>
      <c r="Y126" s="247" t="str">
        <f t="shared" si="227"/>
        <v/>
      </c>
      <c r="Z126" s="247" t="str">
        <f t="shared" si="198"/>
        <v/>
      </c>
      <c r="AA126" s="579" t="str">
        <f t="shared" si="199"/>
        <v/>
      </c>
      <c r="AB126" s="580"/>
      <c r="AC126" s="581"/>
      <c r="AD126" s="77" t="str">
        <f t="shared" si="228"/>
        <v/>
      </c>
      <c r="AE126" s="77" t="str">
        <f t="shared" si="200"/>
        <v/>
      </c>
      <c r="AF126" s="510" t="str">
        <f t="shared" si="201"/>
        <v/>
      </c>
      <c r="AG126" s="504">
        <v>-50</v>
      </c>
      <c r="AH126" s="358">
        <v>18.5</v>
      </c>
      <c r="AI126" s="78">
        <f t="shared" si="229"/>
        <v>4.5032102884302958</v>
      </c>
      <c r="AJ126" s="78">
        <f t="shared" si="202"/>
        <v>19.581275206401962</v>
      </c>
      <c r="AK126" s="333">
        <f t="shared" si="203"/>
        <v>0.11498766655804936</v>
      </c>
      <c r="AL126" s="223"/>
      <c r="AM126" s="192"/>
      <c r="AN126" s="172" t="str">
        <f t="shared" si="230"/>
        <v/>
      </c>
      <c r="AO126" s="172" t="str">
        <f t="shared" si="204"/>
        <v/>
      </c>
      <c r="AP126" s="368" t="str">
        <f t="shared" si="205"/>
        <v/>
      </c>
      <c r="AQ126" s="340"/>
      <c r="AR126" s="193"/>
      <c r="AS126" s="193" t="str">
        <f t="shared" si="231"/>
        <v/>
      </c>
      <c r="AT126" s="65" t="str">
        <f t="shared" si="206"/>
        <v/>
      </c>
      <c r="AU126" s="294" t="str">
        <f t="shared" si="207"/>
        <v/>
      </c>
      <c r="AV126" s="341"/>
      <c r="AW126" s="318"/>
      <c r="AX126" s="587" t="str">
        <f t="shared" si="232"/>
        <v/>
      </c>
      <c r="AY126" s="311" t="str">
        <f t="shared" si="208"/>
        <v/>
      </c>
      <c r="AZ126" s="388" t="str">
        <f t="shared" si="209"/>
        <v/>
      </c>
      <c r="BA126" s="582">
        <v>-41</v>
      </c>
      <c r="BB126" s="194">
        <v>19.399999999999999</v>
      </c>
      <c r="BC126" s="81">
        <f t="shared" si="233"/>
        <v>13.503210288430296</v>
      </c>
      <c r="BD126" s="81">
        <f t="shared" si="210"/>
        <v>20.433705946520131</v>
      </c>
      <c r="BE126" s="336">
        <f t="shared" si="211"/>
        <v>0.33041510736651025</v>
      </c>
      <c r="BF126" s="373"/>
      <c r="BG126" s="193"/>
      <c r="BH126" s="140" t="str">
        <f t="shared" si="234"/>
        <v/>
      </c>
      <c r="BI126" s="140" t="str">
        <f t="shared" si="212"/>
        <v/>
      </c>
      <c r="BJ126" s="294" t="str">
        <f t="shared" si="213"/>
        <v/>
      </c>
      <c r="BK126" s="67">
        <f t="shared" si="214"/>
        <v>-54.503210288430296</v>
      </c>
      <c r="BL126" s="68">
        <f t="shared" si="215"/>
        <v>2.7970808517359207</v>
      </c>
      <c r="BM126" s="588">
        <f t="shared" si="238"/>
        <v>5.5941617034718414</v>
      </c>
      <c r="BN126" s="539">
        <v>7</v>
      </c>
      <c r="BO126" s="537">
        <v>-49</v>
      </c>
      <c r="BP126" s="283">
        <v>10.199999999999999</v>
      </c>
      <c r="BQ126" s="278">
        <f t="shared" si="235"/>
        <v>5.5032102884302958</v>
      </c>
      <c r="BR126" s="278">
        <f t="shared" si="217"/>
        <v>12.050574206603279</v>
      </c>
      <c r="BS126" s="543">
        <f t="shared" si="218"/>
        <v>0.22833809385675313</v>
      </c>
      <c r="BT126" s="594"/>
      <c r="BU126" s="342"/>
      <c r="BV126" s="385" t="str">
        <f t="shared" si="236"/>
        <v/>
      </c>
      <c r="BW126" s="385" t="str">
        <f t="shared" si="219"/>
        <v/>
      </c>
      <c r="BX126" s="338" t="str">
        <f t="shared" si="220"/>
        <v/>
      </c>
      <c r="BY126" s="230">
        <v>-56</v>
      </c>
      <c r="BZ126" s="195">
        <v>15</v>
      </c>
      <c r="CA126" s="73">
        <f t="shared" si="237"/>
        <v>-1.4967897115697042</v>
      </c>
      <c r="CB126" s="73">
        <f t="shared" si="221"/>
        <v>16.314911544622369</v>
      </c>
      <c r="CC126" s="408">
        <f t="shared" si="222"/>
        <v>4.5871830425677905E-2</v>
      </c>
      <c r="CF126" s="846"/>
      <c r="CG126" s="807"/>
      <c r="CH126" s="826"/>
      <c r="CI126" s="826"/>
      <c r="CJ126" s="826"/>
      <c r="CK126" s="826"/>
      <c r="CL126" s="830"/>
      <c r="CM126" s="828"/>
      <c r="CN126" s="826"/>
      <c r="CO126" s="826"/>
      <c r="CP126" s="826"/>
      <c r="CQ126" s="830"/>
      <c r="CR126" s="829"/>
      <c r="CS126" s="829"/>
      <c r="CT126" s="826"/>
      <c r="CU126" s="826"/>
      <c r="CV126" s="830"/>
      <c r="CW126" s="829"/>
      <c r="CX126" s="829"/>
      <c r="CY126" s="826"/>
      <c r="CZ126" s="826"/>
      <c r="DA126" s="830"/>
      <c r="DB126" s="829"/>
      <c r="DC126" s="829"/>
      <c r="DD126" s="826"/>
      <c r="DE126" s="826"/>
      <c r="DF126" s="830"/>
      <c r="DG126" s="829"/>
      <c r="DH126" s="829"/>
      <c r="DI126" s="826"/>
      <c r="DJ126" s="826"/>
      <c r="DK126" s="830"/>
      <c r="DL126" s="832"/>
      <c r="DM126" s="835"/>
      <c r="DN126" s="826"/>
      <c r="DO126" s="826"/>
      <c r="DP126" s="830"/>
      <c r="DQ126" s="829"/>
      <c r="DR126" s="828"/>
      <c r="DS126" s="826"/>
      <c r="DT126" s="826"/>
      <c r="DU126" s="830"/>
      <c r="DV126" s="829"/>
      <c r="DW126" s="828"/>
      <c r="DX126" s="828"/>
      <c r="DY126" s="826"/>
      <c r="DZ126" s="830"/>
      <c r="EA126" s="829"/>
      <c r="EB126" s="835"/>
      <c r="EC126" s="828"/>
      <c r="ED126" s="826"/>
      <c r="EE126" s="830"/>
      <c r="EF126" s="828"/>
      <c r="EG126" s="835"/>
      <c r="EH126" s="826"/>
      <c r="EI126" s="826"/>
      <c r="EJ126" s="830"/>
      <c r="EK126" s="828"/>
      <c r="EL126" s="828"/>
      <c r="EM126" s="826"/>
      <c r="EN126" s="826"/>
      <c r="EO126" s="830"/>
      <c r="EP126" s="808"/>
      <c r="EQ126" s="808"/>
      <c r="ER126" s="808"/>
      <c r="ES126" s="808"/>
      <c r="ET126" s="828"/>
      <c r="EU126" s="835"/>
      <c r="EV126" s="826"/>
      <c r="EW126" s="826"/>
      <c r="EX126" s="830"/>
      <c r="EY126" s="836"/>
      <c r="EZ126" s="837"/>
      <c r="FA126" s="826"/>
      <c r="FB126" s="826"/>
      <c r="FC126" s="830"/>
      <c r="FD126" s="828"/>
      <c r="FE126" s="828"/>
      <c r="FF126" s="826"/>
      <c r="FG126" s="826"/>
      <c r="FH126" s="830"/>
      <c r="FI126" s="810"/>
      <c r="FJ126" s="810"/>
      <c r="FK126" s="810"/>
      <c r="FL126" s="810"/>
      <c r="FM126" s="810"/>
      <c r="FN126" s="810"/>
    </row>
    <row r="127" spans="1:170" x14ac:dyDescent="0.25">
      <c r="A127" s="1099"/>
      <c r="B127" s="134">
        <v>100</v>
      </c>
      <c r="C127" s="72">
        <v>-58.887500000000003</v>
      </c>
      <c r="D127" s="80">
        <v>8.5</v>
      </c>
      <c r="E127" s="80">
        <f t="shared" si="223"/>
        <v>-6.4565456207507026</v>
      </c>
      <c r="F127" s="80">
        <f t="shared" si="190"/>
        <v>9.5295003344910008</v>
      </c>
      <c r="G127" s="293">
        <f t="shared" si="191"/>
        <v>0.33876622037474152</v>
      </c>
      <c r="H127" s="115">
        <v>-53</v>
      </c>
      <c r="I127" s="6">
        <v>3.5</v>
      </c>
      <c r="J127" s="6">
        <f t="shared" si="224"/>
        <v>-0.56904562075069975</v>
      </c>
      <c r="K127" s="6">
        <f t="shared" si="192"/>
        <v>5.5507996383461817</v>
      </c>
      <c r="L127" s="396">
        <f t="shared" si="193"/>
        <v>5.1257986040389898E-2</v>
      </c>
      <c r="M127" s="744">
        <v>-50</v>
      </c>
      <c r="N127" s="745">
        <v>11</v>
      </c>
      <c r="O127" s="141">
        <f t="shared" si="225"/>
        <v>2.4309543792493002</v>
      </c>
      <c r="P127" s="141">
        <f t="shared" si="194"/>
        <v>11.813609805011511</v>
      </c>
      <c r="Q127" s="329">
        <f t="shared" si="195"/>
        <v>0.10288787336695566</v>
      </c>
      <c r="R127" s="205">
        <v>-50</v>
      </c>
      <c r="S127" s="143">
        <v>15</v>
      </c>
      <c r="T127" s="512">
        <f t="shared" si="226"/>
        <v>2.4309543792493002</v>
      </c>
      <c r="U127" s="512">
        <f t="shared" si="196"/>
        <v>15.606453044335991</v>
      </c>
      <c r="V127" s="401">
        <f t="shared" si="197"/>
        <v>7.7882987644382146E-2</v>
      </c>
      <c r="W127" s="522">
        <v>-57</v>
      </c>
      <c r="X127" s="250">
        <v>26</v>
      </c>
      <c r="Y127" s="249">
        <f t="shared" si="227"/>
        <v>-4.5690456207506998</v>
      </c>
      <c r="Z127" s="249">
        <f t="shared" si="198"/>
        <v>26.354532373484908</v>
      </c>
      <c r="AA127" s="525">
        <f t="shared" si="199"/>
        <v>8.6684247627698024E-2</v>
      </c>
      <c r="AB127" s="166">
        <v>-53</v>
      </c>
      <c r="AC127" s="106">
        <v>17</v>
      </c>
      <c r="AD127" s="513">
        <f t="shared" si="228"/>
        <v>-0.56904562075069975</v>
      </c>
      <c r="AE127" s="513">
        <f t="shared" si="200"/>
        <v>17.53742787939737</v>
      </c>
      <c r="AF127" s="528">
        <f t="shared" si="201"/>
        <v>1.6223747993832194E-2</v>
      </c>
      <c r="AG127" s="502">
        <v>-48</v>
      </c>
      <c r="AH127" s="185">
        <v>18.5</v>
      </c>
      <c r="AI127" s="142">
        <f t="shared" si="229"/>
        <v>4.4309543792493002</v>
      </c>
      <c r="AJ127" s="142">
        <f t="shared" si="202"/>
        <v>18.995035578410061</v>
      </c>
      <c r="AK127" s="306">
        <f t="shared" si="203"/>
        <v>0.11663453750740971</v>
      </c>
      <c r="AL127" s="224">
        <v>-51</v>
      </c>
      <c r="AM127" s="186">
        <v>7</v>
      </c>
      <c r="AN127" s="514">
        <f t="shared" si="230"/>
        <v>1.4309543792493002</v>
      </c>
      <c r="AO127" s="514">
        <f t="shared" si="204"/>
        <v>8.2195727763104642</v>
      </c>
      <c r="AP127" s="355">
        <f t="shared" si="205"/>
        <v>8.7045544713311454E-2</v>
      </c>
      <c r="AQ127" s="217"/>
      <c r="AR127" s="187"/>
      <c r="AS127" s="187" t="str">
        <f t="shared" si="231"/>
        <v/>
      </c>
      <c r="AT127" s="80" t="str">
        <f t="shared" si="206"/>
        <v/>
      </c>
      <c r="AU127" s="293" t="str">
        <f t="shared" si="207"/>
        <v/>
      </c>
      <c r="AV127" s="314"/>
      <c r="AW127" s="322"/>
      <c r="AX127" s="323" t="str">
        <f t="shared" si="232"/>
        <v/>
      </c>
      <c r="AY127" s="379" t="str">
        <f t="shared" si="208"/>
        <v/>
      </c>
      <c r="AZ127" s="378" t="str">
        <f t="shared" si="209"/>
        <v/>
      </c>
      <c r="BA127" s="577">
        <v>-42</v>
      </c>
      <c r="BB127" s="188">
        <v>19.399999999999999</v>
      </c>
      <c r="BC127" s="290">
        <f t="shared" si="233"/>
        <v>10.4309543792493</v>
      </c>
      <c r="BD127" s="290">
        <f t="shared" si="210"/>
        <v>19.872628830254545</v>
      </c>
      <c r="BE127" s="324">
        <f t="shared" si="211"/>
        <v>0.26244525745302949</v>
      </c>
      <c r="BF127" s="369"/>
      <c r="BG127" s="187"/>
      <c r="BH127" s="515" t="str">
        <f t="shared" si="234"/>
        <v/>
      </c>
      <c r="BI127" s="515" t="str">
        <f t="shared" si="212"/>
        <v/>
      </c>
      <c r="BJ127" s="293" t="str">
        <f t="shared" si="213"/>
        <v/>
      </c>
      <c r="BK127" s="82">
        <f t="shared" si="214"/>
        <v>-52.4309543792493</v>
      </c>
      <c r="BL127" s="83">
        <f t="shared" si="215"/>
        <v>2.5374442604589174</v>
      </c>
      <c r="BM127" s="538">
        <f t="shared" si="238"/>
        <v>5.0748885209178347</v>
      </c>
      <c r="BN127" s="240">
        <v>5</v>
      </c>
      <c r="BO127" s="276">
        <v>-49</v>
      </c>
      <c r="BP127" s="277">
        <v>10.199999999999999</v>
      </c>
      <c r="BQ127" s="545">
        <f t="shared" si="235"/>
        <v>3.4309543792493002</v>
      </c>
      <c r="BR127" s="545">
        <f t="shared" si="217"/>
        <v>11.07255059257189</v>
      </c>
      <c r="BS127" s="596">
        <f t="shared" si="218"/>
        <v>0.15493062553947523</v>
      </c>
      <c r="BT127" s="592">
        <v>-46.221084500000003</v>
      </c>
      <c r="BU127" s="263">
        <v>21.578361219440797</v>
      </c>
      <c r="BV127" s="546">
        <f t="shared" si="236"/>
        <v>6.2098698792492968</v>
      </c>
      <c r="BW127" s="546">
        <f t="shared" si="219"/>
        <v>22.004250715298866</v>
      </c>
      <c r="BX127" s="327">
        <f t="shared" si="220"/>
        <v>0.14110614261752091</v>
      </c>
      <c r="BY127" s="228">
        <v>-53</v>
      </c>
      <c r="BZ127" s="189">
        <v>15</v>
      </c>
      <c r="CA127" s="141">
        <f t="shared" si="237"/>
        <v>-0.56904562075069975</v>
      </c>
      <c r="CB127" s="141">
        <f t="shared" si="221"/>
        <v>15.606453044335991</v>
      </c>
      <c r="CC127" s="348">
        <f t="shared" si="222"/>
        <v>1.8231100274165819E-2</v>
      </c>
      <c r="CF127" s="846"/>
      <c r="CG127" s="807"/>
      <c r="CH127" s="826"/>
      <c r="CI127" s="826"/>
      <c r="CJ127" s="826"/>
      <c r="CK127" s="826"/>
      <c r="CL127" s="830"/>
      <c r="CM127" s="828"/>
      <c r="CN127" s="826"/>
      <c r="CO127" s="826"/>
      <c r="CP127" s="826"/>
      <c r="CQ127" s="830"/>
      <c r="CR127" s="829"/>
      <c r="CS127" s="829"/>
      <c r="CT127" s="826"/>
      <c r="CU127" s="826"/>
      <c r="CV127" s="830"/>
      <c r="CW127" s="829"/>
      <c r="CX127" s="829"/>
      <c r="CY127" s="826"/>
      <c r="CZ127" s="826"/>
      <c r="DA127" s="830"/>
      <c r="DB127" s="829"/>
      <c r="DC127" s="829"/>
      <c r="DD127" s="826"/>
      <c r="DE127" s="826"/>
      <c r="DF127" s="830"/>
      <c r="DG127" s="829"/>
      <c r="DH127" s="829"/>
      <c r="DI127" s="826"/>
      <c r="DJ127" s="826"/>
      <c r="DK127" s="830"/>
      <c r="DL127" s="832"/>
      <c r="DM127" s="835"/>
      <c r="DN127" s="826"/>
      <c r="DO127" s="826"/>
      <c r="DP127" s="830"/>
      <c r="DQ127" s="829"/>
      <c r="DR127" s="828"/>
      <c r="DS127" s="826"/>
      <c r="DT127" s="826"/>
      <c r="DU127" s="830"/>
      <c r="DV127" s="829"/>
      <c r="DW127" s="828"/>
      <c r="DX127" s="828"/>
      <c r="DY127" s="826"/>
      <c r="DZ127" s="830"/>
      <c r="EA127" s="829"/>
      <c r="EB127" s="835"/>
      <c r="EC127" s="828"/>
      <c r="ED127" s="826"/>
      <c r="EE127" s="830"/>
      <c r="EF127" s="828"/>
      <c r="EG127" s="835"/>
      <c r="EH127" s="826"/>
      <c r="EI127" s="826"/>
      <c r="EJ127" s="830"/>
      <c r="EK127" s="828"/>
      <c r="EL127" s="828"/>
      <c r="EM127" s="826"/>
      <c r="EN127" s="826"/>
      <c r="EO127" s="830"/>
      <c r="EP127" s="808"/>
      <c r="EQ127" s="808"/>
      <c r="ER127" s="808"/>
      <c r="ES127" s="808"/>
      <c r="ET127" s="828"/>
      <c r="EU127" s="835"/>
      <c r="EV127" s="826"/>
      <c r="EW127" s="826"/>
      <c r="EX127" s="830"/>
      <c r="EY127" s="836"/>
      <c r="EZ127" s="836"/>
      <c r="FA127" s="826"/>
      <c r="FB127" s="826"/>
      <c r="FC127" s="830"/>
      <c r="FD127" s="828"/>
      <c r="FE127" s="828"/>
      <c r="FF127" s="826"/>
      <c r="FG127" s="826"/>
      <c r="FH127" s="830"/>
      <c r="FI127" s="810"/>
      <c r="FJ127" s="810"/>
      <c r="FK127" s="810"/>
      <c r="FL127" s="810"/>
      <c r="FM127" s="810"/>
      <c r="FN127" s="810"/>
    </row>
    <row r="128" spans="1:170" ht="15.75" x14ac:dyDescent="0.25">
      <c r="A128" s="1099"/>
      <c r="B128" s="134">
        <v>50</v>
      </c>
      <c r="C128" s="72">
        <v>-47.625</v>
      </c>
      <c r="D128" s="80">
        <v>8.5</v>
      </c>
      <c r="E128" s="80">
        <f t="shared" si="223"/>
        <v>-3.3763936079569987</v>
      </c>
      <c r="F128" s="80">
        <f t="shared" si="190"/>
        <v>9.5422898178018603</v>
      </c>
      <c r="G128" s="293">
        <f t="shared" si="191"/>
        <v>0.17691736849461867</v>
      </c>
      <c r="H128" s="115">
        <v>-44</v>
      </c>
      <c r="I128" s="6">
        <v>3.5</v>
      </c>
      <c r="J128" s="6">
        <f t="shared" si="224"/>
        <v>0.24860639204300128</v>
      </c>
      <c r="K128" s="6">
        <f t="shared" si="192"/>
        <v>5.5727277851089267</v>
      </c>
      <c r="L128" s="396">
        <f t="shared" si="193"/>
        <v>2.2305628556567106E-2</v>
      </c>
      <c r="M128" s="744">
        <v>-42</v>
      </c>
      <c r="N128" s="745">
        <v>11</v>
      </c>
      <c r="O128" s="141">
        <f t="shared" si="225"/>
        <v>2.2486063920430013</v>
      </c>
      <c r="P128" s="141">
        <f t="shared" si="194"/>
        <v>11.823928914152226</v>
      </c>
      <c r="Q128" s="329">
        <f t="shared" si="195"/>
        <v>9.5087107186157593E-2</v>
      </c>
      <c r="R128" s="205">
        <v>-43</v>
      </c>
      <c r="S128" s="143">
        <v>15</v>
      </c>
      <c r="T128" s="512">
        <f t="shared" si="226"/>
        <v>1.2486063920430013</v>
      </c>
      <c r="U128" s="512">
        <f t="shared" si="196"/>
        <v>15.61426575177088</v>
      </c>
      <c r="V128" s="401">
        <f t="shared" si="197"/>
        <v>3.9982872454357693E-2</v>
      </c>
      <c r="W128" s="522">
        <v>-42</v>
      </c>
      <c r="X128" s="250">
        <v>28</v>
      </c>
      <c r="Y128" s="249">
        <f t="shared" si="227"/>
        <v>2.2486063920430013</v>
      </c>
      <c r="Z128" s="249">
        <f t="shared" si="198"/>
        <v>28.333818926627682</v>
      </c>
      <c r="AA128" s="525">
        <f t="shared" si="199"/>
        <v>3.9680609201779647E-2</v>
      </c>
      <c r="AB128" s="257">
        <v>-45</v>
      </c>
      <c r="AC128" s="254">
        <v>12</v>
      </c>
      <c r="AD128" s="513">
        <f t="shared" si="228"/>
        <v>-0.75139360795699872</v>
      </c>
      <c r="AE128" s="513">
        <f t="shared" si="200"/>
        <v>12.759517818747112</v>
      </c>
      <c r="AF128" s="528">
        <f t="shared" si="201"/>
        <v>2.9444435856855126E-2</v>
      </c>
      <c r="AG128" s="502">
        <v>-40</v>
      </c>
      <c r="AH128" s="185">
        <v>18.5</v>
      </c>
      <c r="AI128" s="142">
        <f t="shared" si="229"/>
        <v>4.2486063920430013</v>
      </c>
      <c r="AJ128" s="142">
        <f t="shared" si="202"/>
        <v>19.001455074991625</v>
      </c>
      <c r="AK128" s="306">
        <f t="shared" si="203"/>
        <v>0.11179686964170227</v>
      </c>
      <c r="AL128" s="221">
        <v>-42</v>
      </c>
      <c r="AM128" s="186">
        <v>8</v>
      </c>
      <c r="AN128" s="514">
        <f t="shared" si="230"/>
        <v>2.2486063920430013</v>
      </c>
      <c r="AO128" s="514">
        <f t="shared" si="204"/>
        <v>9.0997414780270027</v>
      </c>
      <c r="AP128" s="355">
        <f t="shared" si="205"/>
        <v>0.12355331178763014</v>
      </c>
      <c r="AQ128" s="217">
        <v>-50</v>
      </c>
      <c r="AR128" s="187">
        <v>20</v>
      </c>
      <c r="AS128" s="515">
        <f t="shared" si="231"/>
        <v>-5.7513936079569987</v>
      </c>
      <c r="AT128" s="80">
        <f t="shared" si="206"/>
        <v>20.464732956159605</v>
      </c>
      <c r="AU128" s="293">
        <f t="shared" si="207"/>
        <v>0.14051963493190631</v>
      </c>
      <c r="AV128" s="315">
        <v>-54.5</v>
      </c>
      <c r="AW128" s="380">
        <v>43.136071069067299</v>
      </c>
      <c r="AX128" s="379">
        <f t="shared" si="232"/>
        <v>-10.251393607956999</v>
      </c>
      <c r="AY128" s="379">
        <f t="shared" si="208"/>
        <v>43.353499538590306</v>
      </c>
      <c r="AZ128" s="378">
        <f t="shared" si="209"/>
        <v>0.11823028956211382</v>
      </c>
      <c r="BA128" s="577">
        <v>-35</v>
      </c>
      <c r="BB128" s="188">
        <v>19.399999999999999</v>
      </c>
      <c r="BC128" s="290">
        <f t="shared" si="233"/>
        <v>9.2486063920430013</v>
      </c>
      <c r="BD128" s="290">
        <f t="shared" si="210"/>
        <v>19.878764925591454</v>
      </c>
      <c r="BE128" s="324">
        <f t="shared" si="211"/>
        <v>0.2326252769390256</v>
      </c>
      <c r="BF128" s="369">
        <v>-55</v>
      </c>
      <c r="BG128" s="187">
        <v>15</v>
      </c>
      <c r="BH128" s="515">
        <f t="shared" si="234"/>
        <v>-10.751393607956999</v>
      </c>
      <c r="BI128" s="515">
        <f t="shared" si="212"/>
        <v>15.61426575177088</v>
      </c>
      <c r="BJ128" s="293">
        <f t="shared" si="213"/>
        <v>0.34428111378652682</v>
      </c>
      <c r="BK128" s="82">
        <f t="shared" si="214"/>
        <v>-44.248606392043001</v>
      </c>
      <c r="BL128" s="83">
        <f t="shared" si="215"/>
        <v>2.4889164375436472</v>
      </c>
      <c r="BM128" s="538">
        <f t="shared" si="238"/>
        <v>4.9778328750872944</v>
      </c>
      <c r="BN128" s="240">
        <v>5</v>
      </c>
      <c r="BO128" s="276">
        <v>-42</v>
      </c>
      <c r="BP128" s="277">
        <v>10.199999999999999</v>
      </c>
      <c r="BQ128" s="545">
        <f t="shared" si="235"/>
        <v>2.2486063920430013</v>
      </c>
      <c r="BR128" s="545">
        <f t="shared" si="217"/>
        <v>11.083559670382302</v>
      </c>
      <c r="BS128" s="596">
        <f t="shared" si="218"/>
        <v>0.10143881834514637</v>
      </c>
      <c r="BT128" s="592">
        <v>-44.376074500000001</v>
      </c>
      <c r="BU128" s="263">
        <v>20.924499794897528</v>
      </c>
      <c r="BV128" s="546">
        <f t="shared" si="236"/>
        <v>-0.12746810795700014</v>
      </c>
      <c r="BW128" s="546">
        <f t="shared" si="219"/>
        <v>21.369136309958616</v>
      </c>
      <c r="BX128" s="327">
        <f t="shared" si="220"/>
        <v>2.9825283087739122E-3</v>
      </c>
      <c r="BY128" s="228">
        <v>-49</v>
      </c>
      <c r="BZ128" s="189">
        <v>15</v>
      </c>
      <c r="CA128" s="141">
        <f t="shared" si="237"/>
        <v>-4.7513936079569987</v>
      </c>
      <c r="CB128" s="141">
        <f t="shared" si="221"/>
        <v>15.61426575177088</v>
      </c>
      <c r="CC128" s="348">
        <f t="shared" si="222"/>
        <v>0.15214912066608458</v>
      </c>
      <c r="CF128" s="846"/>
      <c r="CG128" s="807"/>
      <c r="CH128" s="826"/>
      <c r="CI128" s="826"/>
      <c r="CJ128" s="826"/>
      <c r="CK128" s="826"/>
      <c r="CL128" s="830"/>
      <c r="CM128" s="828"/>
      <c r="CN128" s="826"/>
      <c r="CO128" s="826"/>
      <c r="CP128" s="826"/>
      <c r="CQ128" s="830"/>
      <c r="CR128" s="829"/>
      <c r="CS128" s="829"/>
      <c r="CT128" s="826"/>
      <c r="CU128" s="826"/>
      <c r="CV128" s="830"/>
      <c r="CW128" s="829"/>
      <c r="CX128" s="829"/>
      <c r="CY128" s="826"/>
      <c r="CZ128" s="826"/>
      <c r="DA128" s="830"/>
      <c r="DB128" s="829"/>
      <c r="DC128" s="829"/>
      <c r="DD128" s="826"/>
      <c r="DE128" s="826"/>
      <c r="DF128" s="830"/>
      <c r="DG128" s="831"/>
      <c r="DH128" s="831"/>
      <c r="DI128" s="826"/>
      <c r="DJ128" s="826"/>
      <c r="DK128" s="830"/>
      <c r="DL128" s="832"/>
      <c r="DM128" s="835"/>
      <c r="DN128" s="826"/>
      <c r="DO128" s="826"/>
      <c r="DP128" s="830"/>
      <c r="DQ128" s="832"/>
      <c r="DR128" s="828"/>
      <c r="DS128" s="826"/>
      <c r="DT128" s="826"/>
      <c r="DU128" s="830"/>
      <c r="DV128" s="829"/>
      <c r="DW128" s="828"/>
      <c r="DX128" s="826"/>
      <c r="DY128" s="826"/>
      <c r="DZ128" s="830"/>
      <c r="EA128" s="826"/>
      <c r="EB128" s="833"/>
      <c r="EC128" s="826"/>
      <c r="ED128" s="826"/>
      <c r="EE128" s="830"/>
      <c r="EF128" s="828"/>
      <c r="EG128" s="835"/>
      <c r="EH128" s="826"/>
      <c r="EI128" s="826"/>
      <c r="EJ128" s="830"/>
      <c r="EK128" s="828"/>
      <c r="EL128" s="828"/>
      <c r="EM128" s="826"/>
      <c r="EN128" s="826"/>
      <c r="EO128" s="830"/>
      <c r="EP128" s="808"/>
      <c r="EQ128" s="808"/>
      <c r="ER128" s="808"/>
      <c r="ES128" s="808"/>
      <c r="ET128" s="828"/>
      <c r="EU128" s="835"/>
      <c r="EV128" s="826"/>
      <c r="EW128" s="826"/>
      <c r="EX128" s="830"/>
      <c r="EY128" s="836"/>
      <c r="EZ128" s="836"/>
      <c r="FA128" s="826"/>
      <c r="FB128" s="826"/>
      <c r="FC128" s="830"/>
      <c r="FD128" s="828"/>
      <c r="FE128" s="828"/>
      <c r="FF128" s="826"/>
      <c r="FG128" s="826"/>
      <c r="FH128" s="830"/>
      <c r="FI128" s="810"/>
      <c r="FJ128" s="810"/>
      <c r="FK128" s="810"/>
      <c r="FL128" s="810"/>
      <c r="FM128" s="810"/>
      <c r="FN128" s="810"/>
    </row>
    <row r="129" spans="1:170" ht="15.75" x14ac:dyDescent="0.25">
      <c r="A129" s="1099"/>
      <c r="B129" s="134">
        <v>20</v>
      </c>
      <c r="C129" s="72">
        <v>-35.0625</v>
      </c>
      <c r="D129" s="80">
        <v>8.5</v>
      </c>
      <c r="E129" s="80">
        <f t="shared" si="223"/>
        <v>-2.4100475495894997</v>
      </c>
      <c r="F129" s="80">
        <f t="shared" si="190"/>
        <v>9.5543725709385132</v>
      </c>
      <c r="G129" s="293">
        <f t="shared" si="191"/>
        <v>0.12612275330983685</v>
      </c>
      <c r="H129" s="115">
        <v>-33</v>
      </c>
      <c r="I129" s="6">
        <v>3.5</v>
      </c>
      <c r="J129" s="6">
        <f t="shared" si="224"/>
        <v>-0.34754754958949974</v>
      </c>
      <c r="K129" s="6">
        <f t="shared" si="192"/>
        <v>5.5933921035720537</v>
      </c>
      <c r="L129" s="396">
        <f t="shared" si="193"/>
        <v>3.1067690513556952E-2</v>
      </c>
      <c r="M129" s="744">
        <v>-27</v>
      </c>
      <c r="N129" s="745">
        <v>11</v>
      </c>
      <c r="O129" s="141">
        <f t="shared" si="225"/>
        <v>5.6524524504105003</v>
      </c>
      <c r="P129" s="141">
        <f t="shared" si="194"/>
        <v>11.833682234380904</v>
      </c>
      <c r="Q129" s="329">
        <f t="shared" si="195"/>
        <v>0.23882897725562496</v>
      </c>
      <c r="R129" s="205">
        <v>-33</v>
      </c>
      <c r="S129" s="143">
        <v>15</v>
      </c>
      <c r="T129" s="512">
        <f t="shared" si="226"/>
        <v>-0.34754754958949974</v>
      </c>
      <c r="U129" s="512">
        <f t="shared" si="196"/>
        <v>15.621652768651023</v>
      </c>
      <c r="V129" s="401">
        <f t="shared" si="197"/>
        <v>1.1123904580920715E-2</v>
      </c>
      <c r="W129" s="522">
        <v>-40</v>
      </c>
      <c r="X129" s="250">
        <v>26</v>
      </c>
      <c r="Y129" s="249">
        <f t="shared" si="227"/>
        <v>-7.3475475495894997</v>
      </c>
      <c r="Z129" s="249">
        <f t="shared" si="198"/>
        <v>26.363536091053913</v>
      </c>
      <c r="AA129" s="525">
        <f t="shared" si="199"/>
        <v>0.13935056974551271</v>
      </c>
      <c r="AB129" s="257">
        <v>-37</v>
      </c>
      <c r="AC129" s="254">
        <v>11</v>
      </c>
      <c r="AD129" s="513">
        <f t="shared" si="228"/>
        <v>-4.3475475495894997</v>
      </c>
      <c r="AE129" s="513">
        <f t="shared" si="200"/>
        <v>11.833682234380904</v>
      </c>
      <c r="AF129" s="528">
        <f t="shared" si="201"/>
        <v>0.18369377609947915</v>
      </c>
      <c r="AG129" s="502">
        <v>-23</v>
      </c>
      <c r="AH129" s="185">
        <v>18.5</v>
      </c>
      <c r="AI129" s="142">
        <f t="shared" si="229"/>
        <v>9.6524524504105003</v>
      </c>
      <c r="AJ129" s="142">
        <f t="shared" si="202"/>
        <v>19.007525752298804</v>
      </c>
      <c r="AK129" s="306">
        <f t="shared" si="203"/>
        <v>0.25391133428408258</v>
      </c>
      <c r="AL129" s="221">
        <v>-28</v>
      </c>
      <c r="AM129" s="186">
        <v>7</v>
      </c>
      <c r="AN129" s="514">
        <f t="shared" si="230"/>
        <v>4.6524524504105003</v>
      </c>
      <c r="AO129" s="514">
        <f t="shared" si="204"/>
        <v>8.2483959182559978</v>
      </c>
      <c r="AP129" s="355">
        <f t="shared" si="205"/>
        <v>0.28202164981637989</v>
      </c>
      <c r="AQ129" s="218">
        <v>-48</v>
      </c>
      <c r="AR129" s="187">
        <v>20</v>
      </c>
      <c r="AS129" s="515">
        <f t="shared" si="231"/>
        <v>-15.3475475495895</v>
      </c>
      <c r="AT129" s="80">
        <f t="shared" si="206"/>
        <v>20.470369689487832</v>
      </c>
      <c r="AU129" s="293">
        <f t="shared" si="207"/>
        <v>0.3748722612828761</v>
      </c>
      <c r="AV129" s="315">
        <v>20</v>
      </c>
      <c r="AW129" s="380">
        <v>43.236950250246515</v>
      </c>
      <c r="AX129" s="379">
        <f t="shared" si="232"/>
        <v>52.6524524504105</v>
      </c>
      <c r="AY129" s="379">
        <f t="shared" si="208"/>
        <v>43.456528878484924</v>
      </c>
      <c r="AZ129" s="378">
        <f t="shared" si="209"/>
        <v>0.60580600670660589</v>
      </c>
      <c r="BA129" s="577">
        <v>-20</v>
      </c>
      <c r="BB129" s="188">
        <v>19.399999999999999</v>
      </c>
      <c r="BC129" s="290">
        <f t="shared" si="233"/>
        <v>12.6524524504105</v>
      </c>
      <c r="BD129" s="290">
        <f t="shared" si="210"/>
        <v>19.884567765589026</v>
      </c>
      <c r="BE129" s="324">
        <f t="shared" si="211"/>
        <v>0.31814753530388612</v>
      </c>
      <c r="BF129" s="369">
        <v>-46</v>
      </c>
      <c r="BG129" s="187">
        <v>15</v>
      </c>
      <c r="BH129" s="515">
        <f t="shared" si="234"/>
        <v>-13.3475475495895</v>
      </c>
      <c r="BI129" s="515">
        <f t="shared" si="212"/>
        <v>15.621652768651023</v>
      </c>
      <c r="BJ129" s="293">
        <f t="shared" si="213"/>
        <v>0.42721304036327334</v>
      </c>
      <c r="BK129" s="82">
        <f t="shared" si="214"/>
        <v>-32.6524524504105</v>
      </c>
      <c r="BL129" s="83">
        <f t="shared" si="215"/>
        <v>2.4421230058491714</v>
      </c>
      <c r="BM129" s="538">
        <f t="shared" si="238"/>
        <v>4.8842460116983428</v>
      </c>
      <c r="BN129" s="240">
        <v>5</v>
      </c>
      <c r="BO129" s="276">
        <v>-30</v>
      </c>
      <c r="BP129" s="277">
        <v>10.199999999999999</v>
      </c>
      <c r="BQ129" s="545">
        <f t="shared" si="235"/>
        <v>2.6524524504105003</v>
      </c>
      <c r="BR129" s="545">
        <f t="shared" si="217"/>
        <v>11.093963909455548</v>
      </c>
      <c r="BS129" s="596">
        <f t="shared" si="218"/>
        <v>0.11954484763330518</v>
      </c>
      <c r="BT129" s="592">
        <v>-36.173610249999996</v>
      </c>
      <c r="BU129" s="263">
        <v>21.199875933206147</v>
      </c>
      <c r="BV129" s="546">
        <f t="shared" si="236"/>
        <v>-3.5211577995894956</v>
      </c>
      <c r="BW129" s="546">
        <f t="shared" si="219"/>
        <v>21.644185704424999</v>
      </c>
      <c r="BX129" s="327">
        <f t="shared" si="220"/>
        <v>8.1341886631235566E-2</v>
      </c>
      <c r="BY129" s="228">
        <v>-42</v>
      </c>
      <c r="BZ129" s="189">
        <v>15</v>
      </c>
      <c r="CA129" s="141">
        <f t="shared" si="237"/>
        <v>-9.3475475495894997</v>
      </c>
      <c r="CB129" s="141">
        <f t="shared" si="221"/>
        <v>15.621652768651023</v>
      </c>
      <c r="CC129" s="348">
        <f t="shared" si="222"/>
        <v>0.2991856139687033</v>
      </c>
      <c r="CF129" s="846"/>
      <c r="CG129" s="807"/>
      <c r="CH129" s="826"/>
      <c r="CI129" s="826"/>
      <c r="CJ129" s="826"/>
      <c r="CK129" s="826"/>
      <c r="CL129" s="830"/>
      <c r="CM129" s="828"/>
      <c r="CN129" s="826"/>
      <c r="CO129" s="826"/>
      <c r="CP129" s="826"/>
      <c r="CQ129" s="830"/>
      <c r="CR129" s="829"/>
      <c r="CS129" s="829"/>
      <c r="CT129" s="826"/>
      <c r="CU129" s="826"/>
      <c r="CV129" s="830"/>
      <c r="CW129" s="829"/>
      <c r="CX129" s="829"/>
      <c r="CY129" s="826"/>
      <c r="CZ129" s="826"/>
      <c r="DA129" s="830"/>
      <c r="DB129" s="829"/>
      <c r="DC129" s="829"/>
      <c r="DD129" s="826"/>
      <c r="DE129" s="826"/>
      <c r="DF129" s="830"/>
      <c r="DG129" s="831"/>
      <c r="DH129" s="831"/>
      <c r="DI129" s="826"/>
      <c r="DJ129" s="826"/>
      <c r="DK129" s="830"/>
      <c r="DL129" s="832"/>
      <c r="DM129" s="835"/>
      <c r="DN129" s="826"/>
      <c r="DO129" s="826"/>
      <c r="DP129" s="830"/>
      <c r="DQ129" s="832"/>
      <c r="DR129" s="828"/>
      <c r="DS129" s="826"/>
      <c r="DT129" s="826"/>
      <c r="DU129" s="830"/>
      <c r="DV129" s="832"/>
      <c r="DW129" s="828"/>
      <c r="DX129" s="826"/>
      <c r="DY129" s="826"/>
      <c r="DZ129" s="830"/>
      <c r="EA129" s="826"/>
      <c r="EB129" s="833"/>
      <c r="EC129" s="826"/>
      <c r="ED129" s="826"/>
      <c r="EE129" s="830"/>
      <c r="EF129" s="828"/>
      <c r="EG129" s="835"/>
      <c r="EH129" s="826"/>
      <c r="EI129" s="826"/>
      <c r="EJ129" s="830"/>
      <c r="EK129" s="828"/>
      <c r="EL129" s="828"/>
      <c r="EM129" s="826"/>
      <c r="EN129" s="826"/>
      <c r="EO129" s="830"/>
      <c r="EP129" s="808"/>
      <c r="EQ129" s="808"/>
      <c r="ER129" s="808"/>
      <c r="ES129" s="808"/>
      <c r="ET129" s="828"/>
      <c r="EU129" s="835"/>
      <c r="EV129" s="826"/>
      <c r="EW129" s="826"/>
      <c r="EX129" s="830"/>
      <c r="EY129" s="836"/>
      <c r="EZ129" s="836"/>
      <c r="FA129" s="826"/>
      <c r="FB129" s="826"/>
      <c r="FC129" s="830"/>
      <c r="FD129" s="828"/>
      <c r="FE129" s="828"/>
      <c r="FF129" s="826"/>
      <c r="FG129" s="826"/>
      <c r="FH129" s="830"/>
      <c r="FI129" s="810"/>
      <c r="FJ129" s="810"/>
      <c r="FK129" s="810"/>
      <c r="FL129" s="810"/>
      <c r="FM129" s="810"/>
      <c r="FN129" s="810"/>
    </row>
    <row r="130" spans="1:170" ht="15.75" x14ac:dyDescent="0.25">
      <c r="A130" s="1099"/>
      <c r="B130" s="134">
        <v>10</v>
      </c>
      <c r="C130" s="72">
        <v>-27.074999999999999</v>
      </c>
      <c r="D130" s="80">
        <v>8.5</v>
      </c>
      <c r="E130" s="80">
        <f t="shared" si="223"/>
        <v>-1.0381122000397198</v>
      </c>
      <c r="F130" s="80">
        <f t="shared" si="190"/>
        <v>10.110947404075818</v>
      </c>
      <c r="G130" s="293">
        <f t="shared" si="191"/>
        <v>5.1336049855290861E-2</v>
      </c>
      <c r="H130" s="115">
        <v>-27</v>
      </c>
      <c r="I130" s="6">
        <v>3.5</v>
      </c>
      <c r="J130" s="6">
        <f t="shared" si="224"/>
        <v>-0.96311220003972053</v>
      </c>
      <c r="K130" s="6">
        <f t="shared" si="192"/>
        <v>6.4985581022244849</v>
      </c>
      <c r="L130" s="396">
        <f t="shared" si="193"/>
        <v>7.4101991925719882E-2</v>
      </c>
      <c r="M130" s="744">
        <v>-18</v>
      </c>
      <c r="N130" s="745">
        <v>12</v>
      </c>
      <c r="O130" s="141">
        <f t="shared" si="225"/>
        <v>8.0368877999602795</v>
      </c>
      <c r="P130" s="141">
        <f t="shared" si="194"/>
        <v>13.190195503023732</v>
      </c>
      <c r="Q130" s="329">
        <f t="shared" si="195"/>
        <v>0.30465385437683223</v>
      </c>
      <c r="R130" s="205">
        <v>-16</v>
      </c>
      <c r="S130" s="143">
        <v>15</v>
      </c>
      <c r="T130" s="512">
        <f t="shared" si="226"/>
        <v>10.036887799960279</v>
      </c>
      <c r="U130" s="512">
        <f t="shared" si="196"/>
        <v>15.968132558567627</v>
      </c>
      <c r="V130" s="401">
        <f t="shared" si="197"/>
        <v>0.31427869737263153</v>
      </c>
      <c r="W130" s="522">
        <v>-35</v>
      </c>
      <c r="X130" s="250">
        <v>26</v>
      </c>
      <c r="Y130" s="249">
        <f t="shared" si="227"/>
        <v>-8.9631122000397205</v>
      </c>
      <c r="Z130" s="249">
        <f t="shared" si="198"/>
        <v>26.570307815454218</v>
      </c>
      <c r="AA130" s="525">
        <f t="shared" si="199"/>
        <v>0.16866782767993493</v>
      </c>
      <c r="AB130" s="257">
        <v>-30</v>
      </c>
      <c r="AC130" s="254">
        <v>11</v>
      </c>
      <c r="AD130" s="513">
        <f t="shared" si="228"/>
        <v>-3.9631122000397205</v>
      </c>
      <c r="AE130" s="513">
        <f t="shared" si="200"/>
        <v>12.28744307852482</v>
      </c>
      <c r="AF130" s="528">
        <f t="shared" si="201"/>
        <v>0.1612667572379719</v>
      </c>
      <c r="AG130" s="502">
        <v>-20</v>
      </c>
      <c r="AH130" s="185">
        <v>18.5</v>
      </c>
      <c r="AI130" s="142">
        <f t="shared" si="229"/>
        <v>6.0368877999602795</v>
      </c>
      <c r="AJ130" s="142">
        <f t="shared" si="202"/>
        <v>19.293295659580494</v>
      </c>
      <c r="AK130" s="306">
        <f t="shared" si="203"/>
        <v>0.1564504039765372</v>
      </c>
      <c r="AL130" s="221">
        <v>-22</v>
      </c>
      <c r="AM130" s="186">
        <v>7</v>
      </c>
      <c r="AN130" s="514">
        <f t="shared" si="230"/>
        <v>4.0368877999602795</v>
      </c>
      <c r="AO130" s="514">
        <f t="shared" si="204"/>
        <v>8.8871400015971105</v>
      </c>
      <c r="AP130" s="355">
        <f t="shared" si="205"/>
        <v>0.22711962449307704</v>
      </c>
      <c r="AQ130" s="218">
        <v>-57</v>
      </c>
      <c r="AR130" s="187">
        <v>22</v>
      </c>
      <c r="AS130" s="515">
        <f t="shared" si="231"/>
        <v>-30.963112200039721</v>
      </c>
      <c r="AT130" s="80">
        <f t="shared" si="206"/>
        <v>22.671154743594062</v>
      </c>
      <c r="AU130" s="293">
        <f t="shared" si="207"/>
        <v>0.68287461645041758</v>
      </c>
      <c r="AV130" s="315">
        <v>58.166666666666686</v>
      </c>
      <c r="AW130" s="380">
        <v>42.983834949656703</v>
      </c>
      <c r="AX130" s="379">
        <f t="shared" si="232"/>
        <v>84.203554466626969</v>
      </c>
      <c r="AY130" s="379">
        <f t="shared" si="208"/>
        <v>43.33118189465084</v>
      </c>
      <c r="AZ130" s="378">
        <f t="shared" si="209"/>
        <v>0.97162771455608221</v>
      </c>
      <c r="BA130" s="577">
        <v>-9</v>
      </c>
      <c r="BB130" s="188">
        <v>19.399999999999999</v>
      </c>
      <c r="BC130" s="290">
        <f t="shared" si="233"/>
        <v>17.036887799960279</v>
      </c>
      <c r="BD130" s="290">
        <f t="shared" si="210"/>
        <v>20.157908061304067</v>
      </c>
      <c r="BE130" s="324">
        <f t="shared" si="211"/>
        <v>0.42258571048513155</v>
      </c>
      <c r="BF130" s="369">
        <v>-37</v>
      </c>
      <c r="BG130" s="187">
        <v>15</v>
      </c>
      <c r="BH130" s="515">
        <f t="shared" si="234"/>
        <v>-10.963112200039721</v>
      </c>
      <c r="BI130" s="515">
        <f t="shared" si="212"/>
        <v>15.968132558567627</v>
      </c>
      <c r="BJ130" s="293">
        <f t="shared" si="213"/>
        <v>0.34328097414739689</v>
      </c>
      <c r="BK130" s="82">
        <f t="shared" si="214"/>
        <v>-26.036887799960279</v>
      </c>
      <c r="BL130" s="83">
        <f t="shared" si="215"/>
        <v>2.4533125752770482</v>
      </c>
      <c r="BM130" s="538">
        <f t="shared" si="238"/>
        <v>4.9066251505540963</v>
      </c>
      <c r="BN130" s="240">
        <v>6</v>
      </c>
      <c r="BO130" s="276">
        <v>-25</v>
      </c>
      <c r="BP130" s="277">
        <v>10.1</v>
      </c>
      <c r="BQ130" s="545">
        <f t="shared" si="235"/>
        <v>1.0368877999602795</v>
      </c>
      <c r="BR130" s="545">
        <f t="shared" si="217"/>
        <v>11.488744814294879</v>
      </c>
      <c r="BS130" s="596">
        <f t="shared" si="218"/>
        <v>4.5126243846504932E-2</v>
      </c>
      <c r="BT130" s="592">
        <v>-30.433059749999998</v>
      </c>
      <c r="BU130" s="263">
        <v>21.057084454623975</v>
      </c>
      <c r="BV130" s="546">
        <f t="shared" si="236"/>
        <v>-4.3961719500397187</v>
      </c>
      <c r="BW130" s="546">
        <f t="shared" si="219"/>
        <v>21.757345038794465</v>
      </c>
      <c r="BX130" s="327">
        <f t="shared" si="220"/>
        <v>0.10102730692097583</v>
      </c>
      <c r="BY130" s="228">
        <v>-35</v>
      </c>
      <c r="BZ130" s="189">
        <v>15</v>
      </c>
      <c r="CA130" s="141">
        <f t="shared" si="237"/>
        <v>-8.9631122000397205</v>
      </c>
      <c r="CB130" s="141">
        <f t="shared" si="221"/>
        <v>15.968132558567627</v>
      </c>
      <c r="CC130" s="348">
        <f t="shared" si="222"/>
        <v>0.28065624352644181</v>
      </c>
      <c r="CF130" s="846"/>
      <c r="CG130" s="807"/>
      <c r="CH130" s="826"/>
      <c r="CI130" s="826"/>
      <c r="CJ130" s="826"/>
      <c r="CK130" s="826"/>
      <c r="CL130" s="830"/>
      <c r="CM130" s="828"/>
      <c r="CN130" s="826"/>
      <c r="CO130" s="826"/>
      <c r="CP130" s="826"/>
      <c r="CQ130" s="830"/>
      <c r="CR130" s="829"/>
      <c r="CS130" s="829"/>
      <c r="CT130" s="826"/>
      <c r="CU130" s="826"/>
      <c r="CV130" s="830"/>
      <c r="CW130" s="829"/>
      <c r="CX130" s="829"/>
      <c r="CY130" s="826"/>
      <c r="CZ130" s="826"/>
      <c r="DA130" s="830"/>
      <c r="DB130" s="829"/>
      <c r="DC130" s="829"/>
      <c r="DD130" s="826"/>
      <c r="DE130" s="826"/>
      <c r="DF130" s="830"/>
      <c r="DG130" s="831"/>
      <c r="DH130" s="831"/>
      <c r="DI130" s="826"/>
      <c r="DJ130" s="826"/>
      <c r="DK130" s="830"/>
      <c r="DL130" s="832"/>
      <c r="DM130" s="835"/>
      <c r="DN130" s="826"/>
      <c r="DO130" s="826"/>
      <c r="DP130" s="830"/>
      <c r="DQ130" s="832"/>
      <c r="DR130" s="828"/>
      <c r="DS130" s="826"/>
      <c r="DT130" s="826"/>
      <c r="DU130" s="830"/>
      <c r="DV130" s="832"/>
      <c r="DW130" s="828"/>
      <c r="DX130" s="826"/>
      <c r="DY130" s="826"/>
      <c r="DZ130" s="830"/>
      <c r="EA130" s="826"/>
      <c r="EB130" s="833"/>
      <c r="EC130" s="826"/>
      <c r="ED130" s="826"/>
      <c r="EE130" s="830"/>
      <c r="EF130" s="828"/>
      <c r="EG130" s="835"/>
      <c r="EH130" s="826"/>
      <c r="EI130" s="826"/>
      <c r="EJ130" s="830"/>
      <c r="EK130" s="828"/>
      <c r="EL130" s="828"/>
      <c r="EM130" s="826"/>
      <c r="EN130" s="826"/>
      <c r="EO130" s="830"/>
      <c r="EP130" s="808"/>
      <c r="EQ130" s="808"/>
      <c r="ER130" s="808"/>
      <c r="ES130" s="808"/>
      <c r="ET130" s="828"/>
      <c r="EU130" s="835"/>
      <c r="EV130" s="826"/>
      <c r="EW130" s="826"/>
      <c r="EX130" s="830"/>
      <c r="EY130" s="836"/>
      <c r="EZ130" s="836"/>
      <c r="FA130" s="826"/>
      <c r="FB130" s="826"/>
      <c r="FC130" s="830"/>
      <c r="FD130" s="828"/>
      <c r="FE130" s="828"/>
      <c r="FF130" s="826"/>
      <c r="FG130" s="826"/>
      <c r="FH130" s="830"/>
      <c r="FI130" s="810"/>
      <c r="FJ130" s="810"/>
      <c r="FK130" s="810"/>
      <c r="FL130" s="810"/>
      <c r="FM130" s="810"/>
      <c r="FN130" s="810"/>
    </row>
    <row r="131" spans="1:170" ht="15.75" x14ac:dyDescent="0.25">
      <c r="A131" s="1099"/>
      <c r="B131" s="134">
        <v>5</v>
      </c>
      <c r="C131" s="72">
        <v>-22.3</v>
      </c>
      <c r="D131" s="80">
        <v>8.5</v>
      </c>
      <c r="E131" s="80">
        <f t="shared" si="223"/>
        <v>-0.3364157125862306</v>
      </c>
      <c r="F131" s="80">
        <f t="shared" si="190"/>
        <v>10.081149600910532</v>
      </c>
      <c r="G131" s="293">
        <f t="shared" si="191"/>
        <v>1.6685384400795197E-2</v>
      </c>
      <c r="H131" s="115">
        <v>-23</v>
      </c>
      <c r="I131" s="6">
        <v>3.5</v>
      </c>
      <c r="J131" s="6">
        <f t="shared" si="224"/>
        <v>-1.0364157125862299</v>
      </c>
      <c r="K131" s="6">
        <f t="shared" si="192"/>
        <v>6.4520986722103526</v>
      </c>
      <c r="L131" s="396">
        <f t="shared" si="193"/>
        <v>8.031617038423064E-2</v>
      </c>
      <c r="M131" s="744">
        <v>-13</v>
      </c>
      <c r="N131" s="745">
        <v>19</v>
      </c>
      <c r="O131" s="141">
        <f t="shared" si="225"/>
        <v>8.9635842874137701</v>
      </c>
      <c r="P131" s="141">
        <f t="shared" si="194"/>
        <v>19.758025642152067</v>
      </c>
      <c r="Q131" s="329">
        <f t="shared" si="195"/>
        <v>0.22683400785478094</v>
      </c>
      <c r="R131" s="205">
        <v>2</v>
      </c>
      <c r="S131" s="143">
        <v>15</v>
      </c>
      <c r="T131" s="512">
        <f t="shared" si="226"/>
        <v>23.96358428741377</v>
      </c>
      <c r="U131" s="512">
        <f t="shared" si="196"/>
        <v>15.949281403120914</v>
      </c>
      <c r="V131" s="401">
        <f t="shared" si="197"/>
        <v>0.7512433846306279</v>
      </c>
      <c r="W131" s="522">
        <v>-31</v>
      </c>
      <c r="X131" s="250">
        <v>40</v>
      </c>
      <c r="Y131" s="249">
        <f t="shared" si="227"/>
        <v>-9.0364157125862299</v>
      </c>
      <c r="Z131" s="249">
        <f t="shared" si="198"/>
        <v>40.365574160117411</v>
      </c>
      <c r="AA131" s="525">
        <f t="shared" si="199"/>
        <v>0.11193220833106002</v>
      </c>
      <c r="AB131" s="257">
        <v>-28</v>
      </c>
      <c r="AC131" s="254">
        <v>11</v>
      </c>
      <c r="AD131" s="513">
        <f t="shared" si="228"/>
        <v>-6.0364157125862299</v>
      </c>
      <c r="AE131" s="513">
        <f t="shared" si="200"/>
        <v>12.262935100372122</v>
      </c>
      <c r="AF131" s="528">
        <f t="shared" si="201"/>
        <v>0.24612442548126401</v>
      </c>
      <c r="AG131" s="502">
        <v>-19</v>
      </c>
      <c r="AH131" s="185">
        <v>27.3</v>
      </c>
      <c r="AI131" s="142">
        <f t="shared" si="229"/>
        <v>2.9635842874137701</v>
      </c>
      <c r="AJ131" s="142">
        <f t="shared" si="202"/>
        <v>27.83288661414656</v>
      </c>
      <c r="AK131" s="306">
        <f t="shared" si="203"/>
        <v>5.3238895564419748E-2</v>
      </c>
      <c r="AL131" s="221">
        <v>-18</v>
      </c>
      <c r="AM131" s="186">
        <v>7</v>
      </c>
      <c r="AN131" s="514">
        <f t="shared" si="230"/>
        <v>3.9635842874137701</v>
      </c>
      <c r="AO131" s="514">
        <f t="shared" si="204"/>
        <v>8.8532241175708748</v>
      </c>
      <c r="AP131" s="355">
        <f t="shared" si="205"/>
        <v>0.22384976562082606</v>
      </c>
      <c r="AQ131" s="218">
        <v>-75</v>
      </c>
      <c r="AR131" s="187">
        <v>30</v>
      </c>
      <c r="AS131" s="515">
        <f t="shared" si="231"/>
        <v>-53.036415712586233</v>
      </c>
      <c r="AT131" s="80">
        <f t="shared" si="206"/>
        <v>30.485727435571199</v>
      </c>
      <c r="AU131" s="293">
        <f t="shared" si="207"/>
        <v>0.8698564898061536</v>
      </c>
      <c r="AV131" s="315">
        <v>105.83333333333334</v>
      </c>
      <c r="AW131" s="380">
        <v>53.409252642854092</v>
      </c>
      <c r="AX131" s="379">
        <f t="shared" si="232"/>
        <v>127.79691762074711</v>
      </c>
      <c r="AY131" s="379">
        <f t="shared" si="208"/>
        <v>53.806771791218608</v>
      </c>
      <c r="AZ131" s="378">
        <f t="shared" si="209"/>
        <v>1.1875542182369307</v>
      </c>
      <c r="BA131" s="577">
        <v>-5</v>
      </c>
      <c r="BB131" s="188">
        <v>19.399999999999999</v>
      </c>
      <c r="BC131" s="290">
        <f t="shared" si="233"/>
        <v>16.96358428741377</v>
      </c>
      <c r="BD131" s="290">
        <f t="shared" si="210"/>
        <v>20.142978361601308</v>
      </c>
      <c r="BE131" s="324">
        <f t="shared" si="211"/>
        <v>0.42107934543958908</v>
      </c>
      <c r="BF131" s="369">
        <v>-31</v>
      </c>
      <c r="BG131" s="187">
        <v>37</v>
      </c>
      <c r="BH131" s="515">
        <f t="shared" si="234"/>
        <v>-9.0364157125862299</v>
      </c>
      <c r="BI131" s="515">
        <f t="shared" si="212"/>
        <v>37.394913788855547</v>
      </c>
      <c r="BJ131" s="293">
        <f t="shared" si="213"/>
        <v>0.12082412816364438</v>
      </c>
      <c r="BK131" s="82">
        <f t="shared" si="214"/>
        <v>-21.96358428741377</v>
      </c>
      <c r="BL131" s="83">
        <f t="shared" si="215"/>
        <v>2.5730182129284294</v>
      </c>
      <c r="BM131" s="538">
        <f t="shared" si="238"/>
        <v>5.1460364258568587</v>
      </c>
      <c r="BN131" s="240">
        <v>6</v>
      </c>
      <c r="BO131" s="276">
        <v>-21</v>
      </c>
      <c r="BP131" s="277">
        <v>12.2</v>
      </c>
      <c r="BQ131" s="545">
        <f t="shared" si="235"/>
        <v>0.96358428741377011</v>
      </c>
      <c r="BR131" s="545">
        <f t="shared" si="217"/>
        <v>13.349890534230555</v>
      </c>
      <c r="BS131" s="596">
        <f t="shared" si="218"/>
        <v>3.6089595077316787E-2</v>
      </c>
      <c r="BT131" s="592">
        <v>-28.187831000000003</v>
      </c>
      <c r="BU131" s="263">
        <v>22.039643590206566</v>
      </c>
      <c r="BV131" s="546">
        <f t="shared" si="236"/>
        <v>-6.2242467125862326</v>
      </c>
      <c r="BW131" s="546">
        <f t="shared" si="219"/>
        <v>22.696375632670339</v>
      </c>
      <c r="BX131" s="327">
        <f t="shared" si="220"/>
        <v>0.13711983827996593</v>
      </c>
      <c r="BY131" s="228">
        <v>-32</v>
      </c>
      <c r="BZ131" s="189">
        <v>15</v>
      </c>
      <c r="CA131" s="141">
        <f t="shared" si="237"/>
        <v>-10.03641571258623</v>
      </c>
      <c r="CB131" s="141">
        <f t="shared" si="221"/>
        <v>15.949281403120914</v>
      </c>
      <c r="CC131" s="348">
        <f t="shared" si="222"/>
        <v>0.31463535750965965</v>
      </c>
      <c r="CF131" s="846"/>
      <c r="CG131" s="807"/>
      <c r="CH131" s="826"/>
      <c r="CI131" s="826"/>
      <c r="CJ131" s="826"/>
      <c r="CK131" s="826"/>
      <c r="CL131" s="830"/>
      <c r="CM131" s="828"/>
      <c r="CN131" s="826"/>
      <c r="CO131" s="826"/>
      <c r="CP131" s="826"/>
      <c r="CQ131" s="830"/>
      <c r="CR131" s="829"/>
      <c r="CS131" s="829"/>
      <c r="CT131" s="826"/>
      <c r="CU131" s="826"/>
      <c r="CV131" s="830"/>
      <c r="CW131" s="829"/>
      <c r="CX131" s="829"/>
      <c r="CY131" s="826"/>
      <c r="CZ131" s="826"/>
      <c r="DA131" s="830"/>
      <c r="DB131" s="829"/>
      <c r="DC131" s="829"/>
      <c r="DD131" s="826"/>
      <c r="DE131" s="826"/>
      <c r="DF131" s="830"/>
      <c r="DG131" s="831"/>
      <c r="DH131" s="831"/>
      <c r="DI131" s="826"/>
      <c r="DJ131" s="826"/>
      <c r="DK131" s="830"/>
      <c r="DL131" s="832"/>
      <c r="DM131" s="835"/>
      <c r="DN131" s="826"/>
      <c r="DO131" s="826"/>
      <c r="DP131" s="830"/>
      <c r="DQ131" s="832"/>
      <c r="DR131" s="828"/>
      <c r="DS131" s="826"/>
      <c r="DT131" s="826"/>
      <c r="DU131" s="830"/>
      <c r="DV131" s="832"/>
      <c r="DW131" s="828"/>
      <c r="DX131" s="826"/>
      <c r="DY131" s="826"/>
      <c r="DZ131" s="830"/>
      <c r="EA131" s="826"/>
      <c r="EB131" s="833"/>
      <c r="EC131" s="826"/>
      <c r="ED131" s="826"/>
      <c r="EE131" s="830"/>
      <c r="EF131" s="828"/>
      <c r="EG131" s="835"/>
      <c r="EH131" s="826"/>
      <c r="EI131" s="826"/>
      <c r="EJ131" s="830"/>
      <c r="EK131" s="828"/>
      <c r="EL131" s="828"/>
      <c r="EM131" s="826"/>
      <c r="EN131" s="826"/>
      <c r="EO131" s="830"/>
      <c r="EP131" s="808"/>
      <c r="EQ131" s="808"/>
      <c r="ER131" s="808"/>
      <c r="ES131" s="808"/>
      <c r="ET131" s="828"/>
      <c r="EU131" s="835"/>
      <c r="EV131" s="826"/>
      <c r="EW131" s="826"/>
      <c r="EX131" s="830"/>
      <c r="EY131" s="836"/>
      <c r="EZ131" s="836"/>
      <c r="FA131" s="826"/>
      <c r="FB131" s="826"/>
      <c r="FC131" s="830"/>
      <c r="FD131" s="828"/>
      <c r="FE131" s="828"/>
      <c r="FF131" s="826"/>
      <c r="FG131" s="826"/>
      <c r="FH131" s="830"/>
      <c r="FI131" s="810"/>
      <c r="FJ131" s="810"/>
      <c r="FK131" s="810"/>
      <c r="FL131" s="810"/>
      <c r="FM131" s="810"/>
      <c r="FN131" s="810"/>
    </row>
    <row r="132" spans="1:170" ht="15.75" x14ac:dyDescent="0.25">
      <c r="A132" s="1099"/>
      <c r="B132" s="134">
        <v>2</v>
      </c>
      <c r="C132" s="139">
        <v>-17.55</v>
      </c>
      <c r="D132" s="515">
        <v>8.5</v>
      </c>
      <c r="E132" s="515">
        <f t="shared" si="223"/>
        <v>-0.88673199739498187</v>
      </c>
      <c r="F132" s="80">
        <f t="shared" si="190"/>
        <v>10.061364225738101</v>
      </c>
      <c r="G132" s="293">
        <f t="shared" si="191"/>
        <v>4.406619109994158E-2</v>
      </c>
      <c r="H132" s="115">
        <v>-18</v>
      </c>
      <c r="I132" s="6">
        <v>3.5</v>
      </c>
      <c r="J132" s="6">
        <f t="shared" si="224"/>
        <v>-1.3367319973949812</v>
      </c>
      <c r="K132" s="6">
        <f t="shared" si="192"/>
        <v>6.4211408708236934</v>
      </c>
      <c r="L132" s="396">
        <f t="shared" si="193"/>
        <v>0.10408835628173248</v>
      </c>
      <c r="M132" s="744">
        <v>-8</v>
      </c>
      <c r="N132" s="745">
        <v>19</v>
      </c>
      <c r="O132" s="141">
        <f t="shared" si="225"/>
        <v>8.6632680026050188</v>
      </c>
      <c r="P132" s="141">
        <f t="shared" si="194"/>
        <v>19.747937869128574</v>
      </c>
      <c r="Q132" s="329">
        <f t="shared" si="195"/>
        <v>0.21934614287368392</v>
      </c>
      <c r="R132" s="205">
        <v>34</v>
      </c>
      <c r="S132" s="143">
        <v>26</v>
      </c>
      <c r="T132" s="512">
        <f t="shared" si="226"/>
        <v>50.663268002605022</v>
      </c>
      <c r="U132" s="512">
        <f t="shared" si="196"/>
        <v>26.551479244723119</v>
      </c>
      <c r="V132" s="401">
        <f t="shared" si="197"/>
        <v>0.95405735280594428</v>
      </c>
      <c r="W132" s="522">
        <v>-35</v>
      </c>
      <c r="X132" s="250">
        <v>49</v>
      </c>
      <c r="Y132" s="249">
        <f t="shared" si="227"/>
        <v>-18.336731997394981</v>
      </c>
      <c r="Z132" s="249">
        <f t="shared" si="198"/>
        <v>49.294837965886067</v>
      </c>
      <c r="AA132" s="525">
        <f t="shared" si="199"/>
        <v>0.18599038716878133</v>
      </c>
      <c r="AB132" s="257">
        <v>-25</v>
      </c>
      <c r="AC132" s="254">
        <v>11</v>
      </c>
      <c r="AD132" s="513">
        <f t="shared" si="228"/>
        <v>-8.3367319973949812</v>
      </c>
      <c r="AE132" s="513">
        <f t="shared" si="200"/>
        <v>12.24667506235723</v>
      </c>
      <c r="AF132" s="528">
        <f t="shared" si="201"/>
        <v>0.34036715904301679</v>
      </c>
      <c r="AG132" s="502">
        <v>-6</v>
      </c>
      <c r="AH132" s="185">
        <v>41.5</v>
      </c>
      <c r="AI132" s="142">
        <f t="shared" si="229"/>
        <v>10.663268002605019</v>
      </c>
      <c r="AJ132" s="142">
        <f t="shared" si="202"/>
        <v>41.847712602757184</v>
      </c>
      <c r="AK132" s="306">
        <f t="shared" si="203"/>
        <v>0.12740562553355017</v>
      </c>
      <c r="AL132" s="221">
        <v>-11</v>
      </c>
      <c r="AM132" s="186">
        <v>7</v>
      </c>
      <c r="AN132" s="514">
        <f t="shared" si="230"/>
        <v>5.6632680026050188</v>
      </c>
      <c r="AO132" s="514">
        <f t="shared" si="204"/>
        <v>8.8306879733666541</v>
      </c>
      <c r="AP132" s="355">
        <f t="shared" si="205"/>
        <v>0.32065836884314275</v>
      </c>
      <c r="AQ132" s="218">
        <v>-168</v>
      </c>
      <c r="AR132" s="187">
        <v>50</v>
      </c>
      <c r="AS132" s="515">
        <f t="shared" si="231"/>
        <v>-151.33673199739499</v>
      </c>
      <c r="AT132" s="80">
        <f t="shared" si="206"/>
        <v>50.428354622345523</v>
      </c>
      <c r="AU132" s="293">
        <f t="shared" si="207"/>
        <v>1.5005122924468324</v>
      </c>
      <c r="AV132" s="315"/>
      <c r="AW132" s="380"/>
      <c r="AX132" s="379" t="str">
        <f t="shared" si="232"/>
        <v/>
      </c>
      <c r="AY132" s="379" t="str">
        <f t="shared" si="208"/>
        <v/>
      </c>
      <c r="AZ132" s="378" t="str">
        <f t="shared" si="209"/>
        <v/>
      </c>
      <c r="BA132" s="577">
        <v>19</v>
      </c>
      <c r="BB132" s="188">
        <v>28.4</v>
      </c>
      <c r="BC132" s="290">
        <f t="shared" si="233"/>
        <v>35.663268002605022</v>
      </c>
      <c r="BD132" s="290">
        <f t="shared" si="210"/>
        <v>28.90572694264862</v>
      </c>
      <c r="BE132" s="324">
        <f t="shared" si="211"/>
        <v>0.61688931181983298</v>
      </c>
      <c r="BF132" s="369">
        <v>-23</v>
      </c>
      <c r="BG132" s="187">
        <v>37</v>
      </c>
      <c r="BH132" s="515">
        <f t="shared" si="234"/>
        <v>-6.3367319973949812</v>
      </c>
      <c r="BI132" s="515">
        <f t="shared" si="212"/>
        <v>37.389584780831179</v>
      </c>
      <c r="BJ132" s="293">
        <f t="shared" si="213"/>
        <v>8.4739266757566198E-2</v>
      </c>
      <c r="BK132" s="82">
        <f t="shared" si="214"/>
        <v>-16.663268002605019</v>
      </c>
      <c r="BL132" s="83">
        <f t="shared" si="215"/>
        <v>2.6493300883501738</v>
      </c>
      <c r="BM132" s="538">
        <f t="shared" si="238"/>
        <v>5.2986601767003476</v>
      </c>
      <c r="BN132" s="240">
        <v>6</v>
      </c>
      <c r="BO132" s="276">
        <v>-17</v>
      </c>
      <c r="BP132" s="277">
        <v>13.2</v>
      </c>
      <c r="BQ132" s="545">
        <f t="shared" si="235"/>
        <v>-0.33673199739498116</v>
      </c>
      <c r="BR132" s="545">
        <f t="shared" si="217"/>
        <v>14.255562075308095</v>
      </c>
      <c r="BS132" s="596">
        <f t="shared" si="218"/>
        <v>1.1810547897589776E-2</v>
      </c>
      <c r="BT132" s="592">
        <v>-26.458209916666664</v>
      </c>
      <c r="BU132" s="263">
        <v>20.929303022317775</v>
      </c>
      <c r="BV132" s="546">
        <f t="shared" si="236"/>
        <v>-9.7949419140616456</v>
      </c>
      <c r="BW132" s="546">
        <f t="shared" si="219"/>
        <v>21.610570910620627</v>
      </c>
      <c r="BX132" s="327">
        <f t="shared" si="220"/>
        <v>0.2266238581704445</v>
      </c>
      <c r="BY132" s="228">
        <v>-29</v>
      </c>
      <c r="BZ132" s="189">
        <v>18</v>
      </c>
      <c r="CA132" s="141">
        <f t="shared" si="237"/>
        <v>-12.336731997394981</v>
      </c>
      <c r="CB132" s="141">
        <f t="shared" si="221"/>
        <v>18.787789920130638</v>
      </c>
      <c r="CC132" s="348">
        <f t="shared" si="222"/>
        <v>0.32831780773151203</v>
      </c>
      <c r="CF132" s="846"/>
      <c r="CG132" s="807"/>
      <c r="CH132" s="826"/>
      <c r="CI132" s="826"/>
      <c r="CJ132" s="826"/>
      <c r="CK132" s="826"/>
      <c r="CL132" s="830"/>
      <c r="CM132" s="828"/>
      <c r="CN132" s="826"/>
      <c r="CO132" s="826"/>
      <c r="CP132" s="826"/>
      <c r="CQ132" s="830"/>
      <c r="CR132" s="829"/>
      <c r="CS132" s="829"/>
      <c r="CT132" s="826"/>
      <c r="CU132" s="826"/>
      <c r="CV132" s="830"/>
      <c r="CW132" s="829"/>
      <c r="CX132" s="829"/>
      <c r="CY132" s="826"/>
      <c r="CZ132" s="826"/>
      <c r="DA132" s="830"/>
      <c r="DB132" s="829"/>
      <c r="DC132" s="829"/>
      <c r="DD132" s="826"/>
      <c r="DE132" s="826"/>
      <c r="DF132" s="830"/>
      <c r="DG132" s="831"/>
      <c r="DH132" s="831"/>
      <c r="DI132" s="826"/>
      <c r="DJ132" s="826"/>
      <c r="DK132" s="830"/>
      <c r="DL132" s="832"/>
      <c r="DM132" s="835"/>
      <c r="DN132" s="826"/>
      <c r="DO132" s="826"/>
      <c r="DP132" s="830"/>
      <c r="DQ132" s="832"/>
      <c r="DR132" s="828"/>
      <c r="DS132" s="826"/>
      <c r="DT132" s="826"/>
      <c r="DU132" s="830"/>
      <c r="DV132" s="832"/>
      <c r="DW132" s="828"/>
      <c r="DX132" s="826"/>
      <c r="DY132" s="826"/>
      <c r="DZ132" s="830"/>
      <c r="EA132" s="826"/>
      <c r="EB132" s="833"/>
      <c r="EC132" s="826"/>
      <c r="ED132" s="826"/>
      <c r="EE132" s="830"/>
      <c r="EF132" s="828"/>
      <c r="EG132" s="835"/>
      <c r="EH132" s="826"/>
      <c r="EI132" s="826"/>
      <c r="EJ132" s="830"/>
      <c r="EK132" s="828"/>
      <c r="EL132" s="828"/>
      <c r="EM132" s="826"/>
      <c r="EN132" s="826"/>
      <c r="EO132" s="830"/>
      <c r="EP132" s="808"/>
      <c r="EQ132" s="808"/>
      <c r="ER132" s="808"/>
      <c r="ES132" s="808"/>
      <c r="ET132" s="828"/>
      <c r="EU132" s="835"/>
      <c r="EV132" s="826"/>
      <c r="EW132" s="826"/>
      <c r="EX132" s="830"/>
      <c r="EY132" s="836"/>
      <c r="EZ132" s="836"/>
      <c r="FA132" s="826"/>
      <c r="FB132" s="826"/>
      <c r="FC132" s="830"/>
      <c r="FD132" s="828"/>
      <c r="FE132" s="828"/>
      <c r="FF132" s="826"/>
      <c r="FG132" s="826"/>
      <c r="FH132" s="830"/>
      <c r="FI132" s="810"/>
      <c r="FJ132" s="810"/>
      <c r="FK132" s="810"/>
      <c r="FL132" s="810"/>
      <c r="FM132" s="810"/>
      <c r="FN132" s="810"/>
    </row>
    <row r="133" spans="1:170" ht="16.5" thickBot="1" x14ac:dyDescent="0.3">
      <c r="A133" s="1100"/>
      <c r="B133" s="135">
        <v>1</v>
      </c>
      <c r="C133" s="560">
        <v>-3.3125</v>
      </c>
      <c r="D133" s="108">
        <v>8.5</v>
      </c>
      <c r="E133" s="108">
        <f t="shared" si="223"/>
        <v>9.8579607389834045</v>
      </c>
      <c r="F133" s="96">
        <f t="shared" si="190"/>
        <v>10.669663413387946</v>
      </c>
      <c r="G133" s="359">
        <f t="shared" si="191"/>
        <v>0.46196212368864215</v>
      </c>
      <c r="H133" s="130">
        <v>-15</v>
      </c>
      <c r="I133" s="7">
        <v>3.5</v>
      </c>
      <c r="J133" s="7">
        <f t="shared" si="224"/>
        <v>-1.8295392610165955</v>
      </c>
      <c r="K133" s="7">
        <f t="shared" si="192"/>
        <v>7.3376915549094397</v>
      </c>
      <c r="L133" s="399">
        <f t="shared" si="193"/>
        <v>0.12466722315361586</v>
      </c>
      <c r="M133" s="746">
        <v>-5</v>
      </c>
      <c r="N133" s="747">
        <v>19</v>
      </c>
      <c r="O133" s="158">
        <f t="shared" si="225"/>
        <v>8.1704607389834045</v>
      </c>
      <c r="P133" s="158">
        <f t="shared" si="194"/>
        <v>20.064688319408038</v>
      </c>
      <c r="Q133" s="410">
        <f t="shared" si="195"/>
        <v>0.2036029817388276</v>
      </c>
      <c r="R133" s="360">
        <v>70</v>
      </c>
      <c r="S133" s="159">
        <v>35</v>
      </c>
      <c r="T133" s="109">
        <f t="shared" si="226"/>
        <v>83.170460738983408</v>
      </c>
      <c r="U133" s="109">
        <f t="shared" si="196"/>
        <v>35.796763577801428</v>
      </c>
      <c r="V133" s="411">
        <f t="shared" si="197"/>
        <v>1.161703634997882</v>
      </c>
      <c r="W133" s="561">
        <v>-32</v>
      </c>
      <c r="X133" s="361">
        <v>49</v>
      </c>
      <c r="Y133" s="362">
        <f t="shared" si="227"/>
        <v>-18.829539261016595</v>
      </c>
      <c r="Z133" s="362">
        <f t="shared" si="198"/>
        <v>49.422583070444517</v>
      </c>
      <c r="AA133" s="562">
        <f t="shared" si="199"/>
        <v>0.19049529679759855</v>
      </c>
      <c r="AB133" s="563">
        <v>-20</v>
      </c>
      <c r="AC133" s="363">
        <v>11</v>
      </c>
      <c r="AD133" s="499">
        <f t="shared" si="228"/>
        <v>-6.8295392610165955</v>
      </c>
      <c r="AE133" s="499">
        <f t="shared" si="200"/>
        <v>12.751145727148964</v>
      </c>
      <c r="AF133" s="564">
        <f t="shared" si="201"/>
        <v>0.26780100420605951</v>
      </c>
      <c r="AG133" s="505">
        <v>-1</v>
      </c>
      <c r="AH133" s="364">
        <v>51.2</v>
      </c>
      <c r="AI133" s="145">
        <f t="shared" si="229"/>
        <v>12.170460738983405</v>
      </c>
      <c r="AJ133" s="145">
        <f t="shared" si="202"/>
        <v>51.604570702167358</v>
      </c>
      <c r="AK133" s="365">
        <f t="shared" si="203"/>
        <v>0.11792037578632791</v>
      </c>
      <c r="AL133" s="225">
        <v>-11</v>
      </c>
      <c r="AM133" s="196">
        <v>7</v>
      </c>
      <c r="AN133" s="197">
        <f t="shared" si="230"/>
        <v>2.1704607389834045</v>
      </c>
      <c r="AO133" s="197">
        <f t="shared" si="204"/>
        <v>9.517968131643924</v>
      </c>
      <c r="AP133" s="469">
        <f t="shared" si="205"/>
        <v>0.11401912198924997</v>
      </c>
      <c r="AQ133" s="566">
        <v>-322</v>
      </c>
      <c r="AR133" s="198">
        <v>100</v>
      </c>
      <c r="AS133" s="108">
        <f t="shared" si="231"/>
        <v>-308.82953926101658</v>
      </c>
      <c r="AT133" s="96">
        <f t="shared" si="206"/>
        <v>100.28164479427434</v>
      </c>
      <c r="AU133" s="359">
        <f t="shared" si="207"/>
        <v>1.5398108990661941</v>
      </c>
      <c r="AV133" s="569"/>
      <c r="AW133" s="590"/>
      <c r="AX133" s="319" t="str">
        <f t="shared" si="232"/>
        <v/>
      </c>
      <c r="AY133" s="319" t="str">
        <f t="shared" si="208"/>
        <v/>
      </c>
      <c r="AZ133" s="470" t="str">
        <f t="shared" si="209"/>
        <v/>
      </c>
      <c r="BA133" s="571"/>
      <c r="BB133" s="589"/>
      <c r="BC133" s="184" t="str">
        <f t="shared" si="233"/>
        <v/>
      </c>
      <c r="BD133" s="415" t="str">
        <f t="shared" si="210"/>
        <v/>
      </c>
      <c r="BE133" s="418" t="str">
        <f t="shared" si="211"/>
        <v/>
      </c>
      <c r="BF133" s="370">
        <v>-7</v>
      </c>
      <c r="BG133" s="198">
        <v>37</v>
      </c>
      <c r="BH133" s="108">
        <f t="shared" si="234"/>
        <v>6.1704607389834045</v>
      </c>
      <c r="BI133" s="108">
        <f t="shared" si="212"/>
        <v>37.557844950888615</v>
      </c>
      <c r="BJ133" s="359">
        <f t="shared" si="213"/>
        <v>8.2146096868071394E-2</v>
      </c>
      <c r="BK133" s="97">
        <f t="shared" si="214"/>
        <v>-13.170460738983405</v>
      </c>
      <c r="BL133" s="98">
        <f t="shared" si="215"/>
        <v>2.7218160564245868</v>
      </c>
      <c r="BM133" s="540">
        <f t="shared" si="238"/>
        <v>5.4436321128491736</v>
      </c>
      <c r="BN133" s="239">
        <v>7</v>
      </c>
      <c r="BO133" s="284">
        <v>-13</v>
      </c>
      <c r="BP133" s="285">
        <v>15.3</v>
      </c>
      <c r="BQ133" s="554">
        <f t="shared" si="235"/>
        <v>0.17046073898340453</v>
      </c>
      <c r="BR133" s="554">
        <f t="shared" si="217"/>
        <v>16.603665780633786</v>
      </c>
      <c r="BS133" s="598">
        <f t="shared" si="218"/>
        <v>5.1332260368137147E-3</v>
      </c>
      <c r="BT133" s="595"/>
      <c r="BU133" s="265"/>
      <c r="BV133" s="556" t="str">
        <f t="shared" si="236"/>
        <v/>
      </c>
      <c r="BW133" s="556" t="str">
        <f t="shared" si="219"/>
        <v/>
      </c>
      <c r="BX133" s="599" t="str">
        <f t="shared" si="220"/>
        <v/>
      </c>
      <c r="BY133" s="383">
        <v>-13</v>
      </c>
      <c r="BZ133" s="199">
        <v>21</v>
      </c>
      <c r="CA133" s="158">
        <f t="shared" si="237"/>
        <v>0.17046073898340453</v>
      </c>
      <c r="CB133" s="158">
        <f t="shared" si="221"/>
        <v>21.967970260244556</v>
      </c>
      <c r="CC133" s="409">
        <f t="shared" si="222"/>
        <v>3.8797562306401921E-3</v>
      </c>
      <c r="CF133" s="846"/>
      <c r="CG133" s="807"/>
      <c r="CH133" s="826"/>
      <c r="CI133" s="826"/>
      <c r="CJ133" s="826"/>
      <c r="CK133" s="826"/>
      <c r="CL133" s="830"/>
      <c r="CM133" s="828"/>
      <c r="CN133" s="826"/>
      <c r="CO133" s="826"/>
      <c r="CP133" s="826"/>
      <c r="CQ133" s="830"/>
      <c r="CR133" s="829"/>
      <c r="CS133" s="829"/>
      <c r="CT133" s="826"/>
      <c r="CU133" s="826"/>
      <c r="CV133" s="830"/>
      <c r="CW133" s="829"/>
      <c r="CX133" s="829"/>
      <c r="CY133" s="826"/>
      <c r="CZ133" s="826"/>
      <c r="DA133" s="830"/>
      <c r="DB133" s="829"/>
      <c r="DC133" s="829"/>
      <c r="DD133" s="826"/>
      <c r="DE133" s="826"/>
      <c r="DF133" s="830"/>
      <c r="DG133" s="831"/>
      <c r="DH133" s="831"/>
      <c r="DI133" s="826"/>
      <c r="DJ133" s="826"/>
      <c r="DK133" s="830"/>
      <c r="DL133" s="832"/>
      <c r="DM133" s="835"/>
      <c r="DN133" s="826"/>
      <c r="DO133" s="826"/>
      <c r="DP133" s="830"/>
      <c r="DQ133" s="832"/>
      <c r="DR133" s="828"/>
      <c r="DS133" s="826"/>
      <c r="DT133" s="826"/>
      <c r="DU133" s="830"/>
      <c r="DV133" s="832"/>
      <c r="DW133" s="828"/>
      <c r="DX133" s="826"/>
      <c r="DY133" s="826"/>
      <c r="DZ133" s="830"/>
      <c r="EA133" s="826"/>
      <c r="EB133" s="833"/>
      <c r="EC133" s="826"/>
      <c r="ED133" s="826"/>
      <c r="EE133" s="830"/>
      <c r="EF133" s="828"/>
      <c r="EG133" s="835"/>
      <c r="EH133" s="828"/>
      <c r="EI133" s="826"/>
      <c r="EJ133" s="830"/>
      <c r="EK133" s="828"/>
      <c r="EL133" s="828"/>
      <c r="EM133" s="826"/>
      <c r="EN133" s="826"/>
      <c r="EO133" s="830"/>
      <c r="EP133" s="808"/>
      <c r="EQ133" s="808"/>
      <c r="ER133" s="808"/>
      <c r="ES133" s="808"/>
      <c r="ET133" s="828"/>
      <c r="EU133" s="835"/>
      <c r="EV133" s="826"/>
      <c r="EW133" s="826"/>
      <c r="EX133" s="830"/>
      <c r="EY133" s="837"/>
      <c r="EZ133" s="837"/>
      <c r="FA133" s="826"/>
      <c r="FB133" s="826"/>
      <c r="FC133" s="830"/>
      <c r="FD133" s="828"/>
      <c r="FE133" s="828"/>
      <c r="FF133" s="826"/>
      <c r="FG133" s="826"/>
      <c r="FH133" s="830"/>
      <c r="FI133" s="810"/>
      <c r="FJ133" s="810"/>
      <c r="FK133" s="810"/>
      <c r="FL133" s="810"/>
      <c r="FM133" s="810"/>
      <c r="FN133" s="810"/>
    </row>
    <row r="134" spans="1:170" x14ac:dyDescent="0.25">
      <c r="A134" s="1099" t="s">
        <v>14</v>
      </c>
      <c r="B134" s="133">
        <v>120</v>
      </c>
      <c r="C134" s="136"/>
      <c r="D134" s="137"/>
      <c r="E134" s="137" t="str">
        <f t="shared" si="223"/>
        <v/>
      </c>
      <c r="F134" s="56" t="str">
        <f t="shared" si="190"/>
        <v/>
      </c>
      <c r="G134" s="366" t="str">
        <f t="shared" si="191"/>
        <v/>
      </c>
      <c r="H134" s="110">
        <v>-40</v>
      </c>
      <c r="I134" s="13">
        <v>3.5</v>
      </c>
      <c r="J134" s="13">
        <f t="shared" si="224"/>
        <v>-0.80995853559386433</v>
      </c>
      <c r="K134" s="13">
        <f t="shared" si="192"/>
        <v>5.2428328799910791</v>
      </c>
      <c r="L134" s="398">
        <f t="shared" si="193"/>
        <v>7.7244359503143512E-2</v>
      </c>
      <c r="M134" s="742">
        <v>-38</v>
      </c>
      <c r="N134" s="743">
        <v>11</v>
      </c>
      <c r="O134" s="57">
        <f t="shared" si="225"/>
        <v>1.1900414644061357</v>
      </c>
      <c r="P134" s="57">
        <f t="shared" si="194"/>
        <v>11.672073363696596</v>
      </c>
      <c r="Q134" s="606">
        <f t="shared" si="195"/>
        <v>5.0978152181063933E-2</v>
      </c>
      <c r="R134" s="204"/>
      <c r="S134" s="58"/>
      <c r="T134" s="59" t="str">
        <f t="shared" si="226"/>
        <v/>
      </c>
      <c r="U134" s="59" t="str">
        <f t="shared" si="196"/>
        <v/>
      </c>
      <c r="V134" s="403" t="str">
        <f t="shared" si="197"/>
        <v/>
      </c>
      <c r="W134" s="521"/>
      <c r="X134" s="244"/>
      <c r="Y134" s="245" t="str">
        <f t="shared" si="227"/>
        <v/>
      </c>
      <c r="Z134" s="245" t="str">
        <f t="shared" si="198"/>
        <v/>
      </c>
      <c r="AA134" s="524" t="str">
        <f t="shared" si="199"/>
        <v/>
      </c>
      <c r="AB134" s="165"/>
      <c r="AC134" s="151"/>
      <c r="AD134" s="61" t="str">
        <f t="shared" si="228"/>
        <v/>
      </c>
      <c r="AE134" s="61" t="str">
        <f t="shared" si="200"/>
        <v/>
      </c>
      <c r="AF134" s="509" t="str">
        <f t="shared" si="201"/>
        <v/>
      </c>
      <c r="AG134" s="501">
        <v>-37</v>
      </c>
      <c r="AH134" s="575">
        <v>18.5</v>
      </c>
      <c r="AI134" s="62">
        <f t="shared" si="229"/>
        <v>2.1900414644061357</v>
      </c>
      <c r="AJ134" s="62">
        <f t="shared" si="202"/>
        <v>18.907334465955678</v>
      </c>
      <c r="AK134" s="343">
        <f t="shared" si="203"/>
        <v>5.7915129928798222E-2</v>
      </c>
      <c r="AL134" s="226"/>
      <c r="AM134" s="200"/>
      <c r="AN134" s="181" t="str">
        <f t="shared" si="230"/>
        <v/>
      </c>
      <c r="AO134" s="181" t="str">
        <f t="shared" si="204"/>
        <v/>
      </c>
      <c r="AP134" s="354" t="str">
        <f t="shared" si="205"/>
        <v/>
      </c>
      <c r="AQ134" s="530"/>
      <c r="AR134" s="201"/>
      <c r="AS134" s="201" t="str">
        <f t="shared" si="231"/>
        <v/>
      </c>
      <c r="AT134" s="56" t="str">
        <f t="shared" si="206"/>
        <v/>
      </c>
      <c r="AU134" s="366" t="str">
        <f t="shared" si="207"/>
        <v/>
      </c>
      <c r="AV134" s="312"/>
      <c r="AW134" s="320"/>
      <c r="AX134" s="321" t="str">
        <f t="shared" si="232"/>
        <v/>
      </c>
      <c r="AY134" s="313" t="str">
        <f t="shared" si="208"/>
        <v/>
      </c>
      <c r="AZ134" s="377" t="str">
        <f t="shared" si="209"/>
        <v/>
      </c>
      <c r="BA134" s="574"/>
      <c r="BB134" s="183"/>
      <c r="BC134" s="66" t="str">
        <f t="shared" si="233"/>
        <v/>
      </c>
      <c r="BD134" s="66" t="str">
        <f t="shared" si="210"/>
        <v/>
      </c>
      <c r="BE134" s="344" t="str">
        <f t="shared" si="211"/>
        <v/>
      </c>
      <c r="BF134" s="371"/>
      <c r="BG134" s="201"/>
      <c r="BH134" s="137" t="str">
        <f t="shared" si="234"/>
        <v/>
      </c>
      <c r="BI134" s="137" t="str">
        <f t="shared" si="212"/>
        <v/>
      </c>
      <c r="BJ134" s="366" t="str">
        <f t="shared" si="213"/>
        <v/>
      </c>
      <c r="BK134" s="154">
        <f t="shared" si="214"/>
        <v>-39.190041464406136</v>
      </c>
      <c r="BL134" s="155">
        <f t="shared" si="215"/>
        <v>3.1245325078296835</v>
      </c>
      <c r="BM134" s="541">
        <f t="shared" si="238"/>
        <v>6.249065015659367</v>
      </c>
      <c r="BN134" s="542">
        <v>5</v>
      </c>
      <c r="BO134" s="286">
        <v>-34</v>
      </c>
      <c r="BP134" s="281">
        <v>10.199999999999999</v>
      </c>
      <c r="BQ134" s="282">
        <f t="shared" si="235"/>
        <v>5.1900414644061357</v>
      </c>
      <c r="BR134" s="282">
        <f t="shared" si="217"/>
        <v>10.92141458820768</v>
      </c>
      <c r="BS134" s="507">
        <f t="shared" si="218"/>
        <v>0.23760848113989033</v>
      </c>
      <c r="BT134" s="591"/>
      <c r="BU134" s="267"/>
      <c r="BV134" s="384" t="str">
        <f t="shared" si="236"/>
        <v/>
      </c>
      <c r="BW134" s="384" t="str">
        <f t="shared" si="219"/>
        <v/>
      </c>
      <c r="BX134" s="346" t="str">
        <f t="shared" si="220"/>
        <v/>
      </c>
      <c r="BY134" s="227"/>
      <c r="BZ134" s="169"/>
      <c r="CA134" s="57" t="str">
        <f t="shared" si="237"/>
        <v/>
      </c>
      <c r="CB134" s="57" t="str">
        <f t="shared" si="221"/>
        <v/>
      </c>
      <c r="CC134" s="347" t="str">
        <f t="shared" si="222"/>
        <v/>
      </c>
      <c r="CF134" s="846"/>
      <c r="CG134" s="807"/>
      <c r="CH134" s="826"/>
      <c r="CI134" s="826"/>
      <c r="CJ134" s="826"/>
      <c r="CK134" s="826"/>
      <c r="CL134" s="830"/>
      <c r="CM134" s="828"/>
      <c r="CN134" s="826"/>
      <c r="CO134" s="826"/>
      <c r="CP134" s="826"/>
      <c r="CQ134" s="830"/>
      <c r="CR134" s="829"/>
      <c r="CS134" s="829"/>
      <c r="CT134" s="826"/>
      <c r="CU134" s="826"/>
      <c r="CV134" s="830"/>
      <c r="CW134" s="829"/>
      <c r="CX134" s="829"/>
      <c r="CY134" s="826"/>
      <c r="CZ134" s="826"/>
      <c r="DA134" s="830"/>
      <c r="DB134" s="829"/>
      <c r="DC134" s="829"/>
      <c r="DD134" s="826"/>
      <c r="DE134" s="826"/>
      <c r="DF134" s="830"/>
      <c r="DG134" s="829"/>
      <c r="DH134" s="829"/>
      <c r="DI134" s="826"/>
      <c r="DJ134" s="826"/>
      <c r="DK134" s="830"/>
      <c r="DL134" s="832"/>
      <c r="DM134" s="835"/>
      <c r="DN134" s="826"/>
      <c r="DO134" s="826"/>
      <c r="DP134" s="830"/>
      <c r="DQ134" s="829"/>
      <c r="DR134" s="828"/>
      <c r="DS134" s="826"/>
      <c r="DT134" s="826"/>
      <c r="DU134" s="830"/>
      <c r="DV134" s="829"/>
      <c r="DW134" s="828"/>
      <c r="DX134" s="828"/>
      <c r="DY134" s="826"/>
      <c r="DZ134" s="830"/>
      <c r="EA134" s="829"/>
      <c r="EB134" s="835"/>
      <c r="EC134" s="828"/>
      <c r="ED134" s="826"/>
      <c r="EE134" s="830"/>
      <c r="EF134" s="828"/>
      <c r="EG134" s="828"/>
      <c r="EH134" s="826"/>
      <c r="EI134" s="826"/>
      <c r="EJ134" s="830"/>
      <c r="EK134" s="828"/>
      <c r="EL134" s="828"/>
      <c r="EM134" s="826"/>
      <c r="EN134" s="826"/>
      <c r="EO134" s="830"/>
      <c r="EP134" s="808"/>
      <c r="EQ134" s="808"/>
      <c r="ER134" s="808"/>
      <c r="ES134" s="808"/>
      <c r="ET134" s="828"/>
      <c r="EU134" s="835"/>
      <c r="EV134" s="826"/>
      <c r="EW134" s="826"/>
      <c r="EX134" s="830"/>
      <c r="EY134" s="836"/>
      <c r="EZ134" s="837"/>
      <c r="FA134" s="826"/>
      <c r="FB134" s="826"/>
      <c r="FC134" s="830"/>
      <c r="FD134" s="828"/>
      <c r="FE134" s="828"/>
      <c r="FF134" s="826"/>
      <c r="FG134" s="826"/>
      <c r="FH134" s="830"/>
      <c r="FI134" s="810"/>
      <c r="FJ134" s="810"/>
      <c r="FK134" s="810"/>
      <c r="FL134" s="810"/>
      <c r="FM134" s="810"/>
      <c r="FN134" s="810"/>
    </row>
    <row r="135" spans="1:170" x14ac:dyDescent="0.25">
      <c r="A135" s="1099"/>
      <c r="B135" s="134">
        <v>100</v>
      </c>
      <c r="C135" s="139">
        <v>-36.575000000000003</v>
      </c>
      <c r="D135" s="515">
        <v>8.5</v>
      </c>
      <c r="E135" s="515">
        <f t="shared" si="223"/>
        <v>1.0525784936968279</v>
      </c>
      <c r="F135" s="80">
        <f t="shared" si="190"/>
        <v>9.4521067387612856</v>
      </c>
      <c r="G135" s="293">
        <f t="shared" si="191"/>
        <v>5.5679570850612828E-2</v>
      </c>
      <c r="H135" s="115">
        <v>-39</v>
      </c>
      <c r="I135" s="6">
        <v>3.5</v>
      </c>
      <c r="J135" s="6">
        <f t="shared" si="224"/>
        <v>-1.3724215063031693</v>
      </c>
      <c r="K135" s="6">
        <f t="shared" si="192"/>
        <v>5.4168553424414529</v>
      </c>
      <c r="L135" s="396">
        <f t="shared" si="193"/>
        <v>0.12668064952280964</v>
      </c>
      <c r="M135" s="744">
        <v>-37</v>
      </c>
      <c r="N135" s="745">
        <v>11</v>
      </c>
      <c r="O135" s="141">
        <f t="shared" si="225"/>
        <v>0.62757849369683072</v>
      </c>
      <c r="P135" s="141">
        <f t="shared" si="194"/>
        <v>11.751268944285826</v>
      </c>
      <c r="Q135" s="329">
        <f t="shared" si="195"/>
        <v>2.6702584064421279E-2</v>
      </c>
      <c r="R135" s="205">
        <v>-42</v>
      </c>
      <c r="S135" s="143">
        <v>15</v>
      </c>
      <c r="T135" s="512">
        <f t="shared" si="226"/>
        <v>-4.3724215063031693</v>
      </c>
      <c r="U135" s="512">
        <f t="shared" si="196"/>
        <v>15.559316238219997</v>
      </c>
      <c r="V135" s="401">
        <f t="shared" si="197"/>
        <v>0.14050815085185836</v>
      </c>
      <c r="W135" s="522"/>
      <c r="X135" s="250"/>
      <c r="Y135" s="249" t="str">
        <f t="shared" si="227"/>
        <v/>
      </c>
      <c r="Z135" s="249" t="str">
        <f t="shared" si="198"/>
        <v/>
      </c>
      <c r="AA135" s="525" t="str">
        <f t="shared" si="199"/>
        <v/>
      </c>
      <c r="AB135" s="166"/>
      <c r="AC135" s="106"/>
      <c r="AD135" s="513" t="str">
        <f t="shared" si="228"/>
        <v/>
      </c>
      <c r="AE135" s="513" t="str">
        <f t="shared" si="200"/>
        <v/>
      </c>
      <c r="AF135" s="528" t="str">
        <f t="shared" si="201"/>
        <v/>
      </c>
      <c r="AG135" s="502">
        <v>-35</v>
      </c>
      <c r="AH135" s="185">
        <v>18.5</v>
      </c>
      <c r="AI135" s="142">
        <f t="shared" si="229"/>
        <v>2.6275784936968307</v>
      </c>
      <c r="AJ135" s="142">
        <f t="shared" si="202"/>
        <v>18.956326695880101</v>
      </c>
      <c r="AK135" s="306">
        <f t="shared" si="203"/>
        <v>6.9306109138430785E-2</v>
      </c>
      <c r="AL135" s="224"/>
      <c r="AM135" s="186"/>
      <c r="AN135" s="514" t="str">
        <f t="shared" si="230"/>
        <v/>
      </c>
      <c r="AO135" s="514" t="str">
        <f t="shared" si="204"/>
        <v/>
      </c>
      <c r="AP135" s="355" t="str">
        <f t="shared" si="205"/>
        <v/>
      </c>
      <c r="AQ135" s="217"/>
      <c r="AR135" s="187"/>
      <c r="AS135" s="187" t="str">
        <f t="shared" si="231"/>
        <v/>
      </c>
      <c r="AT135" s="80" t="str">
        <f t="shared" si="206"/>
        <v/>
      </c>
      <c r="AU135" s="293" t="str">
        <f t="shared" si="207"/>
        <v/>
      </c>
      <c r="AV135" s="314"/>
      <c r="AW135" s="322"/>
      <c r="AX135" s="323" t="str">
        <f t="shared" si="232"/>
        <v/>
      </c>
      <c r="AY135" s="379" t="str">
        <f t="shared" si="208"/>
        <v/>
      </c>
      <c r="AZ135" s="378" t="str">
        <f t="shared" si="209"/>
        <v/>
      </c>
      <c r="BA135" s="577">
        <v>-18</v>
      </c>
      <c r="BB135" s="188">
        <v>19.399999999999999</v>
      </c>
      <c r="BC135" s="290">
        <f t="shared" si="233"/>
        <v>19.627578493696831</v>
      </c>
      <c r="BD135" s="290">
        <f t="shared" si="210"/>
        <v>19.835632629208892</v>
      </c>
      <c r="BE135" s="324">
        <f t="shared" si="211"/>
        <v>0.49475554575441943</v>
      </c>
      <c r="BF135" s="369"/>
      <c r="BG135" s="187"/>
      <c r="BH135" s="515" t="str">
        <f t="shared" si="234"/>
        <v/>
      </c>
      <c r="BI135" s="515" t="str">
        <f t="shared" si="212"/>
        <v/>
      </c>
      <c r="BJ135" s="293" t="str">
        <f t="shared" si="213"/>
        <v/>
      </c>
      <c r="BK135" s="82">
        <f t="shared" si="214"/>
        <v>-37.627578493696831</v>
      </c>
      <c r="BL135" s="83">
        <f t="shared" si="215"/>
        <v>2.8120594231031975</v>
      </c>
      <c r="BM135" s="538">
        <f t="shared" si="238"/>
        <v>5.6241188462063949</v>
      </c>
      <c r="BN135" s="240">
        <v>5</v>
      </c>
      <c r="BO135" s="276">
        <v>-35</v>
      </c>
      <c r="BP135" s="277">
        <v>10.199999999999999</v>
      </c>
      <c r="BQ135" s="545">
        <f t="shared" si="235"/>
        <v>2.6275784936968307</v>
      </c>
      <c r="BR135" s="545">
        <f t="shared" si="217"/>
        <v>11.00601298386189</v>
      </c>
      <c r="BS135" s="596">
        <f t="shared" si="218"/>
        <v>0.11937013419617293</v>
      </c>
      <c r="BT135" s="592"/>
      <c r="BU135" s="268"/>
      <c r="BV135" s="546" t="str">
        <f t="shared" si="236"/>
        <v/>
      </c>
      <c r="BW135" s="546" t="str">
        <f t="shared" si="219"/>
        <v/>
      </c>
      <c r="BX135" s="327" t="str">
        <f t="shared" si="220"/>
        <v/>
      </c>
      <c r="BY135" s="228">
        <v>-29</v>
      </c>
      <c r="BZ135" s="189">
        <v>18</v>
      </c>
      <c r="CA135" s="141">
        <f t="shared" si="237"/>
        <v>8.6275784936968307</v>
      </c>
      <c r="CB135" s="141">
        <f t="shared" si="221"/>
        <v>18.468684896357306</v>
      </c>
      <c r="CC135" s="348">
        <f t="shared" si="222"/>
        <v>0.23357316836886696</v>
      </c>
      <c r="CF135" s="846"/>
      <c r="CG135" s="807"/>
      <c r="CH135" s="826"/>
      <c r="CI135" s="826"/>
      <c r="CJ135" s="826"/>
      <c r="CK135" s="826"/>
      <c r="CL135" s="830"/>
      <c r="CM135" s="828"/>
      <c r="CN135" s="826"/>
      <c r="CO135" s="826"/>
      <c r="CP135" s="826"/>
      <c r="CQ135" s="830"/>
      <c r="CR135" s="829"/>
      <c r="CS135" s="829"/>
      <c r="CT135" s="826"/>
      <c r="CU135" s="826"/>
      <c r="CV135" s="830"/>
      <c r="CW135" s="829"/>
      <c r="CX135" s="829"/>
      <c r="CY135" s="826"/>
      <c r="CZ135" s="826"/>
      <c r="DA135" s="830"/>
      <c r="DB135" s="829"/>
      <c r="DC135" s="829"/>
      <c r="DD135" s="826"/>
      <c r="DE135" s="826"/>
      <c r="DF135" s="830"/>
      <c r="DG135" s="829"/>
      <c r="DH135" s="829"/>
      <c r="DI135" s="826"/>
      <c r="DJ135" s="826"/>
      <c r="DK135" s="830"/>
      <c r="DL135" s="832"/>
      <c r="DM135" s="835"/>
      <c r="DN135" s="826"/>
      <c r="DO135" s="826"/>
      <c r="DP135" s="830"/>
      <c r="DQ135" s="829"/>
      <c r="DR135" s="828"/>
      <c r="DS135" s="826"/>
      <c r="DT135" s="826"/>
      <c r="DU135" s="830"/>
      <c r="DV135" s="829"/>
      <c r="DW135" s="828"/>
      <c r="DX135" s="828"/>
      <c r="DY135" s="826"/>
      <c r="DZ135" s="830"/>
      <c r="EA135" s="829"/>
      <c r="EB135" s="835"/>
      <c r="EC135" s="828"/>
      <c r="ED135" s="826"/>
      <c r="EE135" s="830"/>
      <c r="EF135" s="828"/>
      <c r="EG135" s="835"/>
      <c r="EH135" s="826"/>
      <c r="EI135" s="826"/>
      <c r="EJ135" s="830"/>
      <c r="EK135" s="828"/>
      <c r="EL135" s="828"/>
      <c r="EM135" s="826"/>
      <c r="EN135" s="826"/>
      <c r="EO135" s="830"/>
      <c r="EP135" s="808"/>
      <c r="EQ135" s="808"/>
      <c r="ER135" s="808"/>
      <c r="ES135" s="808"/>
      <c r="ET135" s="828"/>
      <c r="EU135" s="835"/>
      <c r="EV135" s="826"/>
      <c r="EW135" s="826"/>
      <c r="EX135" s="830"/>
      <c r="EY135" s="836"/>
      <c r="EZ135" s="837"/>
      <c r="FA135" s="826"/>
      <c r="FB135" s="826"/>
      <c r="FC135" s="830"/>
      <c r="FD135" s="828"/>
      <c r="FE135" s="828"/>
      <c r="FF135" s="826"/>
      <c r="FG135" s="826"/>
      <c r="FH135" s="830"/>
      <c r="FI135" s="810"/>
      <c r="FJ135" s="810"/>
      <c r="FK135" s="810"/>
      <c r="FL135" s="810"/>
      <c r="FM135" s="810"/>
      <c r="FN135" s="810"/>
    </row>
    <row r="136" spans="1:170" ht="15.75" x14ac:dyDescent="0.25">
      <c r="A136" s="1099"/>
      <c r="B136" s="134">
        <v>50</v>
      </c>
      <c r="C136" s="139">
        <v>-27.3</v>
      </c>
      <c r="D136" s="515">
        <v>8.5</v>
      </c>
      <c r="E136" s="515">
        <f t="shared" si="223"/>
        <v>0.46058224999332253</v>
      </c>
      <c r="F136" s="80">
        <f t="shared" si="190"/>
        <v>9.5322152531059601</v>
      </c>
      <c r="G136" s="293">
        <f t="shared" si="191"/>
        <v>2.4159245136813671E-2</v>
      </c>
      <c r="H136" s="115">
        <v>-30</v>
      </c>
      <c r="I136" s="6">
        <v>3.5</v>
      </c>
      <c r="J136" s="6">
        <f t="shared" si="224"/>
        <v>-2.2394177500066768</v>
      </c>
      <c r="K136" s="6">
        <f t="shared" si="192"/>
        <v>5.5554592637824225</v>
      </c>
      <c r="L136" s="396">
        <f t="shared" si="193"/>
        <v>0.20155109088874626</v>
      </c>
      <c r="M136" s="744">
        <v>-29</v>
      </c>
      <c r="N136" s="745">
        <v>11</v>
      </c>
      <c r="O136" s="141">
        <f t="shared" si="225"/>
        <v>-1.2394177500066768</v>
      </c>
      <c r="P136" s="141">
        <f t="shared" si="194"/>
        <v>11.815799915009816</v>
      </c>
      <c r="Q136" s="329">
        <f t="shared" si="195"/>
        <v>5.2447475368646981E-2</v>
      </c>
      <c r="R136" s="205">
        <v>-27</v>
      </c>
      <c r="S136" s="143">
        <v>15</v>
      </c>
      <c r="T136" s="512">
        <f t="shared" si="226"/>
        <v>0.76058224999332325</v>
      </c>
      <c r="U136" s="512">
        <f t="shared" si="196"/>
        <v>15.608110956536219</v>
      </c>
      <c r="V136" s="401">
        <f t="shared" si="197"/>
        <v>2.4364968064082532E-2</v>
      </c>
      <c r="W136" s="522">
        <v>-29</v>
      </c>
      <c r="X136" s="250">
        <v>26.5</v>
      </c>
      <c r="Y136" s="249">
        <f t="shared" si="227"/>
        <v>-1.2394177500066768</v>
      </c>
      <c r="Z136" s="249">
        <f t="shared" si="198"/>
        <v>26.848894346537733</v>
      </c>
      <c r="AA136" s="525">
        <f t="shared" si="199"/>
        <v>2.3081355492884651E-2</v>
      </c>
      <c r="AB136" s="257">
        <v>-28</v>
      </c>
      <c r="AC136" s="254">
        <v>13</v>
      </c>
      <c r="AD136" s="513">
        <f t="shared" si="228"/>
        <v>-0.23941775000667675</v>
      </c>
      <c r="AE136" s="513">
        <f t="shared" si="200"/>
        <v>13.697194151779625</v>
      </c>
      <c r="AF136" s="528">
        <f t="shared" si="201"/>
        <v>8.7396640273062834E-3</v>
      </c>
      <c r="AG136" s="502">
        <v>-16</v>
      </c>
      <c r="AH136" s="185">
        <v>18.5</v>
      </c>
      <c r="AI136" s="142">
        <f t="shared" si="229"/>
        <v>11.760582249993323</v>
      </c>
      <c r="AJ136" s="142">
        <f t="shared" si="202"/>
        <v>18.996397754088694</v>
      </c>
      <c r="AK136" s="306">
        <f t="shared" si="203"/>
        <v>0.30954769431120255</v>
      </c>
      <c r="AL136" s="221">
        <v>-25</v>
      </c>
      <c r="AM136" s="186">
        <v>8</v>
      </c>
      <c r="AN136" s="514">
        <f t="shared" si="230"/>
        <v>2.7605822499933232</v>
      </c>
      <c r="AO136" s="514">
        <f t="shared" si="204"/>
        <v>9.0891764000676059</v>
      </c>
      <c r="AP136" s="355">
        <f t="shared" si="205"/>
        <v>0.15186096784153016</v>
      </c>
      <c r="AQ136" s="217"/>
      <c r="AR136" s="187"/>
      <c r="AS136" s="515" t="str">
        <f t="shared" si="231"/>
        <v/>
      </c>
      <c r="AT136" s="80" t="str">
        <f t="shared" si="206"/>
        <v/>
      </c>
      <c r="AU136" s="293" t="str">
        <f t="shared" si="207"/>
        <v/>
      </c>
      <c r="AV136" s="315">
        <v>5.3333333333333144</v>
      </c>
      <c r="AW136" s="380">
        <v>43.054616920854741</v>
      </c>
      <c r="AX136" s="379">
        <f t="shared" si="232"/>
        <v>33.093915583326634</v>
      </c>
      <c r="AY136" s="379">
        <f t="shared" si="208"/>
        <v>43.270234178163371</v>
      </c>
      <c r="AZ136" s="378">
        <f t="shared" si="209"/>
        <v>0.382409712032801</v>
      </c>
      <c r="BA136" s="577">
        <v>-14</v>
      </c>
      <c r="BB136" s="188">
        <v>19.399999999999999</v>
      </c>
      <c r="BC136" s="290">
        <f t="shared" si="233"/>
        <v>13.760582249993323</v>
      </c>
      <c r="BD136" s="290">
        <f t="shared" si="210"/>
        <v>19.873930855055974</v>
      </c>
      <c r="BE136" s="324">
        <f t="shared" si="211"/>
        <v>0.34619679293320577</v>
      </c>
      <c r="BF136" s="369">
        <v>-20</v>
      </c>
      <c r="BG136" s="187">
        <v>15</v>
      </c>
      <c r="BH136" s="515">
        <f t="shared" si="234"/>
        <v>7.7605822499933232</v>
      </c>
      <c r="BI136" s="515">
        <f t="shared" si="212"/>
        <v>15.608110956536219</v>
      </c>
      <c r="BJ136" s="293">
        <f t="shared" si="213"/>
        <v>0.24860735138301343</v>
      </c>
      <c r="BK136" s="82">
        <f t="shared" si="214"/>
        <v>-27.760582249993323</v>
      </c>
      <c r="BL136" s="83">
        <f t="shared" si="215"/>
        <v>2.5272262202767011</v>
      </c>
      <c r="BM136" s="538">
        <f t="shared" si="238"/>
        <v>5.0544524405534021</v>
      </c>
      <c r="BN136" s="240">
        <v>5</v>
      </c>
      <c r="BO136" s="276">
        <v>-27</v>
      </c>
      <c r="BP136" s="277">
        <v>10.199999999999999</v>
      </c>
      <c r="BQ136" s="545">
        <f t="shared" si="235"/>
        <v>0.76058224999332325</v>
      </c>
      <c r="BR136" s="545">
        <f t="shared" si="217"/>
        <v>11.074887251414614</v>
      </c>
      <c r="BS136" s="596">
        <f t="shared" si="218"/>
        <v>3.4338148674884827E-2</v>
      </c>
      <c r="BT136" s="592">
        <v>-30.080132249999998</v>
      </c>
      <c r="BU136" s="263">
        <v>21.507973364061211</v>
      </c>
      <c r="BV136" s="546">
        <f t="shared" si="236"/>
        <v>-2.3195500000066751</v>
      </c>
      <c r="BW136" s="546">
        <f t="shared" si="219"/>
        <v>21.936409137794463</v>
      </c>
      <c r="BX136" s="327">
        <f t="shared" si="220"/>
        <v>5.2869865469693002E-2</v>
      </c>
      <c r="BY136" s="228">
        <v>-22</v>
      </c>
      <c r="BZ136" s="189">
        <v>18</v>
      </c>
      <c r="CA136" s="141">
        <f t="shared" si="237"/>
        <v>5.7605822499933232</v>
      </c>
      <c r="CB136" s="141">
        <f t="shared" si="221"/>
        <v>18.509811658456872</v>
      </c>
      <c r="CC136" s="348">
        <f t="shared" si="222"/>
        <v>0.15560888344753618</v>
      </c>
      <c r="CF136" s="846"/>
      <c r="CG136" s="807"/>
      <c r="CH136" s="826"/>
      <c r="CI136" s="826"/>
      <c r="CJ136" s="826"/>
      <c r="CK136" s="826"/>
      <c r="CL136" s="830"/>
      <c r="CM136" s="828"/>
      <c r="CN136" s="826"/>
      <c r="CO136" s="826"/>
      <c r="CP136" s="826"/>
      <c r="CQ136" s="830"/>
      <c r="CR136" s="829"/>
      <c r="CS136" s="829"/>
      <c r="CT136" s="826"/>
      <c r="CU136" s="826"/>
      <c r="CV136" s="830"/>
      <c r="CW136" s="829"/>
      <c r="CX136" s="829"/>
      <c r="CY136" s="826"/>
      <c r="CZ136" s="826"/>
      <c r="DA136" s="830"/>
      <c r="DB136" s="829"/>
      <c r="DC136" s="829"/>
      <c r="DD136" s="826"/>
      <c r="DE136" s="826"/>
      <c r="DF136" s="830"/>
      <c r="DG136" s="831"/>
      <c r="DH136" s="831"/>
      <c r="DI136" s="826"/>
      <c r="DJ136" s="826"/>
      <c r="DK136" s="830"/>
      <c r="DL136" s="832"/>
      <c r="DM136" s="835"/>
      <c r="DN136" s="826"/>
      <c r="DO136" s="826"/>
      <c r="DP136" s="830"/>
      <c r="DQ136" s="832"/>
      <c r="DR136" s="828"/>
      <c r="DS136" s="826"/>
      <c r="DT136" s="826"/>
      <c r="DU136" s="830"/>
      <c r="DV136" s="829"/>
      <c r="DW136" s="828"/>
      <c r="DX136" s="826"/>
      <c r="DY136" s="826"/>
      <c r="DZ136" s="830"/>
      <c r="EA136" s="826"/>
      <c r="EB136" s="833"/>
      <c r="EC136" s="826"/>
      <c r="ED136" s="826"/>
      <c r="EE136" s="830"/>
      <c r="EF136" s="828"/>
      <c r="EG136" s="835"/>
      <c r="EH136" s="826"/>
      <c r="EI136" s="826"/>
      <c r="EJ136" s="830"/>
      <c r="EK136" s="828"/>
      <c r="EL136" s="828"/>
      <c r="EM136" s="826"/>
      <c r="EN136" s="826"/>
      <c r="EO136" s="830"/>
      <c r="EP136" s="808"/>
      <c r="EQ136" s="808"/>
      <c r="ER136" s="808"/>
      <c r="ES136" s="808"/>
      <c r="ET136" s="828"/>
      <c r="EU136" s="835"/>
      <c r="EV136" s="826"/>
      <c r="EW136" s="826"/>
      <c r="EX136" s="830"/>
      <c r="EY136" s="836"/>
      <c r="EZ136" s="836"/>
      <c r="FA136" s="826"/>
      <c r="FB136" s="826"/>
      <c r="FC136" s="830"/>
      <c r="FD136" s="828"/>
      <c r="FE136" s="828"/>
      <c r="FF136" s="826"/>
      <c r="FG136" s="826"/>
      <c r="FH136" s="830"/>
      <c r="FI136" s="810"/>
      <c r="FJ136" s="810"/>
      <c r="FK136" s="810"/>
      <c r="FL136" s="810"/>
      <c r="FM136" s="810"/>
      <c r="FN136" s="810"/>
    </row>
    <row r="137" spans="1:170" ht="15.75" x14ac:dyDescent="0.25">
      <c r="A137" s="1099"/>
      <c r="B137" s="134">
        <v>20</v>
      </c>
      <c r="C137" s="139">
        <v>-15.824999999999999</v>
      </c>
      <c r="D137" s="515">
        <v>8.5</v>
      </c>
      <c r="E137" s="515">
        <f t="shared" si="223"/>
        <v>1.2550955970828035</v>
      </c>
      <c r="F137" s="80">
        <f t="shared" si="190"/>
        <v>9.5521620552668924</v>
      </c>
      <c r="G137" s="293">
        <f t="shared" si="191"/>
        <v>6.5696938024139048E-2</v>
      </c>
      <c r="H137" s="115">
        <v>-19</v>
      </c>
      <c r="I137" s="6">
        <v>3.5</v>
      </c>
      <c r="J137" s="6">
        <f t="shared" si="224"/>
        <v>-1.9199044029171972</v>
      </c>
      <c r="K137" s="6">
        <f t="shared" si="192"/>
        <v>5.589615365128501</v>
      </c>
      <c r="L137" s="396">
        <f t="shared" si="193"/>
        <v>0.17173850770616128</v>
      </c>
      <c r="M137" s="744">
        <v>-14</v>
      </c>
      <c r="N137" s="745">
        <v>11</v>
      </c>
      <c r="O137" s="141">
        <f t="shared" si="225"/>
        <v>3.0800955970828028</v>
      </c>
      <c r="P137" s="141">
        <f t="shared" si="194"/>
        <v>11.831897562524814</v>
      </c>
      <c r="Q137" s="329">
        <f t="shared" si="195"/>
        <v>0.13016067713594792</v>
      </c>
      <c r="R137" s="205">
        <v>-22</v>
      </c>
      <c r="S137" s="143">
        <v>15</v>
      </c>
      <c r="T137" s="512">
        <f t="shared" si="226"/>
        <v>-4.9199044029171972</v>
      </c>
      <c r="U137" s="512">
        <f t="shared" si="196"/>
        <v>15.620300891150613</v>
      </c>
      <c r="V137" s="401">
        <f t="shared" si="197"/>
        <v>0.15748430318984688</v>
      </c>
      <c r="W137" s="522">
        <v>-14</v>
      </c>
      <c r="X137" s="250">
        <v>26</v>
      </c>
      <c r="Y137" s="249">
        <f t="shared" si="227"/>
        <v>3.0800955970828028</v>
      </c>
      <c r="Z137" s="249">
        <f t="shared" si="198"/>
        <v>26.362735061637299</v>
      </c>
      <c r="AA137" s="525">
        <f t="shared" si="199"/>
        <v>5.8417603292704574E-2</v>
      </c>
      <c r="AB137" s="257">
        <v>-20</v>
      </c>
      <c r="AC137" s="254">
        <v>11</v>
      </c>
      <c r="AD137" s="513">
        <f t="shared" si="228"/>
        <v>-2.9199044029171972</v>
      </c>
      <c r="AE137" s="513">
        <f t="shared" si="200"/>
        <v>11.831897562524814</v>
      </c>
      <c r="AF137" s="528">
        <f t="shared" si="201"/>
        <v>0.12339121377138249</v>
      </c>
      <c r="AG137" s="502">
        <v>-9</v>
      </c>
      <c r="AH137" s="185">
        <v>18.5</v>
      </c>
      <c r="AI137" s="142">
        <f t="shared" si="229"/>
        <v>8.0800955970828028</v>
      </c>
      <c r="AJ137" s="142">
        <f t="shared" si="202"/>
        <v>19.006414704780084</v>
      </c>
      <c r="AK137" s="306">
        <f t="shared" si="203"/>
        <v>0.21256233020767118</v>
      </c>
      <c r="AL137" s="221">
        <v>-14</v>
      </c>
      <c r="AM137" s="186">
        <v>7</v>
      </c>
      <c r="AN137" s="514">
        <f t="shared" si="230"/>
        <v>3.0800955970828028</v>
      </c>
      <c r="AO137" s="514">
        <f t="shared" si="204"/>
        <v>8.2458353082074485</v>
      </c>
      <c r="AP137" s="355">
        <f t="shared" si="205"/>
        <v>0.18676674235883936</v>
      </c>
      <c r="AQ137" s="218">
        <v>-34</v>
      </c>
      <c r="AR137" s="187">
        <v>20</v>
      </c>
      <c r="AS137" s="515">
        <f t="shared" si="231"/>
        <v>-16.919904402917197</v>
      </c>
      <c r="AT137" s="80">
        <f t="shared" si="206"/>
        <v>20.469338043280263</v>
      </c>
      <c r="AU137" s="293">
        <f t="shared" si="207"/>
        <v>0.41329876831243489</v>
      </c>
      <c r="AV137" s="315">
        <v>50.333333333333343</v>
      </c>
      <c r="AW137" s="380">
        <v>42.707181810575506</v>
      </c>
      <c r="AX137" s="379">
        <f t="shared" si="232"/>
        <v>67.413428930416146</v>
      </c>
      <c r="AY137" s="379">
        <f t="shared" si="208"/>
        <v>42.928978302909002</v>
      </c>
      <c r="AZ137" s="378">
        <f t="shared" si="209"/>
        <v>0.78517392674411723</v>
      </c>
      <c r="BA137" s="577">
        <v>-2</v>
      </c>
      <c r="BB137" s="188">
        <v>19.399999999999999</v>
      </c>
      <c r="BC137" s="290">
        <f t="shared" si="233"/>
        <v>15.080095597082803</v>
      </c>
      <c r="BD137" s="290">
        <f t="shared" si="210"/>
        <v>19.883505725351366</v>
      </c>
      <c r="BE137" s="324">
        <f t="shared" si="211"/>
        <v>0.37921118653275915</v>
      </c>
      <c r="BF137" s="369">
        <v>-14</v>
      </c>
      <c r="BG137" s="187">
        <v>15</v>
      </c>
      <c r="BH137" s="515">
        <f t="shared" si="234"/>
        <v>3.0800955970828028</v>
      </c>
      <c r="BI137" s="515">
        <f t="shared" si="212"/>
        <v>15.620300891150613</v>
      </c>
      <c r="BJ137" s="293">
        <f t="shared" si="213"/>
        <v>9.8592710170767997E-2</v>
      </c>
      <c r="BK137" s="82">
        <f t="shared" si="214"/>
        <v>-17.080095597082803</v>
      </c>
      <c r="BL137" s="83">
        <f t="shared" si="215"/>
        <v>2.4507549999784506</v>
      </c>
      <c r="BM137" s="538">
        <f t="shared" si="238"/>
        <v>4.9015099999569012</v>
      </c>
      <c r="BN137" s="240">
        <v>5</v>
      </c>
      <c r="BO137" s="276">
        <v>-14</v>
      </c>
      <c r="BP137" s="277">
        <v>10.1</v>
      </c>
      <c r="BQ137" s="545">
        <f t="shared" si="235"/>
        <v>3.0800955970828028</v>
      </c>
      <c r="BR137" s="545">
        <f t="shared" si="217"/>
        <v>11.000172722738521</v>
      </c>
      <c r="BS137" s="596">
        <f t="shared" si="218"/>
        <v>0.1400021469988339</v>
      </c>
      <c r="BT137" s="592">
        <v>-27.234207166666664</v>
      </c>
      <c r="BU137" s="263">
        <v>21.323256343980649</v>
      </c>
      <c r="BV137" s="546">
        <f t="shared" si="236"/>
        <v>-10.154111569583861</v>
      </c>
      <c r="BW137" s="546">
        <f t="shared" si="219"/>
        <v>21.764077307370318</v>
      </c>
      <c r="BX137" s="327">
        <f t="shared" si="220"/>
        <v>0.23327686779869164</v>
      </c>
      <c r="BY137" s="228">
        <v>-13</v>
      </c>
      <c r="BZ137" s="189">
        <v>18</v>
      </c>
      <c r="CA137" s="141">
        <f t="shared" si="237"/>
        <v>4.0800955970828028</v>
      </c>
      <c r="CB137" s="141">
        <f t="shared" si="221"/>
        <v>18.520091790541446</v>
      </c>
      <c r="CC137" s="348">
        <f t="shared" si="222"/>
        <v>0.1101532228681119</v>
      </c>
      <c r="CF137" s="846"/>
      <c r="CG137" s="807"/>
      <c r="CH137" s="826"/>
      <c r="CI137" s="826"/>
      <c r="CJ137" s="826"/>
      <c r="CK137" s="826"/>
      <c r="CL137" s="830"/>
      <c r="CM137" s="828"/>
      <c r="CN137" s="826"/>
      <c r="CO137" s="826"/>
      <c r="CP137" s="826"/>
      <c r="CQ137" s="830"/>
      <c r="CR137" s="829"/>
      <c r="CS137" s="829"/>
      <c r="CT137" s="826"/>
      <c r="CU137" s="826"/>
      <c r="CV137" s="830"/>
      <c r="CW137" s="829"/>
      <c r="CX137" s="829"/>
      <c r="CY137" s="826"/>
      <c r="CZ137" s="826"/>
      <c r="DA137" s="830"/>
      <c r="DB137" s="829"/>
      <c r="DC137" s="829"/>
      <c r="DD137" s="826"/>
      <c r="DE137" s="826"/>
      <c r="DF137" s="830"/>
      <c r="DG137" s="831"/>
      <c r="DH137" s="831"/>
      <c r="DI137" s="826"/>
      <c r="DJ137" s="826"/>
      <c r="DK137" s="830"/>
      <c r="DL137" s="832"/>
      <c r="DM137" s="835"/>
      <c r="DN137" s="826"/>
      <c r="DO137" s="826"/>
      <c r="DP137" s="830"/>
      <c r="DQ137" s="832"/>
      <c r="DR137" s="828"/>
      <c r="DS137" s="826"/>
      <c r="DT137" s="826"/>
      <c r="DU137" s="830"/>
      <c r="DV137" s="832"/>
      <c r="DW137" s="828"/>
      <c r="DX137" s="826"/>
      <c r="DY137" s="826"/>
      <c r="DZ137" s="830"/>
      <c r="EA137" s="826"/>
      <c r="EB137" s="833"/>
      <c r="EC137" s="826"/>
      <c r="ED137" s="826"/>
      <c r="EE137" s="830"/>
      <c r="EF137" s="828"/>
      <c r="EG137" s="835"/>
      <c r="EH137" s="826"/>
      <c r="EI137" s="826"/>
      <c r="EJ137" s="830"/>
      <c r="EK137" s="828"/>
      <c r="EL137" s="828"/>
      <c r="EM137" s="826"/>
      <c r="EN137" s="826"/>
      <c r="EO137" s="830"/>
      <c r="EP137" s="808"/>
      <c r="EQ137" s="808"/>
      <c r="ER137" s="808"/>
      <c r="ES137" s="808"/>
      <c r="ET137" s="828"/>
      <c r="EU137" s="835"/>
      <c r="EV137" s="826"/>
      <c r="EW137" s="826"/>
      <c r="EX137" s="830"/>
      <c r="EY137" s="836"/>
      <c r="EZ137" s="836"/>
      <c r="FA137" s="826"/>
      <c r="FB137" s="826"/>
      <c r="FC137" s="830"/>
      <c r="FD137" s="828"/>
      <c r="FE137" s="828"/>
      <c r="FF137" s="826"/>
      <c r="FG137" s="826"/>
      <c r="FH137" s="830"/>
      <c r="FI137" s="810"/>
      <c r="FJ137" s="810"/>
      <c r="FK137" s="810"/>
      <c r="FL137" s="810"/>
      <c r="FM137" s="810"/>
      <c r="FN137" s="810"/>
    </row>
    <row r="138" spans="1:170" ht="15.75" x14ac:dyDescent="0.25">
      <c r="A138" s="1099"/>
      <c r="B138" s="134">
        <v>10</v>
      </c>
      <c r="C138" s="139">
        <v>-9.75</v>
      </c>
      <c r="D138" s="515">
        <v>8.5</v>
      </c>
      <c r="E138" s="515">
        <f t="shared" si="223"/>
        <v>1.7469349967116052</v>
      </c>
      <c r="F138" s="80">
        <f t="shared" si="190"/>
        <v>9.5462214675155881</v>
      </c>
      <c r="G138" s="293">
        <f t="shared" si="191"/>
        <v>9.1498767478639192E-2</v>
      </c>
      <c r="H138" s="115">
        <v>-13</v>
      </c>
      <c r="I138" s="6">
        <v>3.5</v>
      </c>
      <c r="J138" s="6">
        <f t="shared" si="224"/>
        <v>-1.5030650032883948</v>
      </c>
      <c r="K138" s="6">
        <f t="shared" si="192"/>
        <v>5.5794573487800276</v>
      </c>
      <c r="L138" s="396">
        <f t="shared" si="193"/>
        <v>0.1346963431503824</v>
      </c>
      <c r="M138" s="744">
        <v>-4</v>
      </c>
      <c r="N138" s="745">
        <v>12</v>
      </c>
      <c r="O138" s="141">
        <f t="shared" si="225"/>
        <v>7.4969349967116052</v>
      </c>
      <c r="P138" s="141">
        <f t="shared" si="194"/>
        <v>12.762458395891265</v>
      </c>
      <c r="Q138" s="329">
        <f t="shared" si="195"/>
        <v>0.29371045781920674</v>
      </c>
      <c r="R138" s="205">
        <v>-6</v>
      </c>
      <c r="S138" s="143">
        <v>15</v>
      </c>
      <c r="T138" s="512">
        <f t="shared" si="226"/>
        <v>5.4969349967116052</v>
      </c>
      <c r="U138" s="512">
        <f t="shared" si="196"/>
        <v>15.616668796733043</v>
      </c>
      <c r="V138" s="401">
        <f t="shared" si="197"/>
        <v>0.17599576030777916</v>
      </c>
      <c r="W138" s="522">
        <v>-14</v>
      </c>
      <c r="X138" s="250">
        <v>26</v>
      </c>
      <c r="Y138" s="249">
        <f t="shared" si="227"/>
        <v>-2.5030650032883948</v>
      </c>
      <c r="Z138" s="249">
        <f t="shared" si="198"/>
        <v>26.360583155667392</v>
      </c>
      <c r="AA138" s="525">
        <f t="shared" si="199"/>
        <v>4.7477420899739248E-2</v>
      </c>
      <c r="AB138" s="257">
        <v>-16</v>
      </c>
      <c r="AC138" s="254">
        <v>11</v>
      </c>
      <c r="AD138" s="513">
        <f t="shared" si="228"/>
        <v>-4.5030650032883948</v>
      </c>
      <c r="AE138" s="513">
        <f t="shared" si="200"/>
        <v>11.827102109428811</v>
      </c>
      <c r="AF138" s="528">
        <f t="shared" si="201"/>
        <v>0.19037059803933112</v>
      </c>
      <c r="AG138" s="502">
        <v>-7</v>
      </c>
      <c r="AH138" s="185">
        <v>18.5</v>
      </c>
      <c r="AI138" s="142">
        <f t="shared" si="229"/>
        <v>4.4969349967116052</v>
      </c>
      <c r="AJ138" s="142">
        <f t="shared" si="202"/>
        <v>19.003429803771095</v>
      </c>
      <c r="AK138" s="306">
        <f t="shared" si="203"/>
        <v>0.11831903617259713</v>
      </c>
      <c r="AL138" s="221">
        <v>-8</v>
      </c>
      <c r="AM138" s="186">
        <v>7</v>
      </c>
      <c r="AN138" s="514">
        <f t="shared" si="230"/>
        <v>3.4969349967116052</v>
      </c>
      <c r="AO138" s="514">
        <f t="shared" si="204"/>
        <v>8.2389528647065013</v>
      </c>
      <c r="AP138" s="355">
        <f t="shared" si="205"/>
        <v>0.21221962633695549</v>
      </c>
      <c r="AQ138" s="218">
        <v>-42</v>
      </c>
      <c r="AR138" s="187">
        <v>22</v>
      </c>
      <c r="AS138" s="515">
        <f t="shared" si="231"/>
        <v>-30.503065003288395</v>
      </c>
      <c r="AT138" s="80">
        <f t="shared" si="206"/>
        <v>22.424993741512068</v>
      </c>
      <c r="AU138" s="293">
        <f t="shared" si="207"/>
        <v>0.68011312187843753</v>
      </c>
      <c r="AV138" s="315">
        <v>78.833333333333343</v>
      </c>
      <c r="AW138" s="380">
        <v>42.004661882560342</v>
      </c>
      <c r="AX138" s="379">
        <f t="shared" si="232"/>
        <v>90.330268330044944</v>
      </c>
      <c r="AY138" s="379">
        <f t="shared" si="208"/>
        <v>42.373473725449536</v>
      </c>
      <c r="AZ138" s="378">
        <f t="shared" si="209"/>
        <v>1.0658822653450821</v>
      </c>
      <c r="BA138" s="577">
        <v>1</v>
      </c>
      <c r="BB138" s="188">
        <v>19.399999999999999</v>
      </c>
      <c r="BC138" s="290">
        <f t="shared" si="233"/>
        <v>12.496934996711605</v>
      </c>
      <c r="BD138" s="290">
        <f t="shared" si="210"/>
        <v>19.880652512099683</v>
      </c>
      <c r="BE138" s="324">
        <f t="shared" si="211"/>
        <v>0.31429891421083311</v>
      </c>
      <c r="BF138" s="369">
        <v>-8</v>
      </c>
      <c r="BG138" s="187">
        <v>15</v>
      </c>
      <c r="BH138" s="515">
        <f t="shared" si="234"/>
        <v>3.4969349967116052</v>
      </c>
      <c r="BI138" s="515">
        <f t="shared" si="212"/>
        <v>15.616668796733043</v>
      </c>
      <c r="BJ138" s="293">
        <f t="shared" si="213"/>
        <v>0.1119616174943517</v>
      </c>
      <c r="BK138" s="82">
        <f t="shared" si="214"/>
        <v>-11.496934996711605</v>
      </c>
      <c r="BL138" s="83">
        <f t="shared" si="215"/>
        <v>2.4737937854931524</v>
      </c>
      <c r="BM138" s="538">
        <f t="shared" si="238"/>
        <v>4.9475875709863049</v>
      </c>
      <c r="BN138" s="240">
        <v>5</v>
      </c>
      <c r="BO138" s="276">
        <v>-11</v>
      </c>
      <c r="BP138" s="277">
        <v>10.1</v>
      </c>
      <c r="BQ138" s="545">
        <f t="shared" si="235"/>
        <v>0.49693499671160524</v>
      </c>
      <c r="BR138" s="545">
        <f t="shared" si="217"/>
        <v>10.995014520538636</v>
      </c>
      <c r="BS138" s="596">
        <f t="shared" si="218"/>
        <v>2.2598196472743758E-2</v>
      </c>
      <c r="BT138" s="592">
        <v>-23.534466833333333</v>
      </c>
      <c r="BU138" s="263">
        <v>21.158953684124942</v>
      </c>
      <c r="BV138" s="546">
        <f t="shared" si="236"/>
        <v>-12.037531836621728</v>
      </c>
      <c r="BW138" s="546">
        <f t="shared" si="219"/>
        <v>21.600501506071566</v>
      </c>
      <c r="BX138" s="327">
        <f t="shared" si="220"/>
        <v>0.27864010086150465</v>
      </c>
      <c r="BY138" s="228">
        <v>-5</v>
      </c>
      <c r="BZ138" s="189">
        <v>21</v>
      </c>
      <c r="CA138" s="141">
        <f t="shared" si="237"/>
        <v>6.4969349967116052</v>
      </c>
      <c r="CB138" s="141">
        <f t="shared" si="221"/>
        <v>21.44482092037272</v>
      </c>
      <c r="CC138" s="348">
        <f t="shared" si="222"/>
        <v>0.15148028096936622</v>
      </c>
      <c r="CF138" s="846"/>
      <c r="CG138" s="807"/>
      <c r="CH138" s="826"/>
      <c r="CI138" s="826"/>
      <c r="CJ138" s="826"/>
      <c r="CK138" s="826"/>
      <c r="CL138" s="830"/>
      <c r="CM138" s="828"/>
      <c r="CN138" s="826"/>
      <c r="CO138" s="826"/>
      <c r="CP138" s="826"/>
      <c r="CQ138" s="830"/>
      <c r="CR138" s="829"/>
      <c r="CS138" s="829"/>
      <c r="CT138" s="826"/>
      <c r="CU138" s="826"/>
      <c r="CV138" s="830"/>
      <c r="CW138" s="829"/>
      <c r="CX138" s="829"/>
      <c r="CY138" s="826"/>
      <c r="CZ138" s="826"/>
      <c r="DA138" s="830"/>
      <c r="DB138" s="829"/>
      <c r="DC138" s="829"/>
      <c r="DD138" s="826"/>
      <c r="DE138" s="826"/>
      <c r="DF138" s="830"/>
      <c r="DG138" s="831"/>
      <c r="DH138" s="831"/>
      <c r="DI138" s="826"/>
      <c r="DJ138" s="826"/>
      <c r="DK138" s="830"/>
      <c r="DL138" s="832"/>
      <c r="DM138" s="835"/>
      <c r="DN138" s="826"/>
      <c r="DO138" s="826"/>
      <c r="DP138" s="830"/>
      <c r="DQ138" s="832"/>
      <c r="DR138" s="828"/>
      <c r="DS138" s="826"/>
      <c r="DT138" s="826"/>
      <c r="DU138" s="830"/>
      <c r="DV138" s="832"/>
      <c r="DW138" s="828"/>
      <c r="DX138" s="826"/>
      <c r="DY138" s="826"/>
      <c r="DZ138" s="830"/>
      <c r="EA138" s="826"/>
      <c r="EB138" s="833"/>
      <c r="EC138" s="826"/>
      <c r="ED138" s="826"/>
      <c r="EE138" s="830"/>
      <c r="EF138" s="828"/>
      <c r="EG138" s="835"/>
      <c r="EH138" s="826"/>
      <c r="EI138" s="826"/>
      <c r="EJ138" s="830"/>
      <c r="EK138" s="828"/>
      <c r="EL138" s="828"/>
      <c r="EM138" s="826"/>
      <c r="EN138" s="826"/>
      <c r="EO138" s="830"/>
      <c r="EP138" s="808"/>
      <c r="EQ138" s="808"/>
      <c r="ER138" s="808"/>
      <c r="ES138" s="808"/>
      <c r="ET138" s="828"/>
      <c r="EU138" s="835"/>
      <c r="EV138" s="826"/>
      <c r="EW138" s="826"/>
      <c r="EX138" s="830"/>
      <c r="EY138" s="836"/>
      <c r="EZ138" s="836"/>
      <c r="FA138" s="826"/>
      <c r="FB138" s="826"/>
      <c r="FC138" s="830"/>
      <c r="FD138" s="828"/>
      <c r="FE138" s="828"/>
      <c r="FF138" s="826"/>
      <c r="FG138" s="826"/>
      <c r="FH138" s="830"/>
      <c r="FI138" s="810"/>
      <c r="FJ138" s="810"/>
      <c r="FK138" s="810"/>
      <c r="FL138" s="810"/>
      <c r="FM138" s="810"/>
      <c r="FN138" s="810"/>
    </row>
    <row r="139" spans="1:170" ht="15.75" x14ac:dyDescent="0.25">
      <c r="A139" s="1099"/>
      <c r="B139" s="134">
        <v>5</v>
      </c>
      <c r="C139" s="139">
        <v>-5.25</v>
      </c>
      <c r="D139" s="515">
        <v>8.5</v>
      </c>
      <c r="E139" s="515">
        <f t="shared" si="223"/>
        <v>1.7898215881308213</v>
      </c>
      <c r="F139" s="80">
        <f t="shared" si="190"/>
        <v>9.5134933146441227</v>
      </c>
      <c r="G139" s="293">
        <f t="shared" si="191"/>
        <v>9.4067527507258997E-2</v>
      </c>
      <c r="H139" s="115">
        <v>-9</v>
      </c>
      <c r="I139" s="6">
        <v>3.5</v>
      </c>
      <c r="J139" s="6">
        <f t="shared" si="224"/>
        <v>-1.9601784118691787</v>
      </c>
      <c r="K139" s="6">
        <f t="shared" si="192"/>
        <v>5.5232739428511444</v>
      </c>
      <c r="L139" s="396">
        <f t="shared" si="193"/>
        <v>0.17744714748453377</v>
      </c>
      <c r="M139" s="744">
        <v>0</v>
      </c>
      <c r="N139" s="745">
        <v>19</v>
      </c>
      <c r="O139" s="141">
        <f t="shared" si="225"/>
        <v>7.0398215881308213</v>
      </c>
      <c r="P139" s="141">
        <f t="shared" si="194"/>
        <v>19.474510393018317</v>
      </c>
      <c r="Q139" s="329">
        <f t="shared" si="195"/>
        <v>0.1807445077195528</v>
      </c>
      <c r="R139" s="205">
        <v>13</v>
      </c>
      <c r="S139" s="143">
        <v>15</v>
      </c>
      <c r="T139" s="512">
        <f t="shared" si="226"/>
        <v>20.03982158813082</v>
      </c>
      <c r="U139" s="512">
        <f t="shared" si="196"/>
        <v>15.596684104250443</v>
      </c>
      <c r="V139" s="401">
        <f t="shared" si="197"/>
        <v>0.64243852905469578</v>
      </c>
      <c r="W139" s="522">
        <v>-7</v>
      </c>
      <c r="X139" s="250">
        <v>40</v>
      </c>
      <c r="Y139" s="249">
        <f t="shared" si="227"/>
        <v>3.9821588130821262E-2</v>
      </c>
      <c r="Z139" s="249">
        <f t="shared" si="198"/>
        <v>40.227559645692885</v>
      </c>
      <c r="AA139" s="525">
        <f t="shared" si="199"/>
        <v>4.9495406235865104E-4</v>
      </c>
      <c r="AB139" s="257">
        <v>-12</v>
      </c>
      <c r="AC139" s="254">
        <v>11</v>
      </c>
      <c r="AD139" s="513">
        <f t="shared" si="228"/>
        <v>-4.9601784118691787</v>
      </c>
      <c r="AE139" s="513">
        <f t="shared" si="200"/>
        <v>11.800701464225693</v>
      </c>
      <c r="AF139" s="528">
        <f t="shared" si="201"/>
        <v>0.21016455788268865</v>
      </c>
      <c r="AG139" s="502">
        <v>4</v>
      </c>
      <c r="AH139" s="185">
        <v>27.3</v>
      </c>
      <c r="AI139" s="142">
        <f t="shared" si="229"/>
        <v>11.03982158813082</v>
      </c>
      <c r="AJ139" s="142">
        <f t="shared" si="202"/>
        <v>27.632346173421077</v>
      </c>
      <c r="AK139" s="306">
        <f t="shared" si="203"/>
        <v>0.19976265350116693</v>
      </c>
      <c r="AL139" s="221">
        <v>-3</v>
      </c>
      <c r="AM139" s="186">
        <v>7</v>
      </c>
      <c r="AN139" s="514">
        <f t="shared" si="230"/>
        <v>4.0398215881308213</v>
      </c>
      <c r="AO139" s="514">
        <f t="shared" si="204"/>
        <v>8.2010093920064762</v>
      </c>
      <c r="AP139" s="355">
        <f t="shared" si="205"/>
        <v>0.24630026592021925</v>
      </c>
      <c r="AQ139" s="218">
        <v>-58</v>
      </c>
      <c r="AR139" s="187">
        <v>30</v>
      </c>
      <c r="AS139" s="515">
        <f t="shared" si="231"/>
        <v>-50.96017841186918</v>
      </c>
      <c r="AT139" s="80">
        <f t="shared" si="206"/>
        <v>30.302748308491399</v>
      </c>
      <c r="AU139" s="293">
        <f t="shared" si="207"/>
        <v>0.84085076860155916</v>
      </c>
      <c r="AV139" s="315">
        <v>128.5</v>
      </c>
      <c r="AW139" s="380">
        <v>52.568894636235449</v>
      </c>
      <c r="AX139" s="379">
        <f t="shared" si="232"/>
        <v>135.53982158813082</v>
      </c>
      <c r="AY139" s="379">
        <f t="shared" si="208"/>
        <v>52.869954872572436</v>
      </c>
      <c r="AZ139" s="378">
        <f t="shared" si="209"/>
        <v>1.2818227471047585</v>
      </c>
      <c r="BA139" s="577">
        <v>8</v>
      </c>
      <c r="BB139" s="188">
        <v>19.399999999999999</v>
      </c>
      <c r="BC139" s="290">
        <f t="shared" si="233"/>
        <v>15.03982158813082</v>
      </c>
      <c r="BD139" s="290">
        <f t="shared" si="210"/>
        <v>19.864957967430446</v>
      </c>
      <c r="BE139" s="324">
        <f t="shared" si="211"/>
        <v>0.37855155829650716</v>
      </c>
      <c r="BF139" s="369">
        <v>-3</v>
      </c>
      <c r="BG139" s="187">
        <v>37</v>
      </c>
      <c r="BH139" s="515">
        <f t="shared" si="234"/>
        <v>4.0398215881308213</v>
      </c>
      <c r="BI139" s="515">
        <f t="shared" si="212"/>
        <v>37.245893129951632</v>
      </c>
      <c r="BJ139" s="293">
        <f t="shared" si="213"/>
        <v>5.4231772265948983E-2</v>
      </c>
      <c r="BK139" s="82">
        <f t="shared" si="214"/>
        <v>-7.0398215881308213</v>
      </c>
      <c r="BL139" s="83">
        <f t="shared" si="215"/>
        <v>2.5968143854002297</v>
      </c>
      <c r="BM139" s="538">
        <f t="shared" si="238"/>
        <v>5.1936287708004594</v>
      </c>
      <c r="BN139" s="240">
        <v>5</v>
      </c>
      <c r="BO139" s="276">
        <v>-8</v>
      </c>
      <c r="BP139" s="277">
        <v>12.2</v>
      </c>
      <c r="BQ139" s="545">
        <f t="shared" si="235"/>
        <v>-0.96017841186917874</v>
      </c>
      <c r="BR139" s="545">
        <f t="shared" si="217"/>
        <v>12.926583270446155</v>
      </c>
      <c r="BS139" s="596">
        <f t="shared" si="218"/>
        <v>3.7139683077136845E-2</v>
      </c>
      <c r="BT139" s="592">
        <v>-16.952759166666667</v>
      </c>
      <c r="BU139" s="263">
        <v>22.297091614029942</v>
      </c>
      <c r="BV139" s="546">
        <f t="shared" si="236"/>
        <v>-9.9129375785358462</v>
      </c>
      <c r="BW139" s="546">
        <f t="shared" si="219"/>
        <v>22.702793869747019</v>
      </c>
      <c r="BX139" s="327">
        <f t="shared" si="220"/>
        <v>0.21831977234629024</v>
      </c>
      <c r="BY139" s="228">
        <v>-1</v>
      </c>
      <c r="BZ139" s="189">
        <v>24</v>
      </c>
      <c r="CA139" s="141">
        <f t="shared" si="237"/>
        <v>6.0398215881308213</v>
      </c>
      <c r="CB139" s="141">
        <f t="shared" si="221"/>
        <v>24.377377936270719</v>
      </c>
      <c r="CC139" s="348">
        <f t="shared" si="222"/>
        <v>0.12388169071999054</v>
      </c>
      <c r="CF139" s="846"/>
      <c r="CG139" s="807"/>
      <c r="CH139" s="826"/>
      <c r="CI139" s="826"/>
      <c r="CJ139" s="826"/>
      <c r="CK139" s="826"/>
      <c r="CL139" s="830"/>
      <c r="CM139" s="828"/>
      <c r="CN139" s="826"/>
      <c r="CO139" s="826"/>
      <c r="CP139" s="826"/>
      <c r="CQ139" s="830"/>
      <c r="CR139" s="829"/>
      <c r="CS139" s="829"/>
      <c r="CT139" s="826"/>
      <c r="CU139" s="826"/>
      <c r="CV139" s="830"/>
      <c r="CW139" s="829"/>
      <c r="CX139" s="829"/>
      <c r="CY139" s="826"/>
      <c r="CZ139" s="826"/>
      <c r="DA139" s="830"/>
      <c r="DB139" s="829"/>
      <c r="DC139" s="829"/>
      <c r="DD139" s="826"/>
      <c r="DE139" s="826"/>
      <c r="DF139" s="830"/>
      <c r="DG139" s="831"/>
      <c r="DH139" s="831"/>
      <c r="DI139" s="826"/>
      <c r="DJ139" s="826"/>
      <c r="DK139" s="830"/>
      <c r="DL139" s="832"/>
      <c r="DM139" s="835"/>
      <c r="DN139" s="826"/>
      <c r="DO139" s="826"/>
      <c r="DP139" s="830"/>
      <c r="DQ139" s="832"/>
      <c r="DR139" s="828"/>
      <c r="DS139" s="826"/>
      <c r="DT139" s="826"/>
      <c r="DU139" s="830"/>
      <c r="DV139" s="832"/>
      <c r="DW139" s="828"/>
      <c r="DX139" s="826"/>
      <c r="DY139" s="826"/>
      <c r="DZ139" s="830"/>
      <c r="EA139" s="826"/>
      <c r="EB139" s="833"/>
      <c r="EC139" s="826"/>
      <c r="ED139" s="826"/>
      <c r="EE139" s="830"/>
      <c r="EF139" s="828"/>
      <c r="EG139" s="835"/>
      <c r="EH139" s="826"/>
      <c r="EI139" s="826"/>
      <c r="EJ139" s="830"/>
      <c r="EK139" s="828"/>
      <c r="EL139" s="828"/>
      <c r="EM139" s="826"/>
      <c r="EN139" s="826"/>
      <c r="EO139" s="830"/>
      <c r="EP139" s="808"/>
      <c r="EQ139" s="808"/>
      <c r="ER139" s="808"/>
      <c r="ES139" s="808"/>
      <c r="ET139" s="828"/>
      <c r="EU139" s="835"/>
      <c r="EV139" s="826"/>
      <c r="EW139" s="826"/>
      <c r="EX139" s="830"/>
      <c r="EY139" s="836"/>
      <c r="EZ139" s="836"/>
      <c r="FA139" s="826"/>
      <c r="FB139" s="826"/>
      <c r="FC139" s="830"/>
      <c r="FD139" s="828"/>
      <c r="FE139" s="828"/>
      <c r="FF139" s="826"/>
      <c r="FG139" s="826"/>
      <c r="FH139" s="830"/>
      <c r="FI139" s="810"/>
      <c r="FJ139" s="810"/>
      <c r="FK139" s="810"/>
      <c r="FL139" s="810"/>
      <c r="FM139" s="810"/>
      <c r="FN139" s="810"/>
    </row>
    <row r="140" spans="1:170" ht="15.75" x14ac:dyDescent="0.25">
      <c r="A140" s="1099"/>
      <c r="B140" s="134">
        <v>2</v>
      </c>
      <c r="C140" s="72">
        <v>-0.9</v>
      </c>
      <c r="D140" s="80">
        <v>8.5</v>
      </c>
      <c r="E140" s="80">
        <f t="shared" si="223"/>
        <v>2.0747744210886214</v>
      </c>
      <c r="F140" s="80">
        <f t="shared" si="190"/>
        <v>10.680103210443225</v>
      </c>
      <c r="G140" s="293">
        <f t="shared" si="191"/>
        <v>9.713269526552254E-2</v>
      </c>
      <c r="H140" s="115">
        <v>-5</v>
      </c>
      <c r="I140" s="6">
        <v>3.5</v>
      </c>
      <c r="J140" s="6">
        <f t="shared" si="224"/>
        <v>-2.0252255789113787</v>
      </c>
      <c r="K140" s="6">
        <f t="shared" si="192"/>
        <v>7.3528636996560515</v>
      </c>
      <c r="L140" s="396">
        <f t="shared" si="193"/>
        <v>0.13771679046669352</v>
      </c>
      <c r="M140" s="744">
        <v>4</v>
      </c>
      <c r="N140" s="745">
        <v>19</v>
      </c>
      <c r="O140" s="141">
        <f t="shared" si="225"/>
        <v>6.9747744210886218</v>
      </c>
      <c r="P140" s="141">
        <f t="shared" si="194"/>
        <v>20.070241766997221</v>
      </c>
      <c r="Q140" s="329">
        <f t="shared" si="195"/>
        <v>0.17375910320516638</v>
      </c>
      <c r="R140" s="205">
        <v>45</v>
      </c>
      <c r="S140" s="143">
        <v>26</v>
      </c>
      <c r="T140" s="512">
        <f t="shared" si="226"/>
        <v>47.974774421088618</v>
      </c>
      <c r="U140" s="512">
        <f t="shared" si="196"/>
        <v>26.792062342897751</v>
      </c>
      <c r="V140" s="401">
        <f t="shared" si="197"/>
        <v>0.89531693766392995</v>
      </c>
      <c r="W140" s="522">
        <v>-7</v>
      </c>
      <c r="X140" s="250">
        <v>49</v>
      </c>
      <c r="Y140" s="249">
        <f t="shared" si="227"/>
        <v>-4.0252255789113782</v>
      </c>
      <c r="Z140" s="249">
        <f t="shared" si="198"/>
        <v>49.424837931810359</v>
      </c>
      <c r="AA140" s="525">
        <f t="shared" si="199"/>
        <v>4.0720675548444232E-2</v>
      </c>
      <c r="AB140" s="257">
        <v>-10</v>
      </c>
      <c r="AC140" s="254">
        <v>11</v>
      </c>
      <c r="AD140" s="513">
        <f t="shared" si="228"/>
        <v>-7.0252255789113782</v>
      </c>
      <c r="AE140" s="513">
        <f t="shared" si="200"/>
        <v>12.759882624292423</v>
      </c>
      <c r="AF140" s="528">
        <f t="shared" si="201"/>
        <v>0.27528566624651651</v>
      </c>
      <c r="AG140" s="502">
        <v>5</v>
      </c>
      <c r="AH140" s="185">
        <v>41.5</v>
      </c>
      <c r="AI140" s="142">
        <f t="shared" si="229"/>
        <v>7.9747744210886218</v>
      </c>
      <c r="AJ140" s="142">
        <f t="shared" si="202"/>
        <v>42.000769095169197</v>
      </c>
      <c r="AK140" s="306">
        <f t="shared" si="203"/>
        <v>9.4936052278217165E-2</v>
      </c>
      <c r="AL140" s="221">
        <v>1</v>
      </c>
      <c r="AM140" s="186">
        <v>7</v>
      </c>
      <c r="AN140" s="514">
        <f t="shared" si="230"/>
        <v>3.9747744210886213</v>
      </c>
      <c r="AO140" s="514">
        <f t="shared" si="204"/>
        <v>9.5296696997178074</v>
      </c>
      <c r="AP140" s="355">
        <f t="shared" si="205"/>
        <v>0.20854733408054649</v>
      </c>
      <c r="AQ140" s="218">
        <v>-149</v>
      </c>
      <c r="AR140" s="187">
        <v>50</v>
      </c>
      <c r="AS140" s="515">
        <f t="shared" si="231"/>
        <v>-146.02522557891137</v>
      </c>
      <c r="AT140" s="80">
        <f t="shared" si="206"/>
        <v>50.558732138121108</v>
      </c>
      <c r="AU140" s="293">
        <f t="shared" si="207"/>
        <v>1.4441147889150572</v>
      </c>
      <c r="AV140" s="315"/>
      <c r="AW140" s="380"/>
      <c r="AX140" s="379" t="str">
        <f t="shared" si="232"/>
        <v/>
      </c>
      <c r="AY140" s="379" t="str">
        <f t="shared" si="208"/>
        <v/>
      </c>
      <c r="AZ140" s="378" t="str">
        <f t="shared" si="209"/>
        <v/>
      </c>
      <c r="BA140" s="577">
        <v>27</v>
      </c>
      <c r="BB140" s="188">
        <v>28.4</v>
      </c>
      <c r="BC140" s="290">
        <f t="shared" si="233"/>
        <v>29.974774421088622</v>
      </c>
      <c r="BD140" s="290">
        <f t="shared" si="210"/>
        <v>29.12687083408926</v>
      </c>
      <c r="BE140" s="324">
        <f t="shared" si="211"/>
        <v>0.51455534979759998</v>
      </c>
      <c r="BF140" s="369">
        <v>3</v>
      </c>
      <c r="BG140" s="187">
        <v>37</v>
      </c>
      <c r="BH140" s="515">
        <f t="shared" si="234"/>
        <v>5.9747744210886218</v>
      </c>
      <c r="BI140" s="515">
        <f t="shared" si="212"/>
        <v>37.560812086344988</v>
      </c>
      <c r="BJ140" s="293">
        <f t="shared" si="213"/>
        <v>7.953468108402155E-2</v>
      </c>
      <c r="BK140" s="82">
        <f t="shared" si="214"/>
        <v>-2.9747744210886213</v>
      </c>
      <c r="BL140" s="83">
        <f t="shared" si="215"/>
        <v>2.6805587876934021</v>
      </c>
      <c r="BM140" s="538">
        <f t="shared" si="238"/>
        <v>5.3611175753868041</v>
      </c>
      <c r="BN140" s="240">
        <v>7</v>
      </c>
      <c r="BO140" s="276">
        <v>-3</v>
      </c>
      <c r="BP140" s="277">
        <v>13.2</v>
      </c>
      <c r="BQ140" s="545">
        <f t="shared" si="235"/>
        <v>-2.5225578911378665E-2</v>
      </c>
      <c r="BR140" s="545">
        <f t="shared" si="217"/>
        <v>14.69879602503959</v>
      </c>
      <c r="BS140" s="596">
        <f t="shared" si="218"/>
        <v>8.5808316777804671E-4</v>
      </c>
      <c r="BT140" s="592">
        <v>-13.161351999999999</v>
      </c>
      <c r="BU140" s="263">
        <v>21.98428619681188</v>
      </c>
      <c r="BV140" s="546">
        <f t="shared" si="236"/>
        <v>-10.186577578911377</v>
      </c>
      <c r="BW140" s="546">
        <f t="shared" si="219"/>
        <v>22.915572089063215</v>
      </c>
      <c r="BX140" s="327">
        <f t="shared" si="220"/>
        <v>0.2222632177656404</v>
      </c>
      <c r="BY140" s="228"/>
      <c r="BZ140" s="189"/>
      <c r="CA140" s="141" t="str">
        <f t="shared" si="237"/>
        <v/>
      </c>
      <c r="CB140" s="141" t="str">
        <f t="shared" si="221"/>
        <v/>
      </c>
      <c r="CC140" s="348" t="str">
        <f t="shared" si="222"/>
        <v/>
      </c>
      <c r="CF140" s="846"/>
      <c r="CG140" s="807"/>
      <c r="CH140" s="826"/>
      <c r="CI140" s="826"/>
      <c r="CJ140" s="826"/>
      <c r="CK140" s="826"/>
      <c r="CL140" s="830"/>
      <c r="CM140" s="828"/>
      <c r="CN140" s="826"/>
      <c r="CO140" s="826"/>
      <c r="CP140" s="826"/>
      <c r="CQ140" s="830"/>
      <c r="CR140" s="829"/>
      <c r="CS140" s="829"/>
      <c r="CT140" s="826"/>
      <c r="CU140" s="826"/>
      <c r="CV140" s="830"/>
      <c r="CW140" s="829"/>
      <c r="CX140" s="829"/>
      <c r="CY140" s="826"/>
      <c r="CZ140" s="826"/>
      <c r="DA140" s="830"/>
      <c r="DB140" s="829"/>
      <c r="DC140" s="829"/>
      <c r="DD140" s="826"/>
      <c r="DE140" s="826"/>
      <c r="DF140" s="830"/>
      <c r="DG140" s="831"/>
      <c r="DH140" s="831"/>
      <c r="DI140" s="826"/>
      <c r="DJ140" s="826"/>
      <c r="DK140" s="830"/>
      <c r="DL140" s="832"/>
      <c r="DM140" s="835"/>
      <c r="DN140" s="826"/>
      <c r="DO140" s="826"/>
      <c r="DP140" s="830"/>
      <c r="DQ140" s="832"/>
      <c r="DR140" s="828"/>
      <c r="DS140" s="826"/>
      <c r="DT140" s="826"/>
      <c r="DU140" s="830"/>
      <c r="DV140" s="832"/>
      <c r="DW140" s="828"/>
      <c r="DX140" s="826"/>
      <c r="DY140" s="826"/>
      <c r="DZ140" s="830"/>
      <c r="EA140" s="826"/>
      <c r="EB140" s="833"/>
      <c r="EC140" s="826"/>
      <c r="ED140" s="826"/>
      <c r="EE140" s="830"/>
      <c r="EF140" s="828"/>
      <c r="EG140" s="835"/>
      <c r="EH140" s="826"/>
      <c r="EI140" s="826"/>
      <c r="EJ140" s="830"/>
      <c r="EK140" s="828"/>
      <c r="EL140" s="828"/>
      <c r="EM140" s="826"/>
      <c r="EN140" s="826"/>
      <c r="EO140" s="830"/>
      <c r="EP140" s="808"/>
      <c r="EQ140" s="808"/>
      <c r="ER140" s="808"/>
      <c r="ES140" s="808"/>
      <c r="ET140" s="828"/>
      <c r="EU140" s="835"/>
      <c r="EV140" s="826"/>
      <c r="EW140" s="826"/>
      <c r="EX140" s="830"/>
      <c r="EY140" s="836"/>
      <c r="EZ140" s="836"/>
      <c r="FA140" s="826"/>
      <c r="FB140" s="826"/>
      <c r="FC140" s="830"/>
      <c r="FD140" s="828"/>
      <c r="FE140" s="828"/>
      <c r="FF140" s="826"/>
      <c r="FG140" s="826"/>
      <c r="FH140" s="830"/>
      <c r="FI140" s="810"/>
      <c r="FJ140" s="810"/>
      <c r="FK140" s="810"/>
      <c r="FL140" s="810"/>
      <c r="FM140" s="810"/>
      <c r="FN140" s="810"/>
    </row>
    <row r="141" spans="1:170" ht="16.5" thickBot="1" x14ac:dyDescent="0.3">
      <c r="A141" s="1100"/>
      <c r="B141" s="135">
        <v>1</v>
      </c>
      <c r="C141" s="88">
        <v>-1.3</v>
      </c>
      <c r="D141" s="89">
        <v>8.5</v>
      </c>
      <c r="E141" s="89">
        <f t="shared" si="223"/>
        <v>-0.30453729933903273</v>
      </c>
      <c r="F141" s="89">
        <f t="shared" si="190"/>
        <v>11.345269523276016</v>
      </c>
      <c r="G141" s="367">
        <f t="shared" si="191"/>
        <v>1.3421333830555649E-2</v>
      </c>
      <c r="H141" s="121">
        <v>-2</v>
      </c>
      <c r="I141" s="16">
        <v>3.5</v>
      </c>
      <c r="J141" s="16">
        <f t="shared" si="224"/>
        <v>-1.0045372993390327</v>
      </c>
      <c r="K141" s="16">
        <f t="shared" si="192"/>
        <v>8.2894596057750114</v>
      </c>
      <c r="L141" s="397">
        <f t="shared" si="193"/>
        <v>6.0591241595483646E-2</v>
      </c>
      <c r="M141" s="748">
        <v>8</v>
      </c>
      <c r="N141" s="749">
        <v>19</v>
      </c>
      <c r="O141" s="90">
        <f t="shared" si="225"/>
        <v>8.9954627006609673</v>
      </c>
      <c r="P141" s="90">
        <f t="shared" si="194"/>
        <v>20.431963697984969</v>
      </c>
      <c r="Q141" s="607">
        <f t="shared" si="195"/>
        <v>0.22013211342843453</v>
      </c>
      <c r="R141" s="206">
        <v>82</v>
      </c>
      <c r="S141" s="144">
        <v>35</v>
      </c>
      <c r="T141" s="91">
        <f t="shared" si="226"/>
        <v>82.995462700660966</v>
      </c>
      <c r="U141" s="91">
        <f t="shared" si="196"/>
        <v>36.007427837103613</v>
      </c>
      <c r="V141" s="402">
        <f t="shared" si="197"/>
        <v>1.1524769705313254</v>
      </c>
      <c r="W141" s="523">
        <v>-12</v>
      </c>
      <c r="X141" s="251">
        <v>49</v>
      </c>
      <c r="Y141" s="248">
        <f t="shared" si="227"/>
        <v>-11.004537299339033</v>
      </c>
      <c r="Z141" s="248">
        <f t="shared" si="198"/>
        <v>49.572826634717693</v>
      </c>
      <c r="AA141" s="526">
        <f t="shared" si="199"/>
        <v>0.11099364355826491</v>
      </c>
      <c r="AB141" s="258">
        <v>-4</v>
      </c>
      <c r="AC141" s="255">
        <v>11</v>
      </c>
      <c r="AD141" s="93">
        <f t="shared" si="228"/>
        <v>-3.0045372993390327</v>
      </c>
      <c r="AE141" s="93">
        <f t="shared" si="200"/>
        <v>13.321604278606072</v>
      </c>
      <c r="AF141" s="529">
        <f t="shared" si="201"/>
        <v>0.11276934956565972</v>
      </c>
      <c r="AG141" s="503">
        <v>10</v>
      </c>
      <c r="AH141" s="576">
        <v>51.2</v>
      </c>
      <c r="AI141" s="94">
        <f t="shared" si="229"/>
        <v>10.995462700660967</v>
      </c>
      <c r="AJ141" s="94">
        <f t="shared" si="202"/>
        <v>51.748479596561829</v>
      </c>
      <c r="AK141" s="349">
        <f t="shared" si="203"/>
        <v>0.10623947588782402</v>
      </c>
      <c r="AL141" s="222">
        <v>3</v>
      </c>
      <c r="AM141" s="190">
        <v>7</v>
      </c>
      <c r="AN141" s="177">
        <f t="shared" si="230"/>
        <v>3.9954627006609673</v>
      </c>
      <c r="AO141" s="177">
        <f t="shared" si="204"/>
        <v>10.269622220694178</v>
      </c>
      <c r="AP141" s="356">
        <f t="shared" si="205"/>
        <v>0.19452822191500696</v>
      </c>
      <c r="AQ141" s="219">
        <v>-291</v>
      </c>
      <c r="AR141" s="191">
        <v>100</v>
      </c>
      <c r="AS141" s="175">
        <f t="shared" si="231"/>
        <v>-290.00453729933901</v>
      </c>
      <c r="AT141" s="89">
        <f t="shared" si="206"/>
        <v>100.35703692040845</v>
      </c>
      <c r="AU141" s="367">
        <f t="shared" si="207"/>
        <v>1.4448639886076795</v>
      </c>
      <c r="AV141" s="316"/>
      <c r="AW141" s="573"/>
      <c r="AX141" s="317" t="str">
        <f t="shared" si="232"/>
        <v/>
      </c>
      <c r="AY141" s="317" t="str">
        <f t="shared" si="208"/>
        <v/>
      </c>
      <c r="AZ141" s="389" t="str">
        <f t="shared" si="209"/>
        <v/>
      </c>
      <c r="BA141" s="535"/>
      <c r="BB141" s="179"/>
      <c r="BC141" s="179" t="str">
        <f t="shared" si="233"/>
        <v/>
      </c>
      <c r="BD141" s="394" t="str">
        <f t="shared" si="210"/>
        <v/>
      </c>
      <c r="BE141" s="350" t="str">
        <f t="shared" si="211"/>
        <v/>
      </c>
      <c r="BF141" s="372">
        <v>0</v>
      </c>
      <c r="BG141" s="191">
        <v>37</v>
      </c>
      <c r="BH141" s="175">
        <f t="shared" si="234"/>
        <v>0.99546270066096731</v>
      </c>
      <c r="BI141" s="175">
        <f t="shared" si="212"/>
        <v>37.755332610848171</v>
      </c>
      <c r="BJ141" s="367">
        <f t="shared" si="213"/>
        <v>1.3183074175526437E-2</v>
      </c>
      <c r="BK141" s="97">
        <f t="shared" si="214"/>
        <v>-0.99546270066096731</v>
      </c>
      <c r="BL141" s="98">
        <f t="shared" si="215"/>
        <v>2.7449698439553738</v>
      </c>
      <c r="BM141" s="540">
        <f t="shared" si="238"/>
        <v>5.4899396879107476</v>
      </c>
      <c r="BN141" s="239">
        <v>8</v>
      </c>
      <c r="BO141" s="279">
        <v>0</v>
      </c>
      <c r="BP141" s="280">
        <v>15.3</v>
      </c>
      <c r="BQ141" s="547">
        <f t="shared" si="235"/>
        <v>0.99546270066096731</v>
      </c>
      <c r="BR141" s="547">
        <f t="shared" si="217"/>
        <v>17.045678060897892</v>
      </c>
      <c r="BS141" s="597">
        <f t="shared" si="218"/>
        <v>2.9199856324416896E-2</v>
      </c>
      <c r="BT141" s="593"/>
      <c r="BU141" s="271"/>
      <c r="BV141" s="548" t="str">
        <f t="shared" si="236"/>
        <v/>
      </c>
      <c r="BW141" s="548" t="str">
        <f t="shared" si="219"/>
        <v/>
      </c>
      <c r="BX141" s="352" t="str">
        <f t="shared" si="220"/>
        <v/>
      </c>
      <c r="BY141" s="229"/>
      <c r="BZ141" s="170"/>
      <c r="CA141" s="90" t="str">
        <f t="shared" si="237"/>
        <v/>
      </c>
      <c r="CB141" s="90" t="str">
        <f t="shared" si="221"/>
        <v/>
      </c>
      <c r="CC141" s="353" t="str">
        <f t="shared" si="222"/>
        <v/>
      </c>
      <c r="CF141" s="846"/>
      <c r="CG141" s="807"/>
      <c r="CH141" s="826"/>
      <c r="CI141" s="826"/>
      <c r="CJ141" s="826"/>
      <c r="CK141" s="826"/>
      <c r="CL141" s="830"/>
      <c r="CM141" s="828"/>
      <c r="CN141" s="826"/>
      <c r="CO141" s="826"/>
      <c r="CP141" s="826"/>
      <c r="CQ141" s="830"/>
      <c r="CR141" s="829"/>
      <c r="CS141" s="829"/>
      <c r="CT141" s="826"/>
      <c r="CU141" s="826"/>
      <c r="CV141" s="830"/>
      <c r="CW141" s="829"/>
      <c r="CX141" s="829"/>
      <c r="CY141" s="826"/>
      <c r="CZ141" s="826"/>
      <c r="DA141" s="830"/>
      <c r="DB141" s="829"/>
      <c r="DC141" s="829"/>
      <c r="DD141" s="826"/>
      <c r="DE141" s="826"/>
      <c r="DF141" s="830"/>
      <c r="DG141" s="831"/>
      <c r="DH141" s="831"/>
      <c r="DI141" s="826"/>
      <c r="DJ141" s="826"/>
      <c r="DK141" s="830"/>
      <c r="DL141" s="832"/>
      <c r="DM141" s="835"/>
      <c r="DN141" s="826"/>
      <c r="DO141" s="826"/>
      <c r="DP141" s="830"/>
      <c r="DQ141" s="832"/>
      <c r="DR141" s="828"/>
      <c r="DS141" s="826"/>
      <c r="DT141" s="826"/>
      <c r="DU141" s="830"/>
      <c r="DV141" s="832"/>
      <c r="DW141" s="828"/>
      <c r="DX141" s="826"/>
      <c r="DY141" s="826"/>
      <c r="DZ141" s="830"/>
      <c r="EA141" s="826"/>
      <c r="EB141" s="833"/>
      <c r="EC141" s="826"/>
      <c r="ED141" s="826"/>
      <c r="EE141" s="830"/>
      <c r="EF141" s="828"/>
      <c r="EG141" s="828"/>
      <c r="EH141" s="828"/>
      <c r="EI141" s="826"/>
      <c r="EJ141" s="830"/>
      <c r="EK141" s="828"/>
      <c r="EL141" s="828"/>
      <c r="EM141" s="826"/>
      <c r="EN141" s="826"/>
      <c r="EO141" s="830"/>
      <c r="EP141" s="808"/>
      <c r="EQ141" s="808"/>
      <c r="ER141" s="808"/>
      <c r="ES141" s="808"/>
      <c r="ET141" s="828"/>
      <c r="EU141" s="835"/>
      <c r="EV141" s="826"/>
      <c r="EW141" s="826"/>
      <c r="EX141" s="830"/>
      <c r="EY141" s="837"/>
      <c r="EZ141" s="837"/>
      <c r="FA141" s="826"/>
      <c r="FB141" s="826"/>
      <c r="FC141" s="830"/>
      <c r="FD141" s="828"/>
      <c r="FE141" s="828"/>
      <c r="FF141" s="826"/>
      <c r="FG141" s="826"/>
      <c r="FH141" s="830"/>
      <c r="FI141" s="810"/>
      <c r="FJ141" s="810"/>
      <c r="FK141" s="810"/>
      <c r="FL141" s="810"/>
      <c r="FM141" s="810"/>
      <c r="FN141" s="810"/>
    </row>
    <row r="142" spans="1:170" x14ac:dyDescent="0.25">
      <c r="AV142" s="291"/>
      <c r="CF142" s="810"/>
      <c r="CG142" s="810"/>
      <c r="CH142" s="810"/>
      <c r="CI142" s="810"/>
      <c r="CJ142" s="810"/>
      <c r="CK142" s="810"/>
      <c r="CL142" s="810"/>
      <c r="CM142" s="810"/>
      <c r="CN142" s="810"/>
      <c r="CO142" s="810"/>
      <c r="CP142" s="810"/>
      <c r="CQ142" s="810"/>
      <c r="CR142" s="810"/>
      <c r="CS142" s="810"/>
      <c r="CT142" s="810"/>
      <c r="CU142" s="810"/>
      <c r="CV142" s="810"/>
      <c r="CW142" s="810"/>
      <c r="CX142" s="810"/>
      <c r="CY142" s="810"/>
      <c r="CZ142" s="810"/>
      <c r="DA142" s="810"/>
      <c r="DB142" s="810"/>
      <c r="DC142" s="810"/>
      <c r="DD142" s="810"/>
      <c r="DE142" s="810"/>
      <c r="DF142" s="810"/>
      <c r="DG142" s="810"/>
      <c r="DH142" s="810"/>
      <c r="DI142" s="810"/>
      <c r="DJ142" s="810"/>
      <c r="DK142" s="810"/>
      <c r="DL142" s="810"/>
      <c r="DM142" s="810"/>
      <c r="DN142" s="810"/>
      <c r="DO142" s="810"/>
      <c r="DP142" s="810"/>
      <c r="DQ142" s="810"/>
      <c r="DR142" s="810"/>
      <c r="DS142" s="810"/>
      <c r="DT142" s="810"/>
      <c r="DU142" s="810"/>
      <c r="DV142" s="810"/>
      <c r="DW142" s="810"/>
      <c r="DX142" s="810"/>
      <c r="DY142" s="810"/>
      <c r="DZ142" s="810"/>
      <c r="EA142" s="810"/>
      <c r="EB142" s="810"/>
      <c r="EC142" s="810"/>
      <c r="ED142" s="810"/>
      <c r="EE142" s="810"/>
      <c r="EF142" s="810"/>
      <c r="EG142" s="810"/>
      <c r="EH142" s="810"/>
      <c r="EI142" s="810"/>
      <c r="EJ142" s="810"/>
      <c r="EK142" s="810"/>
      <c r="EL142" s="810"/>
      <c r="EM142" s="810"/>
      <c r="EN142" s="810"/>
      <c r="EO142" s="810"/>
      <c r="EP142" s="810"/>
      <c r="EQ142" s="810"/>
      <c r="ER142" s="810"/>
      <c r="ES142" s="810"/>
      <c r="ET142" s="810"/>
      <c r="EU142" s="810"/>
      <c r="EV142" s="810"/>
      <c r="EW142" s="810"/>
      <c r="EX142" s="810"/>
      <c r="EY142" s="810"/>
      <c r="EZ142" s="810"/>
      <c r="FA142" s="810"/>
      <c r="FB142" s="810"/>
      <c r="FC142" s="810"/>
      <c r="FD142" s="810"/>
      <c r="FE142" s="810"/>
      <c r="FF142" s="810"/>
      <c r="FG142" s="810"/>
      <c r="FH142" s="810"/>
      <c r="FI142" s="810"/>
      <c r="FJ142" s="810"/>
      <c r="FK142" s="810"/>
      <c r="FL142" s="810"/>
      <c r="FM142" s="810"/>
      <c r="FN142" s="810"/>
    </row>
    <row r="143" spans="1:170" ht="18.75" x14ac:dyDescent="0.3">
      <c r="A143" s="728" t="s">
        <v>108</v>
      </c>
      <c r="B143" s="796"/>
      <c r="C143" s="728"/>
      <c r="D143" s="728"/>
      <c r="E143" s="728"/>
      <c r="F143" s="728"/>
      <c r="G143" s="728"/>
      <c r="H143" s="728"/>
      <c r="I143" s="728"/>
      <c r="J143" s="728"/>
      <c r="K143" s="728"/>
      <c r="L143" s="728"/>
      <c r="M143" s="728"/>
      <c r="N143" s="728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CF143" s="845"/>
      <c r="CG143" s="810"/>
      <c r="CH143" s="810"/>
      <c r="CI143" s="810"/>
      <c r="CJ143" s="810"/>
      <c r="CK143" s="810"/>
      <c r="CL143" s="810"/>
      <c r="CM143" s="810"/>
      <c r="CN143" s="810"/>
      <c r="CO143" s="810"/>
      <c r="CP143" s="810"/>
      <c r="CQ143" s="810"/>
      <c r="CR143" s="810"/>
      <c r="CS143" s="810"/>
      <c r="CT143" s="810"/>
      <c r="CU143" s="810"/>
      <c r="CV143" s="810"/>
      <c r="CW143" s="810"/>
      <c r="CX143" s="810"/>
      <c r="CY143" s="810"/>
      <c r="CZ143" s="810"/>
      <c r="DA143" s="810"/>
      <c r="DB143" s="810"/>
      <c r="DC143" s="810"/>
      <c r="DD143" s="810"/>
      <c r="DE143" s="810"/>
      <c r="DF143" s="810"/>
      <c r="DG143" s="810"/>
      <c r="DH143" s="810"/>
      <c r="DI143" s="810"/>
      <c r="DJ143" s="810"/>
      <c r="DK143" s="810"/>
      <c r="DL143" s="810"/>
      <c r="DM143" s="810"/>
      <c r="DN143" s="810"/>
      <c r="DO143" s="810"/>
      <c r="DP143" s="810"/>
      <c r="DQ143" s="810"/>
      <c r="DR143" s="810"/>
      <c r="DS143" s="810"/>
      <c r="DT143" s="810"/>
      <c r="DU143" s="810"/>
      <c r="DV143" s="810"/>
      <c r="DW143" s="810"/>
      <c r="DX143" s="810"/>
      <c r="DY143" s="810"/>
      <c r="DZ143" s="810"/>
      <c r="EA143" s="810"/>
      <c r="EB143" s="810"/>
      <c r="EC143" s="810"/>
      <c r="ED143" s="810"/>
      <c r="EE143" s="810"/>
      <c r="EF143" s="810"/>
      <c r="EG143" s="810"/>
      <c r="EH143" s="810"/>
      <c r="EI143" s="810"/>
      <c r="EJ143" s="810"/>
      <c r="EK143" s="810"/>
      <c r="EL143" s="810"/>
      <c r="EM143" s="810"/>
      <c r="EN143" s="810"/>
      <c r="EO143" s="810"/>
      <c r="EP143" s="810"/>
      <c r="EQ143" s="810"/>
      <c r="ER143" s="810"/>
      <c r="ES143" s="810"/>
      <c r="ET143" s="810"/>
      <c r="EU143" s="810"/>
      <c r="EV143" s="810"/>
      <c r="EW143" s="810"/>
      <c r="EX143" s="810"/>
      <c r="EY143" s="810"/>
      <c r="EZ143" s="810"/>
      <c r="FA143" s="810"/>
      <c r="FB143" s="810"/>
      <c r="FC143" s="810"/>
      <c r="FD143" s="810"/>
      <c r="FE143" s="810"/>
      <c r="FF143" s="810"/>
      <c r="FG143" s="810"/>
      <c r="FH143" s="810"/>
      <c r="FI143" s="810"/>
      <c r="FJ143" s="810"/>
      <c r="FK143" s="810"/>
      <c r="FL143" s="810"/>
      <c r="FM143" s="810"/>
      <c r="FN143" s="810"/>
    </row>
    <row r="144" spans="1:170" ht="18.75" x14ac:dyDescent="0.3">
      <c r="CF144" s="810"/>
      <c r="CG144" s="845"/>
      <c r="CH144" s="845"/>
      <c r="CI144" s="845"/>
      <c r="CJ144" s="845"/>
      <c r="CK144" s="811"/>
      <c r="CL144" s="811"/>
      <c r="CM144" s="811"/>
      <c r="CN144" s="811"/>
      <c r="CO144" s="810"/>
      <c r="CP144" s="810"/>
      <c r="CQ144" s="810"/>
      <c r="CR144" s="810"/>
      <c r="CS144" s="810"/>
      <c r="CT144" s="810"/>
      <c r="CU144" s="810"/>
      <c r="CV144" s="810"/>
      <c r="CW144" s="810"/>
      <c r="CX144" s="810"/>
      <c r="CY144" s="810"/>
      <c r="CZ144" s="810"/>
      <c r="DA144" s="810"/>
      <c r="DB144" s="810"/>
      <c r="DC144" s="810"/>
      <c r="DD144" s="810"/>
      <c r="DE144" s="810"/>
      <c r="DF144" s="810"/>
      <c r="DG144" s="810"/>
      <c r="DH144" s="810"/>
      <c r="DI144" s="810"/>
      <c r="DJ144" s="810"/>
      <c r="DK144" s="810"/>
      <c r="DL144" s="810"/>
      <c r="DM144" s="810"/>
      <c r="DN144" s="810"/>
      <c r="DO144" s="810"/>
      <c r="DP144" s="810"/>
      <c r="DQ144" s="810"/>
      <c r="DR144" s="810"/>
      <c r="DS144" s="810"/>
      <c r="DT144" s="810"/>
      <c r="DU144" s="810"/>
      <c r="DV144" s="810"/>
      <c r="DW144" s="810"/>
      <c r="DX144" s="810"/>
      <c r="DY144" s="810"/>
      <c r="DZ144" s="810"/>
      <c r="EA144" s="810"/>
      <c r="EB144" s="810"/>
      <c r="EC144" s="810"/>
      <c r="ED144" s="810"/>
      <c r="EE144" s="810"/>
      <c r="EF144" s="810"/>
      <c r="EG144" s="810"/>
      <c r="EH144" s="810"/>
      <c r="EI144" s="810"/>
      <c r="EJ144" s="810"/>
      <c r="EK144" s="810"/>
      <c r="EL144" s="810"/>
      <c r="EM144" s="810"/>
      <c r="EN144" s="810"/>
      <c r="EO144" s="810"/>
      <c r="EP144" s="810"/>
      <c r="EQ144" s="810"/>
      <c r="ER144" s="810"/>
      <c r="ES144" s="810"/>
      <c r="ET144" s="810"/>
      <c r="EU144" s="810"/>
      <c r="EV144" s="810"/>
      <c r="EW144" s="810"/>
      <c r="EX144" s="810"/>
      <c r="EY144" s="810"/>
      <c r="EZ144" s="810"/>
      <c r="FA144" s="810"/>
      <c r="FB144" s="810"/>
      <c r="FC144" s="810"/>
      <c r="FD144" s="810"/>
      <c r="FE144" s="810"/>
      <c r="FF144" s="810"/>
      <c r="FG144" s="810"/>
      <c r="FH144" s="810"/>
      <c r="FI144" s="810"/>
      <c r="FJ144" s="810"/>
      <c r="FK144" s="810"/>
      <c r="FL144" s="810"/>
      <c r="FM144" s="810"/>
      <c r="FN144" s="810"/>
    </row>
    <row r="145" spans="1:89" ht="15.75" x14ac:dyDescent="0.25">
      <c r="B145" s="17" t="s">
        <v>25</v>
      </c>
      <c r="CF145" s="21"/>
      <c r="CG145" s="727"/>
      <c r="CH145" s="728"/>
      <c r="CI145" s="728"/>
      <c r="CJ145" s="728"/>
      <c r="CK145" s="21"/>
    </row>
    <row r="146" spans="1:89" ht="18.75" x14ac:dyDescent="0.35">
      <c r="B146" s="734" t="s">
        <v>43</v>
      </c>
      <c r="C146" s="736" t="s">
        <v>46</v>
      </c>
      <c r="D146" s="737"/>
      <c r="E146" s="738"/>
      <c r="F146" s="738"/>
      <c r="G146" s="738"/>
      <c r="H146" s="19"/>
      <c r="I146" s="19"/>
      <c r="J146" s="19"/>
    </row>
    <row r="147" spans="1:89" ht="18.75" x14ac:dyDescent="0.35">
      <c r="B147" s="728" t="s">
        <v>44</v>
      </c>
      <c r="C147" s="739" t="s">
        <v>26</v>
      </c>
      <c r="D147" s="739"/>
      <c r="E147" s="739"/>
      <c r="F147" s="739"/>
      <c r="G147" s="739"/>
      <c r="H147" s="19"/>
      <c r="I147" s="19"/>
      <c r="J147" s="19"/>
      <c r="K147" s="19"/>
      <c r="L147" s="19"/>
      <c r="M147" s="19"/>
      <c r="N147" s="19"/>
      <c r="O147" s="19"/>
    </row>
    <row r="148" spans="1:89" ht="15.75" x14ac:dyDescent="0.25">
      <c r="B148" s="728" t="s">
        <v>27</v>
      </c>
      <c r="C148" s="739" t="s">
        <v>28</v>
      </c>
      <c r="D148" s="739"/>
      <c r="E148" s="739"/>
      <c r="F148" s="739"/>
      <c r="G148" s="739"/>
      <c r="H148" s="739"/>
      <c r="I148" s="739"/>
      <c r="J148" s="739"/>
      <c r="K148" s="739"/>
      <c r="L148" s="739"/>
      <c r="M148" s="19"/>
      <c r="N148" s="19"/>
      <c r="O148" s="19"/>
    </row>
    <row r="149" spans="1:89" ht="18.75" x14ac:dyDescent="0.35">
      <c r="B149" s="728" t="s">
        <v>45</v>
      </c>
      <c r="C149" s="739" t="s">
        <v>29</v>
      </c>
      <c r="D149" s="739"/>
      <c r="E149" s="739"/>
      <c r="F149" s="739"/>
      <c r="G149" s="739"/>
      <c r="H149" s="739"/>
      <c r="I149" s="739"/>
      <c r="J149" s="739"/>
      <c r="K149" s="739"/>
      <c r="L149" s="739"/>
      <c r="M149" s="19"/>
      <c r="N149" s="19"/>
      <c r="O149" s="19"/>
    </row>
    <row r="150" spans="1:89" ht="18.75" x14ac:dyDescent="0.35">
      <c r="B150" s="733" t="s">
        <v>113</v>
      </c>
      <c r="C150" s="739" t="s">
        <v>30</v>
      </c>
      <c r="D150" s="739"/>
      <c r="E150" s="739"/>
      <c r="F150" s="739"/>
      <c r="G150" s="739"/>
      <c r="H150" s="739"/>
      <c r="I150" s="739"/>
      <c r="J150" s="739"/>
      <c r="K150" s="739"/>
      <c r="L150" s="739"/>
      <c r="M150" s="19"/>
      <c r="N150" s="19"/>
      <c r="O150" s="19"/>
    </row>
    <row r="151" spans="1:89" ht="18.75" x14ac:dyDescent="0.35">
      <c r="B151" s="735" t="s">
        <v>116</v>
      </c>
      <c r="C151" s="739" t="s">
        <v>31</v>
      </c>
      <c r="D151" s="739"/>
      <c r="E151" s="739"/>
      <c r="F151" s="739"/>
      <c r="G151" s="739"/>
      <c r="H151" s="739"/>
      <c r="I151" s="739"/>
      <c r="J151" s="739"/>
      <c r="K151" s="739"/>
      <c r="L151" s="736"/>
      <c r="M151" s="19"/>
      <c r="N151" s="19"/>
      <c r="O151" s="19"/>
    </row>
    <row r="152" spans="1:89" ht="18.75" x14ac:dyDescent="0.35">
      <c r="B152" s="796" t="s">
        <v>123</v>
      </c>
      <c r="C152" s="739" t="s">
        <v>47</v>
      </c>
      <c r="D152" s="739"/>
      <c r="E152" s="739"/>
      <c r="F152" s="739"/>
      <c r="G152" s="739"/>
      <c r="H152" s="739"/>
      <c r="I152" s="739"/>
      <c r="J152" s="739"/>
      <c r="K152" s="739"/>
      <c r="L152" s="739"/>
      <c r="M152" s="19"/>
      <c r="N152" s="19"/>
      <c r="O152" s="19"/>
      <c r="P152" s="21"/>
      <c r="Q152" s="21"/>
    </row>
    <row r="153" spans="1:89" ht="18.75" x14ac:dyDescent="0.35">
      <c r="B153" s="730" t="s">
        <v>122</v>
      </c>
      <c r="C153" s="739" t="s">
        <v>48</v>
      </c>
      <c r="D153" s="736"/>
      <c r="E153" s="736"/>
      <c r="F153" s="739"/>
      <c r="G153" s="739"/>
      <c r="H153" s="739"/>
      <c r="I153" s="739"/>
      <c r="J153" s="739"/>
      <c r="K153" s="739"/>
      <c r="L153" s="739"/>
      <c r="M153" s="19"/>
      <c r="N153" s="19"/>
      <c r="O153" s="19"/>
      <c r="P153" s="21"/>
      <c r="Q153" s="21"/>
    </row>
    <row r="154" spans="1:89" ht="18.75" x14ac:dyDescent="0.35">
      <c r="B154" s="731" t="s">
        <v>124</v>
      </c>
      <c r="C154" s="739" t="s">
        <v>143</v>
      </c>
      <c r="D154" s="738"/>
      <c r="E154" s="729"/>
      <c r="F154" s="729"/>
      <c r="G154" s="729"/>
      <c r="H154" s="729"/>
      <c r="I154" s="729"/>
      <c r="J154" s="736"/>
      <c r="K154" s="736"/>
      <c r="L154" s="736"/>
      <c r="M154" s="736"/>
      <c r="N154" s="729"/>
    </row>
    <row r="155" spans="1:89" ht="18.75" x14ac:dyDescent="0.35">
      <c r="B155" s="730" t="s">
        <v>121</v>
      </c>
      <c r="C155" s="740" t="s">
        <v>145</v>
      </c>
      <c r="D155" s="28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1:89" ht="18.75" x14ac:dyDescent="0.35">
      <c r="B156" s="728" t="s">
        <v>126</v>
      </c>
      <c r="C156" s="736" t="s">
        <v>125</v>
      </c>
      <c r="D156" s="736"/>
      <c r="E156" s="736"/>
      <c r="F156" s="736"/>
      <c r="G156" s="736"/>
      <c r="H156" s="736"/>
      <c r="I156" s="736"/>
      <c r="J156" s="736"/>
    </row>
    <row r="157" spans="1:89" x14ac:dyDescent="0.25">
      <c r="C157" s="25"/>
      <c r="D157" s="19"/>
    </row>
    <row r="158" spans="1:89" x14ac:dyDescent="0.25">
      <c r="C158" s="25"/>
      <c r="D158" s="19"/>
    </row>
    <row r="159" spans="1:89" x14ac:dyDescent="0.25">
      <c r="B159" s="26"/>
      <c r="C159" s="27"/>
      <c r="D159" s="28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1:89" ht="16.5" thickBot="1" x14ac:dyDescent="0.3">
      <c r="A160" s="634" t="s">
        <v>15</v>
      </c>
      <c r="B160" s="1146" t="s">
        <v>35</v>
      </c>
      <c r="E160" s="633" t="s">
        <v>0</v>
      </c>
      <c r="F160" s="633" t="s">
        <v>0</v>
      </c>
      <c r="J160" s="632" t="s">
        <v>1</v>
      </c>
      <c r="K160" s="632" t="s">
        <v>1</v>
      </c>
      <c r="O160" s="630" t="s">
        <v>2</v>
      </c>
      <c r="P160" s="630" t="s">
        <v>2</v>
      </c>
      <c r="T160" s="629" t="s">
        <v>3</v>
      </c>
      <c r="U160" s="629" t="s">
        <v>3</v>
      </c>
      <c r="Y160" s="628" t="s">
        <v>4</v>
      </c>
      <c r="Z160" s="628" t="s">
        <v>4</v>
      </c>
      <c r="AD160" s="626" t="s">
        <v>5</v>
      </c>
      <c r="AE160" s="626" t="s">
        <v>5</v>
      </c>
      <c r="AI160" s="625" t="s">
        <v>6</v>
      </c>
      <c r="AJ160" s="625" t="s">
        <v>6</v>
      </c>
      <c r="AN160" s="624" t="s">
        <v>7</v>
      </c>
      <c r="AO160" s="624" t="s">
        <v>7</v>
      </c>
      <c r="AS160" s="623" t="s">
        <v>8</v>
      </c>
      <c r="AT160" s="623" t="s">
        <v>8</v>
      </c>
      <c r="AX160" s="621" t="s">
        <v>9</v>
      </c>
      <c r="AY160" s="621" t="s">
        <v>9</v>
      </c>
      <c r="BC160" s="619" t="s">
        <v>10</v>
      </c>
      <c r="BD160" s="619" t="s">
        <v>10</v>
      </c>
      <c r="BH160" s="617" t="s">
        <v>11</v>
      </c>
      <c r="BI160" s="617" t="s">
        <v>11</v>
      </c>
      <c r="BN160" s="610" t="s">
        <v>36</v>
      </c>
      <c r="BO160" s="611"/>
      <c r="BQ160" s="612" t="s">
        <v>20</v>
      </c>
      <c r="BR160" s="612" t="s">
        <v>20</v>
      </c>
      <c r="BV160" s="614" t="s">
        <v>21</v>
      </c>
      <c r="BW160" s="614" t="s">
        <v>21</v>
      </c>
      <c r="CA160" s="615" t="s">
        <v>22</v>
      </c>
      <c r="CB160" s="615" t="s">
        <v>22</v>
      </c>
    </row>
    <row r="161" spans="1:83" ht="38.25" x14ac:dyDescent="0.25">
      <c r="A161" s="208" t="s">
        <v>62</v>
      </c>
      <c r="B161" s="1146"/>
      <c r="E161" s="881" t="s">
        <v>91</v>
      </c>
      <c r="F161" s="879" t="s">
        <v>89</v>
      </c>
      <c r="G161" s="724" t="s">
        <v>37</v>
      </c>
      <c r="H161" s="882" t="s">
        <v>92</v>
      </c>
      <c r="I161" s="880" t="s">
        <v>90</v>
      </c>
      <c r="J161" s="881" t="s">
        <v>91</v>
      </c>
      <c r="K161" s="879" t="s">
        <v>89</v>
      </c>
      <c r="L161" s="724" t="s">
        <v>37</v>
      </c>
      <c r="M161" s="882" t="s">
        <v>92</v>
      </c>
      <c r="N161" s="880" t="s">
        <v>90</v>
      </c>
      <c r="O161" s="881" t="s">
        <v>91</v>
      </c>
      <c r="P161" s="879" t="s">
        <v>89</v>
      </c>
      <c r="Q161" s="724" t="s">
        <v>37</v>
      </c>
      <c r="R161" s="882" t="s">
        <v>92</v>
      </c>
      <c r="S161" s="880" t="s">
        <v>90</v>
      </c>
      <c r="T161" s="881" t="s">
        <v>91</v>
      </c>
      <c r="U161" s="879" t="s">
        <v>89</v>
      </c>
      <c r="V161" s="724" t="s">
        <v>37</v>
      </c>
      <c r="W161" s="882" t="s">
        <v>92</v>
      </c>
      <c r="X161" s="880" t="s">
        <v>90</v>
      </c>
      <c r="Y161" s="881" t="s">
        <v>91</v>
      </c>
      <c r="Z161" s="879" t="s">
        <v>89</v>
      </c>
      <c r="AA161" s="724" t="s">
        <v>37</v>
      </c>
      <c r="AB161" s="882" t="s">
        <v>92</v>
      </c>
      <c r="AC161" s="880" t="s">
        <v>90</v>
      </c>
      <c r="AD161" s="881" t="s">
        <v>91</v>
      </c>
      <c r="AE161" s="879" t="s">
        <v>89</v>
      </c>
      <c r="AF161" s="724" t="s">
        <v>37</v>
      </c>
      <c r="AG161" s="882" t="s">
        <v>92</v>
      </c>
      <c r="AH161" s="880" t="s">
        <v>90</v>
      </c>
      <c r="AI161" s="881" t="s">
        <v>91</v>
      </c>
      <c r="AJ161" s="879" t="s">
        <v>89</v>
      </c>
      <c r="AK161" s="724" t="s">
        <v>37</v>
      </c>
      <c r="AL161" s="882" t="s">
        <v>92</v>
      </c>
      <c r="AM161" s="880" t="s">
        <v>90</v>
      </c>
      <c r="AN161" s="881" t="s">
        <v>91</v>
      </c>
      <c r="AO161" s="879" t="s">
        <v>89</v>
      </c>
      <c r="AP161" s="724" t="s">
        <v>37</v>
      </c>
      <c r="AQ161" s="882" t="s">
        <v>92</v>
      </c>
      <c r="AR161" s="880" t="s">
        <v>90</v>
      </c>
      <c r="AS161" s="881" t="s">
        <v>91</v>
      </c>
      <c r="AT161" s="879" t="s">
        <v>89</v>
      </c>
      <c r="AU161" s="724" t="s">
        <v>37</v>
      </c>
      <c r="AV161" s="882" t="s">
        <v>92</v>
      </c>
      <c r="AW161" s="880" t="s">
        <v>90</v>
      </c>
      <c r="AX161" s="881" t="s">
        <v>91</v>
      </c>
      <c r="AY161" s="879" t="s">
        <v>89</v>
      </c>
      <c r="AZ161" s="724" t="s">
        <v>37</v>
      </c>
      <c r="BA161" s="882" t="s">
        <v>92</v>
      </c>
      <c r="BB161" s="880" t="s">
        <v>90</v>
      </c>
      <c r="BC161" s="881" t="s">
        <v>91</v>
      </c>
      <c r="BD161" s="879" t="s">
        <v>89</v>
      </c>
      <c r="BE161" s="724" t="s">
        <v>37</v>
      </c>
      <c r="BF161" s="882" t="s">
        <v>92</v>
      </c>
      <c r="BG161" s="880" t="s">
        <v>90</v>
      </c>
      <c r="BH161" s="881" t="s">
        <v>91</v>
      </c>
      <c r="BI161" s="879" t="s">
        <v>89</v>
      </c>
      <c r="BJ161" s="724" t="s">
        <v>37</v>
      </c>
      <c r="BK161" s="882" t="s">
        <v>92</v>
      </c>
      <c r="BL161" s="880" t="s">
        <v>90</v>
      </c>
      <c r="BN161" s="878" t="s">
        <v>110</v>
      </c>
      <c r="BO161" s="608" t="s">
        <v>109</v>
      </c>
      <c r="BQ161" s="881" t="s">
        <v>91</v>
      </c>
      <c r="BR161" s="879" t="s">
        <v>89</v>
      </c>
      <c r="BS161" s="724" t="s">
        <v>37</v>
      </c>
      <c r="BT161" s="882" t="s">
        <v>92</v>
      </c>
      <c r="BU161" s="880" t="s">
        <v>90</v>
      </c>
      <c r="BV161" s="881" t="s">
        <v>91</v>
      </c>
      <c r="BW161" s="879" t="s">
        <v>89</v>
      </c>
      <c r="BX161" s="724" t="s">
        <v>37</v>
      </c>
      <c r="BY161" s="882" t="s">
        <v>92</v>
      </c>
      <c r="BZ161" s="880" t="s">
        <v>90</v>
      </c>
      <c r="CA161" s="881" t="s">
        <v>91</v>
      </c>
      <c r="CB161" s="879" t="s">
        <v>89</v>
      </c>
      <c r="CC161" s="724" t="s">
        <v>37</v>
      </c>
      <c r="CD161" s="882" t="s">
        <v>92</v>
      </c>
      <c r="CE161" s="880" t="s">
        <v>90</v>
      </c>
    </row>
    <row r="162" spans="1:83" x14ac:dyDescent="0.25">
      <c r="A162" s="1144" t="s">
        <v>13</v>
      </c>
      <c r="B162" s="635">
        <v>120</v>
      </c>
      <c r="E162" s="80">
        <f t="shared" ref="E162:E177" si="239">E84</f>
        <v>-0.35875411960105907</v>
      </c>
      <c r="F162" s="80">
        <f t="shared" ref="F162:F177" si="240">IF(E162="","",2*F84)</f>
        <v>19.031988741286526</v>
      </c>
      <c r="G162" t="e">
        <f t="shared" ref="G162:G177" si="241">IF(OR(ISNUMBER(F162)=FALSE, ISERR(F162),), 0, NA())</f>
        <v>#N/A</v>
      </c>
      <c r="H162" s="723">
        <f>IF(OR(ISNUMBER(E162)=FALSE, ISNA(E162)), NA(), E162)</f>
        <v>-0.35875411960105907</v>
      </c>
      <c r="I162" s="723">
        <f>IF(OR(ISNUMBER(F162)=FALSE, ISNA(F162)), NA(), F162)</f>
        <v>19.031988741286526</v>
      </c>
      <c r="J162" s="6">
        <f t="shared" ref="J162:J177" si="242">J84</f>
        <v>0.16624588039894661</v>
      </c>
      <c r="K162" s="6">
        <f t="shared" ref="K162:K177" si="243">IF(J162="","",2*K84)</f>
        <v>11.713948755584388</v>
      </c>
      <c r="L162" t="e">
        <f t="shared" ref="L162:L177" si="244">IF(OR(ISNUMBER(K162)=FALSE, ISERR(K162),), 0, NA())</f>
        <v>#N/A</v>
      </c>
      <c r="M162" s="723">
        <f>IF(OR(ISNUMBER(J162)=FALSE, ISNA(J162)), NA(), J162)</f>
        <v>0.16624588039894661</v>
      </c>
      <c r="N162" s="723">
        <f>IF(OR(ISNUMBER(K162)=FALSE, ISNA(K162)), NA(), K162)</f>
        <v>11.713948755584388</v>
      </c>
      <c r="O162" s="511">
        <f t="shared" ref="O162:O177" si="245">O84</f>
        <v>6.1662458803989466</v>
      </c>
      <c r="P162" s="511">
        <f t="shared" ref="P162:P177" si="246">IF(O162="","",2*P84)</f>
        <v>23.605435718250511</v>
      </c>
      <c r="Q162" t="e">
        <f t="shared" ref="Q162:Q177" si="247">IF(OR(ISNUMBER(P162)=FALSE, ISERR(P162),), 0, NA())</f>
        <v>#N/A</v>
      </c>
      <c r="R162" s="723">
        <f>IF(OR(ISNUMBER(O162)=FALSE, ISNA(O162)), NA(), O162)</f>
        <v>6.1662458803989466</v>
      </c>
      <c r="S162" s="723">
        <f>IF(OR(ISNUMBER(P162)=FALSE, ISNA(P162)), NA(), P162)</f>
        <v>23.605435718250511</v>
      </c>
      <c r="T162" s="512">
        <f t="shared" ref="T162:T177" si="248">T84</f>
        <v>-1.8337541196010534</v>
      </c>
      <c r="U162" s="512">
        <f t="shared" ref="U162:U177" si="249">IF(T162="","",2*U84)</f>
        <v>31.196419593415797</v>
      </c>
      <c r="V162" t="e">
        <f t="shared" ref="V162:V177" si="250">IF(OR(ISNUMBER(U162)=FALSE, ISERR(U162),), 0, NA())</f>
        <v>#N/A</v>
      </c>
      <c r="W162" s="723">
        <f>IF(OR(ISNUMBER(T162)=FALSE, ISNA(T162)), NA(), T162)</f>
        <v>-1.8337541196010534</v>
      </c>
      <c r="X162" s="723">
        <f>IF(OR(ISNUMBER(U162)=FALSE, ISNA(U162)), NA(), U162)</f>
        <v>31.196419593415797</v>
      </c>
      <c r="Y162" s="249">
        <f t="shared" ref="Y162:Y177" si="251">Y84</f>
        <v>1.1662458803989466</v>
      </c>
      <c r="Z162" s="249">
        <f t="shared" ref="Z162:Z177" si="252">IF(Y162="","",2*Z84)</f>
        <v>42.862764673413885</v>
      </c>
      <c r="AA162" t="e">
        <f t="shared" ref="AA162:AA177" si="253">IF(OR(ISNUMBER(Z162)=FALSE, ISERR(Z162),), 0, NA())</f>
        <v>#N/A</v>
      </c>
      <c r="AB162" s="723">
        <f>IF(OR(ISNUMBER(Y162)=FALSE, ISNA(Y162)), NA(), Y162)</f>
        <v>1.1662458803989466</v>
      </c>
      <c r="AC162" s="723">
        <f>IF(OR(ISNUMBER(Z162)=FALSE, ISNA(Z162)), NA(), Z162)</f>
        <v>42.862764673413885</v>
      </c>
      <c r="AD162" s="513">
        <f t="shared" ref="AD162:AD177" si="254">AD84</f>
        <v>-12.833754119601053</v>
      </c>
      <c r="AE162" s="513">
        <f t="shared" ref="AE162:AE177" si="255">IF(AD162="","",2*AE84)</f>
        <v>27.371821193491254</v>
      </c>
      <c r="AF162" t="e">
        <f t="shared" ref="AF162:AF177" si="256">IF(OR(ISNUMBER(AE162)=FALSE, ISERR(AE162),), 0, NA())</f>
        <v>#N/A</v>
      </c>
      <c r="AG162" s="723">
        <f>IF(OR(ISNUMBER(AD162)=FALSE, ISNA(AD162)), NA(), AD162)</f>
        <v>-12.833754119601053</v>
      </c>
      <c r="AH162" s="723">
        <f>IF(OR(ISNUMBER(AE162)=FALSE, ISNA(AE162)), NA(), AE162)</f>
        <v>27.371821193491254</v>
      </c>
      <c r="AI162" s="142">
        <f t="shared" ref="AI162:AI177" si="257">AI84</f>
        <v>4.1662458803989466</v>
      </c>
      <c r="AJ162" s="142">
        <f t="shared" ref="AJ162:AJ177" si="258">IF(AI162="","",2*AJ84)</f>
        <v>37.976526900816737</v>
      </c>
      <c r="AK162" t="e">
        <f t="shared" ref="AK162:AK177" si="259">IF(OR(ISNUMBER(AJ162)=FALSE, ISERR(AJ162),), 0, NA())</f>
        <v>#N/A</v>
      </c>
      <c r="AL162" s="723">
        <f>IF(OR(ISNUMBER(AI162)=FALSE, ISNA(AI162)), NA(), AI162)</f>
        <v>4.1662458803989466</v>
      </c>
      <c r="AM162" s="723">
        <f>IF(OR(ISNUMBER(AJ162)=FALSE, ISNA(AJ162)), NA(), AJ162)</f>
        <v>37.976526900816737</v>
      </c>
      <c r="AN162" s="514">
        <f t="shared" ref="AN162:AN177" si="260">AN84</f>
        <v>-5.8337541196010534</v>
      </c>
      <c r="AO162" s="514">
        <f t="shared" ref="AO162:AO177" si="261">IF(AN162="","",2*AO84)</f>
        <v>16.407821167006212</v>
      </c>
      <c r="AP162" t="e">
        <f t="shared" ref="AP162:AP177" si="262">IF(OR(ISNUMBER(AO162)=FALSE, ISERR(AO162),), 0, NA())</f>
        <v>#N/A</v>
      </c>
      <c r="AQ162" s="723">
        <f>IF(OR(ISNUMBER(AN162)=FALSE, ISNA(AN162)), NA(), AN162)</f>
        <v>-5.8337541196010534</v>
      </c>
      <c r="AR162" s="723">
        <f>IF(OR(ISNUMBER(AO162)=FALSE, ISNA(AO162)), NA(), AO162)</f>
        <v>16.407821167006212</v>
      </c>
      <c r="AS162" s="515" t="str">
        <f t="shared" ref="AS162:AS177" si="263">AS84</f>
        <v/>
      </c>
      <c r="AT162" s="515" t="str">
        <f t="shared" ref="AT162:AT177" si="264">IF(AS162="","",2*AT84)</f>
        <v/>
      </c>
      <c r="AU162">
        <f t="shared" ref="AU162:AU177" si="265">IF(OR(ISNUMBER(AT162)=FALSE, ISERR(AT162),), 0, NA())</f>
        <v>0</v>
      </c>
      <c r="AV162" s="723" t="e">
        <f>IF(OR(ISNUMBER(AS162)=FALSE, ISNA(AS162)), NA(), AS162)</f>
        <v>#N/A</v>
      </c>
      <c r="AW162" s="723" t="e">
        <f>IF(OR(ISNUMBER(AT162)=FALSE, ISNA(AT162)), NA(), AT162)</f>
        <v>#N/A</v>
      </c>
      <c r="AX162" s="379">
        <f t="shared" ref="AX162:AX177" si="266">AX84</f>
        <v>7.3329125470656322</v>
      </c>
      <c r="AY162" s="379">
        <f t="shared" ref="AY162:AY177" si="267">IF(AX162="","",2*AY84)</f>
        <v>72.557942211320523</v>
      </c>
      <c r="AZ162" t="e">
        <f t="shared" ref="AZ162:AZ177" si="268">IF(OR(ISNUMBER(AY162)=FALSE, ISERR(AY162),), 0, NA())</f>
        <v>#N/A</v>
      </c>
      <c r="BA162" s="723">
        <f>IF(OR(ISNUMBER(AX162)=FALSE, ISNA(AX162)), NA(), AX162)</f>
        <v>7.3329125470656322</v>
      </c>
      <c r="BB162" s="723">
        <f>IF(OR(ISNUMBER(AY162)=FALSE, ISNA(AY162)), NA(), AY162)</f>
        <v>72.557942211320523</v>
      </c>
      <c r="BC162" s="290">
        <f t="shared" ref="BC162:BC177" si="269">BC84</f>
        <v>5.1662458803989466</v>
      </c>
      <c r="BD162" s="290">
        <f t="shared" ref="BD162:BD177" si="270">IF(BC162="","",2*BD84)</f>
        <v>39.732311730485264</v>
      </c>
      <c r="BE162" t="e">
        <f t="shared" ref="BE162:BE177" si="271">IF(OR(ISNUMBER(BD162)=FALSE, ISERR(BD162),), 0, NA())</f>
        <v>#N/A</v>
      </c>
      <c r="BF162" s="723">
        <f>IF(OR(ISNUMBER(BC162)=FALSE, ISNA(BC162)), NA(), BC162)</f>
        <v>5.1662458803989466</v>
      </c>
      <c r="BG162" s="723">
        <f>IF(OR(ISNUMBER(BD162)=FALSE, ISNA(BD162)), NA(), BD162)</f>
        <v>39.732311730485264</v>
      </c>
      <c r="BH162" s="515">
        <f t="shared" ref="BH162:BH177" si="272">BH84</f>
        <v>8.1662458803989466</v>
      </c>
      <c r="BI162" s="515">
        <f t="shared" ref="BI162:BI177" si="273">IF(BH162="","",2*BI84)</f>
        <v>23.605435718250511</v>
      </c>
      <c r="BJ162" t="e">
        <f t="shared" ref="BJ162:BJ177" si="274">IF(OR(ISNUMBER(BI162)=FALSE, ISERR(BI162),), 0, NA())</f>
        <v>#N/A</v>
      </c>
      <c r="BK162" s="723">
        <f>IF(OR(ISNUMBER(BH162)=FALSE, ISNA(BH162)), NA(), BH162)</f>
        <v>8.1662458803989466</v>
      </c>
      <c r="BL162" s="723">
        <f>IF(OR(ISNUMBER(BI162)=FALSE, ISNA(BI162)), NA(), BI162)</f>
        <v>23.605435718250511</v>
      </c>
      <c r="BN162" s="609">
        <f>-BO162</f>
        <v>-5.1752685487366694</v>
      </c>
      <c r="BO162" s="83">
        <f>BM84</f>
        <v>5.1752685487366694</v>
      </c>
      <c r="BQ162" s="545">
        <f t="shared" ref="BQ162:BQ177" si="275">BQ84</f>
        <v>3.1662458803989466</v>
      </c>
      <c r="BR162" s="545">
        <f t="shared" ref="BR162:BR177" si="276">IF(BQ162="","",2*BR84)</f>
        <v>22.306424981346904</v>
      </c>
      <c r="BS162" t="e">
        <f t="shared" ref="BS162:BS177" si="277">IF(OR(ISNUMBER(BR162)=FALSE, ISERR(BR162),), 0, NA())</f>
        <v>#N/A</v>
      </c>
      <c r="BT162" s="723">
        <f>IF(OR(ISNUMBER(BQ162)=FALSE, ISNA(BQ162)), NA(), BQ162)</f>
        <v>3.1662458803989466</v>
      </c>
      <c r="BU162" s="723">
        <f>IF(OR(ISNUMBER(BR162)=FALSE, ISNA(BR162)), NA(), BR162)</f>
        <v>22.306424981346904</v>
      </c>
      <c r="BV162" s="546">
        <f t="shared" ref="BV162:BV177" si="278">BV84</f>
        <v>0.35991838039893764</v>
      </c>
      <c r="BW162" s="546">
        <f t="shared" ref="BW162:BW177" si="279">IF(BV162="","",2*BW84)</f>
        <v>36.272679365675813</v>
      </c>
      <c r="BX162" t="e">
        <f t="shared" ref="BX162:BX177" si="280">IF(OR(ISNUMBER(BW162)=FALSE, ISERR(BW162),), 0, NA())</f>
        <v>#N/A</v>
      </c>
      <c r="BY162" s="723">
        <f>IF(OR(ISNUMBER(BV162)=FALSE, ISNA(BV162)), NA(), BV162)</f>
        <v>0.35991838039893764</v>
      </c>
      <c r="BZ162" s="723">
        <f>IF(OR(ISNUMBER(BW162)=FALSE, ISNA(BW162)), NA(), BW162)</f>
        <v>36.272679365675813</v>
      </c>
      <c r="CA162" s="141">
        <f t="shared" ref="CA162:CA177" si="281">CA84</f>
        <v>3.1662458803989466</v>
      </c>
      <c r="CB162" s="141">
        <f t="shared" ref="CB162:CB177" si="282">IF(CA162="","",2*CB84)</f>
        <v>31.196419593415797</v>
      </c>
      <c r="CC162" t="e">
        <f t="shared" ref="CC162:CC177" si="283">IF(OR(ISNUMBER(CB162)=FALSE, ISERR(CB162),), 0, NA())</f>
        <v>#N/A</v>
      </c>
      <c r="CD162" s="723">
        <f>IF(OR(ISNUMBER(CA162)=FALSE, ISNA(CA162)), NA(), CA162)</f>
        <v>3.1662458803989466</v>
      </c>
      <c r="CE162" s="723">
        <f>IF(OR(ISNUMBER(CB162)=FALSE, ISNA(CB162)), NA(), CB162)</f>
        <v>31.196419593415797</v>
      </c>
    </row>
    <row r="163" spans="1:83" x14ac:dyDescent="0.25">
      <c r="A163" s="1144"/>
      <c r="B163" s="635">
        <v>100</v>
      </c>
      <c r="E163" s="80">
        <f t="shared" si="239"/>
        <v>0.50234909186613663</v>
      </c>
      <c r="F163" s="80">
        <f t="shared" si="240"/>
        <v>19.056267021442036</v>
      </c>
      <c r="G163" t="e">
        <f t="shared" si="241"/>
        <v>#N/A</v>
      </c>
      <c r="H163" s="723">
        <f t="shared" ref="H163:H177" si="284">IF(OR(ISNUMBER(E163)=FALSE, ISNA(E163)), NA(), E163)</f>
        <v>0.50234909186613663</v>
      </c>
      <c r="I163" s="723">
        <f t="shared" ref="I163:I177" si="285">IF(OR(ISNUMBER(F163)=FALSE, ISNA(F163)), NA(), F163)</f>
        <v>19.056267021442036</v>
      </c>
      <c r="J163" s="6">
        <f t="shared" si="242"/>
        <v>-0.31431757480052624</v>
      </c>
      <c r="K163" s="6">
        <f t="shared" si="243"/>
        <v>11.753353257368696</v>
      </c>
      <c r="L163" t="e">
        <f t="shared" si="244"/>
        <v>#N/A</v>
      </c>
      <c r="M163" s="723">
        <f t="shared" ref="M163:M177" si="286">IF(OR(ISNUMBER(J163)=FALSE, ISNA(J163)), NA(), J163)</f>
        <v>-0.31431757480052624</v>
      </c>
      <c r="N163" s="723">
        <f t="shared" ref="N163:N177" si="287">IF(OR(ISNUMBER(K163)=FALSE, ISNA(K163)), NA(), K163)</f>
        <v>11.753353257368696</v>
      </c>
      <c r="O163" s="511">
        <f t="shared" si="245"/>
        <v>6.6856824251994738</v>
      </c>
      <c r="P163" s="511">
        <f t="shared" si="246"/>
        <v>23.625014556450527</v>
      </c>
      <c r="Q163" t="e">
        <f t="shared" si="247"/>
        <v>#N/A</v>
      </c>
      <c r="R163" s="723">
        <f t="shared" ref="R163:R177" si="288">IF(OR(ISNUMBER(O163)=FALSE, ISNA(O163)), NA(), O163)</f>
        <v>6.6856824251994738</v>
      </c>
      <c r="S163" s="723">
        <f t="shared" ref="S163:S177" si="289">IF(OR(ISNUMBER(P163)=FALSE, ISNA(P163)), NA(), P163)</f>
        <v>23.625014556450527</v>
      </c>
      <c r="T163" s="512">
        <f t="shared" si="248"/>
        <v>-7.3143175748005262</v>
      </c>
      <c r="U163" s="512">
        <f t="shared" si="249"/>
        <v>31.211236963512025</v>
      </c>
      <c r="V163" t="e">
        <f t="shared" si="250"/>
        <v>#N/A</v>
      </c>
      <c r="W163" s="723">
        <f t="shared" ref="W163:W177" si="290">IF(OR(ISNUMBER(T163)=FALSE, ISNA(T163)), NA(), T163)</f>
        <v>-7.3143175748005262</v>
      </c>
      <c r="X163" s="723">
        <f t="shared" ref="X163:X177" si="291">IF(OR(ISNUMBER(U163)=FALSE, ISNA(U163)), NA(), U163)</f>
        <v>31.211236963512025</v>
      </c>
      <c r="Y163" s="249">
        <f t="shared" si="251"/>
        <v>1.6856824251994738</v>
      </c>
      <c r="Z163" s="249">
        <f t="shared" si="252"/>
        <v>42.873550270446458</v>
      </c>
      <c r="AA163" t="e">
        <f t="shared" si="253"/>
        <v>#N/A</v>
      </c>
      <c r="AB163" s="723">
        <f t="shared" ref="AB163:AB177" si="292">IF(OR(ISNUMBER(Y163)=FALSE, ISNA(Y163)), NA(), Y163)</f>
        <v>1.6856824251994738</v>
      </c>
      <c r="AC163" s="723">
        <f t="shared" ref="AC163:AC177" si="293">IF(OR(ISNUMBER(Z163)=FALSE, ISNA(Z163)), NA(), Z163)</f>
        <v>42.873550270446458</v>
      </c>
      <c r="AD163" s="513">
        <f t="shared" si="254"/>
        <v>-10.314317574800526</v>
      </c>
      <c r="AE163" s="513">
        <f t="shared" si="255"/>
        <v>25.497868789224313</v>
      </c>
      <c r="AF163" t="e">
        <f t="shared" si="256"/>
        <v>#N/A</v>
      </c>
      <c r="AG163" s="723">
        <f t="shared" ref="AG163:AG177" si="294">IF(OR(ISNUMBER(AD163)=FALSE, ISNA(AD163)), NA(), AD163)</f>
        <v>-10.314317574800526</v>
      </c>
      <c r="AH163" s="723">
        <f t="shared" ref="AH163:AH177" si="295">IF(OR(ISNUMBER(AE163)=FALSE, ISNA(AE163)), NA(), AE163)</f>
        <v>25.497868789224313</v>
      </c>
      <c r="AI163" s="142">
        <f t="shared" si="257"/>
        <v>5.6856824251994738</v>
      </c>
      <c r="AJ163" s="142">
        <f t="shared" si="258"/>
        <v>37.988699803921946</v>
      </c>
      <c r="AK163" t="e">
        <f t="shared" si="259"/>
        <v>#N/A</v>
      </c>
      <c r="AL163" s="723">
        <f t="shared" ref="AL163:AL177" si="296">IF(OR(ISNUMBER(AI163)=FALSE, ISNA(AI163)), NA(), AI163)</f>
        <v>5.6856824251994738</v>
      </c>
      <c r="AM163" s="723">
        <f t="shared" ref="AM163:AM177" si="297">IF(OR(ISNUMBER(AJ163)=FALSE, ISNA(AJ163)), NA(), AJ163)</f>
        <v>37.988699803921946</v>
      </c>
      <c r="AN163" s="514">
        <f t="shared" si="260"/>
        <v>-5.3143175748005262</v>
      </c>
      <c r="AO163" s="514">
        <f t="shared" si="261"/>
        <v>16.435976174006196</v>
      </c>
      <c r="AP163" t="e">
        <f t="shared" si="262"/>
        <v>#N/A</v>
      </c>
      <c r="AQ163" s="723">
        <f t="shared" ref="AQ163:AQ177" si="298">IF(OR(ISNUMBER(AN163)=FALSE, ISNA(AN163)), NA(), AN163)</f>
        <v>-5.3143175748005262</v>
      </c>
      <c r="AR163" s="723">
        <f t="shared" ref="AR163:AR177" si="299">IF(OR(ISNUMBER(AO163)=FALSE, ISNA(AO163)), NA(), AO163)</f>
        <v>16.435976174006196</v>
      </c>
      <c r="AS163" s="515">
        <f t="shared" si="263"/>
        <v>-1.3143175748005262</v>
      </c>
      <c r="AT163" s="515">
        <f t="shared" si="264"/>
        <v>40.916271980625254</v>
      </c>
      <c r="AU163" t="e">
        <f t="shared" si="265"/>
        <v>#N/A</v>
      </c>
      <c r="AV163" s="723">
        <f t="shared" ref="AV163:AV177" si="300">IF(OR(ISNUMBER(AS163)=FALSE, ISNA(AS163)), NA(), AS163)</f>
        <v>-1.3143175748005262</v>
      </c>
      <c r="AW163" s="723">
        <f t="shared" ref="AW163:AW177" si="301">IF(OR(ISNUMBER(AT163)=FALSE, ISNA(AT163)), NA(), AT163)</f>
        <v>40.916271980625254</v>
      </c>
      <c r="AX163" s="379">
        <f t="shared" si="266"/>
        <v>8.1856824251994738</v>
      </c>
      <c r="AY163" s="379">
        <f t="shared" si="267"/>
        <v>72.571649282496438</v>
      </c>
      <c r="AZ163" t="e">
        <f t="shared" si="268"/>
        <v>#N/A</v>
      </c>
      <c r="BA163" s="723">
        <f t="shared" ref="BA163:BA177" si="302">IF(OR(ISNUMBER(AX163)=FALSE, ISNA(AX163)), NA(), AX163)</f>
        <v>8.1856824251994738</v>
      </c>
      <c r="BB163" s="723">
        <f t="shared" ref="BB163:BB177" si="303">IF(OR(ISNUMBER(AY163)=FALSE, ISNA(AY163)), NA(), AY163)</f>
        <v>72.571649282496438</v>
      </c>
      <c r="BC163" s="290">
        <f t="shared" si="269"/>
        <v>5.6856824251994738</v>
      </c>
      <c r="BD163" s="290">
        <f t="shared" si="270"/>
        <v>39.74394686983792</v>
      </c>
      <c r="BE163" t="e">
        <f t="shared" si="271"/>
        <v>#N/A</v>
      </c>
      <c r="BF163" s="723">
        <f t="shared" ref="BF163:BF177" si="304">IF(OR(ISNUMBER(BC163)=FALSE, ISNA(BC163)), NA(), BC163)</f>
        <v>5.6856824251994738</v>
      </c>
      <c r="BG163" s="723">
        <f t="shared" ref="BG163:BG177" si="305">IF(OR(ISNUMBER(BD163)=FALSE, ISNA(BD163)), NA(), BD163)</f>
        <v>39.74394686983792</v>
      </c>
      <c r="BH163" s="515">
        <f t="shared" si="272"/>
        <v>6.6856824251994738</v>
      </c>
      <c r="BI163" s="515">
        <f t="shared" si="273"/>
        <v>21.774786170993718</v>
      </c>
      <c r="BJ163" t="e">
        <f t="shared" si="274"/>
        <v>#N/A</v>
      </c>
      <c r="BK163" s="723">
        <f t="shared" ref="BK163:BK177" si="306">IF(OR(ISNUMBER(BH163)=FALSE, ISNA(BH163)), NA(), BH163)</f>
        <v>6.6856824251994738</v>
      </c>
      <c r="BL163" s="723">
        <f t="shared" ref="BL163:BL177" si="307">IF(OR(ISNUMBER(BI163)=FALSE, ISNA(BI163)), NA(), BI163)</f>
        <v>21.774786170993718</v>
      </c>
      <c r="BN163" s="609">
        <f t="shared" ref="BN163:BN177" si="308">-BO163</f>
        <v>-5.0851437745161832</v>
      </c>
      <c r="BO163" s="83">
        <f t="shared" ref="BO163:BO177" si="309">BM85</f>
        <v>5.0851437745161832</v>
      </c>
      <c r="BQ163" s="545">
        <f t="shared" si="275"/>
        <v>4.6856824251994738</v>
      </c>
      <c r="BR163" s="545">
        <f t="shared" si="276"/>
        <v>22.327142960811162</v>
      </c>
      <c r="BS163" t="e">
        <f t="shared" si="277"/>
        <v>#N/A</v>
      </c>
      <c r="BT163" s="723">
        <f t="shared" ref="BT163:BT177" si="310">IF(OR(ISNUMBER(BQ163)=FALSE, ISNA(BQ163)), NA(), BQ163)</f>
        <v>4.6856824251994738</v>
      </c>
      <c r="BU163" s="723">
        <f t="shared" ref="BU163:BU177" si="311">IF(OR(ISNUMBER(BR163)=FALSE, ISNA(BR163)), NA(), BR163)</f>
        <v>22.327142960811162</v>
      </c>
      <c r="BV163" s="546">
        <f t="shared" si="278"/>
        <v>1.2319949251994728</v>
      </c>
      <c r="BW163" s="546">
        <f t="shared" si="279"/>
        <v>35.87803756421421</v>
      </c>
      <c r="BX163" t="e">
        <f t="shared" si="280"/>
        <v>#N/A</v>
      </c>
      <c r="BY163" s="723">
        <f t="shared" ref="BY163:BY177" si="312">IF(OR(ISNUMBER(BV163)=FALSE, ISNA(BV163)), NA(), BV163)</f>
        <v>1.2319949251994728</v>
      </c>
      <c r="BZ163" s="723">
        <f t="shared" ref="BZ163:BZ177" si="313">IF(OR(ISNUMBER(BW163)=FALSE, ISNA(BW163)), NA(), BW163)</f>
        <v>35.87803756421421</v>
      </c>
      <c r="CA163" s="141">
        <f t="shared" si="281"/>
        <v>3.6856824251994738</v>
      </c>
      <c r="CB163" s="141">
        <f t="shared" si="282"/>
        <v>31.211236963512025</v>
      </c>
      <c r="CC163" t="e">
        <f t="shared" si="283"/>
        <v>#N/A</v>
      </c>
      <c r="CD163" s="723">
        <f t="shared" ref="CD163:CD177" si="314">IF(OR(ISNUMBER(CA163)=FALSE, ISNA(CA163)), NA(), CA163)</f>
        <v>3.6856824251994738</v>
      </c>
      <c r="CE163" s="723">
        <f t="shared" ref="CE163:CE177" si="315">IF(OR(ISNUMBER(CB163)=FALSE, ISNA(CB163)), NA(), CB163)</f>
        <v>31.211236963512025</v>
      </c>
    </row>
    <row r="164" spans="1:83" x14ac:dyDescent="0.25">
      <c r="A164" s="1144"/>
      <c r="B164" s="635">
        <v>50</v>
      </c>
      <c r="E164" s="80">
        <f t="shared" si="239"/>
        <v>1.4481898105771336</v>
      </c>
      <c r="F164" s="80">
        <f t="shared" si="240"/>
        <v>18.071984531155426</v>
      </c>
      <c r="G164" t="e">
        <f t="shared" si="241"/>
        <v>#N/A</v>
      </c>
      <c r="H164" s="723">
        <f t="shared" si="284"/>
        <v>1.4481898105771336</v>
      </c>
      <c r="I164" s="723">
        <f t="shared" si="285"/>
        <v>18.071984531155426</v>
      </c>
      <c r="J164" s="6">
        <f t="shared" si="242"/>
        <v>-1.0518101894228664</v>
      </c>
      <c r="K164" s="6">
        <f t="shared" si="243"/>
        <v>10.079515112063726</v>
      </c>
      <c r="L164" t="e">
        <f t="shared" si="244"/>
        <v>#N/A</v>
      </c>
      <c r="M164" s="723">
        <f t="shared" si="286"/>
        <v>-1.0518101894228664</v>
      </c>
      <c r="N164" s="723">
        <f t="shared" si="287"/>
        <v>10.079515112063726</v>
      </c>
      <c r="O164" s="511">
        <f t="shared" si="245"/>
        <v>5.9481898105771336</v>
      </c>
      <c r="P164" s="511">
        <f t="shared" si="246"/>
        <v>22.83848998717562</v>
      </c>
      <c r="Q164" t="e">
        <f t="shared" si="247"/>
        <v>#N/A</v>
      </c>
      <c r="R164" s="723">
        <f t="shared" si="288"/>
        <v>5.9481898105771336</v>
      </c>
      <c r="S164" s="723">
        <f t="shared" si="289"/>
        <v>22.83848998717562</v>
      </c>
      <c r="T164" s="512">
        <f t="shared" si="248"/>
        <v>-8.0518101894228664</v>
      </c>
      <c r="U164" s="512">
        <f t="shared" si="249"/>
        <v>30.620199622052123</v>
      </c>
      <c r="V164" t="e">
        <f t="shared" si="250"/>
        <v>#N/A</v>
      </c>
      <c r="W164" s="723">
        <f t="shared" si="290"/>
        <v>-8.0518101894228664</v>
      </c>
      <c r="X164" s="723">
        <f t="shared" si="291"/>
        <v>30.620199622052123</v>
      </c>
      <c r="Y164" s="249">
        <f t="shared" si="251"/>
        <v>4.9481898105771336</v>
      </c>
      <c r="Z164" s="249">
        <f t="shared" si="252"/>
        <v>41.455960064800344</v>
      </c>
      <c r="AA164" t="e">
        <f t="shared" si="253"/>
        <v>#N/A</v>
      </c>
      <c r="AB164" s="723">
        <f t="shared" si="292"/>
        <v>4.9481898105771336</v>
      </c>
      <c r="AC164" s="723">
        <f t="shared" si="293"/>
        <v>41.455960064800344</v>
      </c>
      <c r="AD164" s="513">
        <f t="shared" si="254"/>
        <v>-7.0518101894228664</v>
      </c>
      <c r="AE164" s="513">
        <f t="shared" si="255"/>
        <v>22.83848998717562</v>
      </c>
      <c r="AF164" t="e">
        <f t="shared" si="256"/>
        <v>#N/A</v>
      </c>
      <c r="AG164" s="723">
        <f t="shared" si="294"/>
        <v>-7.0518101894228664</v>
      </c>
      <c r="AH164" s="723">
        <f t="shared" si="295"/>
        <v>22.83848998717562</v>
      </c>
      <c r="AI164" s="142">
        <f t="shared" si="257"/>
        <v>3.9481898105771336</v>
      </c>
      <c r="AJ164" s="142">
        <f t="shared" si="258"/>
        <v>37.504621380495507</v>
      </c>
      <c r="AK164" t="e">
        <f t="shared" si="259"/>
        <v>#N/A</v>
      </c>
      <c r="AL164" s="723">
        <f t="shared" si="296"/>
        <v>3.9481898105771336</v>
      </c>
      <c r="AM164" s="723">
        <f t="shared" si="297"/>
        <v>37.504621380495507</v>
      </c>
      <c r="AN164" s="514">
        <f t="shared" si="260"/>
        <v>-3.0518101894228664</v>
      </c>
      <c r="AO164" s="514">
        <f t="shared" si="261"/>
        <v>17.134661505098986</v>
      </c>
      <c r="AP164" t="e">
        <f t="shared" si="262"/>
        <v>#N/A</v>
      </c>
      <c r="AQ164" s="723">
        <f t="shared" si="298"/>
        <v>-3.0518101894228664</v>
      </c>
      <c r="AR164" s="723">
        <f t="shared" si="299"/>
        <v>17.134661505098986</v>
      </c>
      <c r="AS164" s="515">
        <f t="shared" si="263"/>
        <v>-4.0518101894228664</v>
      </c>
      <c r="AT164" s="515">
        <f t="shared" si="264"/>
        <v>40.467229024166222</v>
      </c>
      <c r="AU164" t="e">
        <f t="shared" si="265"/>
        <v>#N/A</v>
      </c>
      <c r="AV164" s="723">
        <f t="shared" si="300"/>
        <v>-4.0518101894228664</v>
      </c>
      <c r="AW164" s="723">
        <f t="shared" si="301"/>
        <v>40.467229024166222</v>
      </c>
      <c r="AX164" s="379">
        <f t="shared" si="266"/>
        <v>6.7815231439104764</v>
      </c>
      <c r="AY164" s="379">
        <f t="shared" si="267"/>
        <v>72.299716325311579</v>
      </c>
      <c r="AZ164" t="e">
        <f t="shared" si="268"/>
        <v>#N/A</v>
      </c>
      <c r="BA164" s="723">
        <f t="shared" si="302"/>
        <v>6.7815231439104764</v>
      </c>
      <c r="BB164" s="723">
        <f t="shared" si="303"/>
        <v>72.299716325311579</v>
      </c>
      <c r="BC164" s="290">
        <f t="shared" si="269"/>
        <v>7.9481898105771336</v>
      </c>
      <c r="BD164" s="290">
        <f t="shared" si="270"/>
        <v>39.2815048705408</v>
      </c>
      <c r="BE164" t="e">
        <f t="shared" si="271"/>
        <v>#N/A</v>
      </c>
      <c r="BF164" s="723">
        <f t="shared" si="304"/>
        <v>7.9481898105771336</v>
      </c>
      <c r="BG164" s="723">
        <f t="shared" si="305"/>
        <v>39.2815048705408</v>
      </c>
      <c r="BH164" s="515">
        <f t="shared" si="272"/>
        <v>3.9481898105771336</v>
      </c>
      <c r="BI164" s="515">
        <f t="shared" si="273"/>
        <v>20.918810312594765</v>
      </c>
      <c r="BJ164" t="e">
        <f t="shared" si="274"/>
        <v>#N/A</v>
      </c>
      <c r="BK164" s="723">
        <f t="shared" si="306"/>
        <v>3.9481898105771336</v>
      </c>
      <c r="BL164" s="723">
        <f t="shared" si="307"/>
        <v>20.918810312594765</v>
      </c>
      <c r="BN164" s="609">
        <f t="shared" si="308"/>
        <v>-5.13842146049533</v>
      </c>
      <c r="BO164" s="83">
        <f t="shared" si="309"/>
        <v>5.13842146049533</v>
      </c>
      <c r="BQ164" s="545">
        <f t="shared" si="275"/>
        <v>3.9481898105771336</v>
      </c>
      <c r="BR164" s="545">
        <f t="shared" si="276"/>
        <v>21.301563907242141</v>
      </c>
      <c r="BS164" t="e">
        <f t="shared" si="277"/>
        <v>#N/A</v>
      </c>
      <c r="BT164" s="723">
        <f t="shared" si="310"/>
        <v>3.9481898105771336</v>
      </c>
      <c r="BU164" s="723">
        <f t="shared" si="311"/>
        <v>21.301563907242141</v>
      </c>
      <c r="BV164" s="546">
        <f t="shared" si="278"/>
        <v>2.5143223105771426</v>
      </c>
      <c r="BW164" s="546">
        <f t="shared" si="279"/>
        <v>35.501548673651605</v>
      </c>
      <c r="BX164" t="e">
        <f t="shared" si="280"/>
        <v>#N/A</v>
      </c>
      <c r="BY164" s="723">
        <f t="shared" si="312"/>
        <v>2.5143223105771426</v>
      </c>
      <c r="BZ164" s="723">
        <f t="shared" si="313"/>
        <v>35.501548673651605</v>
      </c>
      <c r="CA164" s="141">
        <f t="shared" si="281"/>
        <v>2.9481898105771336</v>
      </c>
      <c r="CB164" s="141">
        <f t="shared" si="282"/>
        <v>30.620199622052123</v>
      </c>
      <c r="CC164" t="e">
        <f t="shared" si="283"/>
        <v>#N/A</v>
      </c>
      <c r="CD164" s="723">
        <f t="shared" si="314"/>
        <v>2.9481898105771336</v>
      </c>
      <c r="CE164" s="723">
        <f t="shared" si="315"/>
        <v>30.620199622052123</v>
      </c>
    </row>
    <row r="165" spans="1:83" x14ac:dyDescent="0.25">
      <c r="A165" s="1144"/>
      <c r="B165" s="635">
        <v>20</v>
      </c>
      <c r="E165" s="80">
        <f t="shared" si="239"/>
        <v>0.78441261264180184</v>
      </c>
      <c r="F165" s="80">
        <f t="shared" si="240"/>
        <v>18.094310517553879</v>
      </c>
      <c r="G165" t="e">
        <f t="shared" si="241"/>
        <v>#N/A</v>
      </c>
      <c r="H165" s="723">
        <f t="shared" si="284"/>
        <v>0.78441261264180184</v>
      </c>
      <c r="I165" s="723">
        <f t="shared" si="285"/>
        <v>18.094310517553879</v>
      </c>
      <c r="J165" s="6">
        <f t="shared" si="242"/>
        <v>-1.2655873873581953</v>
      </c>
      <c r="K165" s="6">
        <f t="shared" si="243"/>
        <v>10.119489765085044</v>
      </c>
      <c r="L165" t="e">
        <f t="shared" si="244"/>
        <v>#N/A</v>
      </c>
      <c r="M165" s="723">
        <f t="shared" si="286"/>
        <v>-1.2655873873581953</v>
      </c>
      <c r="N165" s="723">
        <f t="shared" si="287"/>
        <v>10.119489765085044</v>
      </c>
      <c r="O165" s="511">
        <f t="shared" si="245"/>
        <v>4.7344126126418047</v>
      </c>
      <c r="P165" s="511">
        <f t="shared" si="246"/>
        <v>22.856160506648113</v>
      </c>
      <c r="Q165" t="e">
        <f t="shared" si="247"/>
        <v>#N/A</v>
      </c>
      <c r="R165" s="723">
        <f t="shared" si="288"/>
        <v>4.7344126126418047</v>
      </c>
      <c r="S165" s="723">
        <f t="shared" si="289"/>
        <v>22.856160506648113</v>
      </c>
      <c r="T165" s="512">
        <f t="shared" si="248"/>
        <v>-0.26558738735819531</v>
      </c>
      <c r="U165" s="512">
        <f t="shared" si="249"/>
        <v>30.633381679234517</v>
      </c>
      <c r="V165" t="e">
        <f t="shared" si="250"/>
        <v>#N/A</v>
      </c>
      <c r="W165" s="723">
        <f t="shared" si="290"/>
        <v>-0.26558738735819531</v>
      </c>
      <c r="X165" s="723">
        <f t="shared" si="291"/>
        <v>30.633381679234517</v>
      </c>
      <c r="Y165" s="249">
        <f t="shared" si="251"/>
        <v>-2.2655873873581953</v>
      </c>
      <c r="Z165" s="249">
        <f t="shared" si="252"/>
        <v>41.465697547559245</v>
      </c>
      <c r="AA165" t="e">
        <f t="shared" si="253"/>
        <v>#N/A</v>
      </c>
      <c r="AB165" s="723">
        <f t="shared" si="292"/>
        <v>-2.2655873873581953</v>
      </c>
      <c r="AC165" s="723">
        <f t="shared" si="293"/>
        <v>41.465697547559245</v>
      </c>
      <c r="AD165" s="513">
        <f t="shared" si="254"/>
        <v>-4.2655873873581953</v>
      </c>
      <c r="AE165" s="513">
        <f t="shared" si="255"/>
        <v>22.856160506648113</v>
      </c>
      <c r="AF165" t="e">
        <f t="shared" si="256"/>
        <v>#N/A</v>
      </c>
      <c r="AG165" s="723">
        <f t="shared" si="294"/>
        <v>-4.2655873873581953</v>
      </c>
      <c r="AH165" s="723">
        <f t="shared" si="295"/>
        <v>22.856160506648113</v>
      </c>
      <c r="AI165" s="142">
        <f t="shared" si="257"/>
        <v>8.7344126126418047</v>
      </c>
      <c r="AJ165" s="142">
        <f t="shared" si="258"/>
        <v>37.515384485643501</v>
      </c>
      <c r="AK165" t="e">
        <f t="shared" si="259"/>
        <v>#N/A</v>
      </c>
      <c r="AL165" s="723">
        <f t="shared" si="296"/>
        <v>8.7344126126418047</v>
      </c>
      <c r="AM165" s="723">
        <f t="shared" si="297"/>
        <v>37.515384485643501</v>
      </c>
      <c r="AN165" s="514">
        <f t="shared" si="260"/>
        <v>-1.2655873873581953</v>
      </c>
      <c r="AO165" s="514">
        <f t="shared" si="261"/>
        <v>15.31026038660548</v>
      </c>
      <c r="AP165" t="e">
        <f t="shared" si="262"/>
        <v>#N/A</v>
      </c>
      <c r="AQ165" s="723">
        <f t="shared" si="298"/>
        <v>-1.2655873873581953</v>
      </c>
      <c r="AR165" s="723">
        <f t="shared" si="299"/>
        <v>15.31026038660548</v>
      </c>
      <c r="AS165" s="515">
        <f t="shared" si="263"/>
        <v>-13.265587387358195</v>
      </c>
      <c r="AT165" s="515">
        <f t="shared" si="264"/>
        <v>40.477204363760855</v>
      </c>
      <c r="AU165" t="e">
        <f t="shared" si="265"/>
        <v>#N/A</v>
      </c>
      <c r="AV165" s="723">
        <f t="shared" si="300"/>
        <v>-13.265587387358195</v>
      </c>
      <c r="AW165" s="723">
        <f t="shared" si="301"/>
        <v>40.477204363760855</v>
      </c>
      <c r="AX165" s="379">
        <f t="shared" si="266"/>
        <v>8.9010792793084761</v>
      </c>
      <c r="AY165" s="379">
        <f t="shared" si="267"/>
        <v>72.30277861910271</v>
      </c>
      <c r="AZ165" t="e">
        <f t="shared" si="268"/>
        <v>#N/A</v>
      </c>
      <c r="BA165" s="723">
        <f t="shared" si="302"/>
        <v>8.9010792793084761</v>
      </c>
      <c r="BB165" s="723">
        <f t="shared" si="303"/>
        <v>72.30277861910271</v>
      </c>
      <c r="BC165" s="290">
        <f t="shared" si="269"/>
        <v>12.734412612641805</v>
      </c>
      <c r="BD165" s="290">
        <f t="shared" si="270"/>
        <v>39.291781241191657</v>
      </c>
      <c r="BE165" t="e">
        <f t="shared" si="271"/>
        <v>#N/A</v>
      </c>
      <c r="BF165" s="723">
        <f t="shared" si="304"/>
        <v>12.734412612641805</v>
      </c>
      <c r="BG165" s="723">
        <f t="shared" si="305"/>
        <v>39.291781241191657</v>
      </c>
      <c r="BH165" s="515">
        <f t="shared" si="272"/>
        <v>3.7344126126418047</v>
      </c>
      <c r="BI165" s="515">
        <f t="shared" si="273"/>
        <v>20.938100990912737</v>
      </c>
      <c r="BJ165" t="e">
        <f t="shared" si="274"/>
        <v>#N/A</v>
      </c>
      <c r="BK165" s="723">
        <f t="shared" si="306"/>
        <v>3.7344126126418047</v>
      </c>
      <c r="BL165" s="723">
        <f t="shared" si="307"/>
        <v>20.938100990912737</v>
      </c>
      <c r="BN165" s="609">
        <f t="shared" si="308"/>
        <v>-5.0592417311627891</v>
      </c>
      <c r="BO165" s="83">
        <f t="shared" si="309"/>
        <v>5.0592417311627891</v>
      </c>
      <c r="BQ165" s="545">
        <f t="shared" si="275"/>
        <v>1.7344126126418047</v>
      </c>
      <c r="BR165" s="545">
        <f t="shared" si="276"/>
        <v>21.320508275030896</v>
      </c>
      <c r="BS165" t="e">
        <f t="shared" si="277"/>
        <v>#N/A</v>
      </c>
      <c r="BT165" s="723">
        <f t="shared" si="310"/>
        <v>1.7344126126418047</v>
      </c>
      <c r="BU165" s="723">
        <f t="shared" si="311"/>
        <v>21.320508275030896</v>
      </c>
      <c r="BV165" s="546">
        <f t="shared" si="278"/>
        <v>-0.75101988735819702</v>
      </c>
      <c r="BW165" s="546">
        <f t="shared" si="279"/>
        <v>35.534710234346839</v>
      </c>
      <c r="BX165" t="e">
        <f t="shared" si="280"/>
        <v>#N/A</v>
      </c>
      <c r="BY165" s="723">
        <f t="shared" si="312"/>
        <v>-0.75101988735819702</v>
      </c>
      <c r="BZ165" s="723">
        <f t="shared" si="313"/>
        <v>35.534710234346839</v>
      </c>
      <c r="CA165" s="141">
        <f t="shared" si="281"/>
        <v>2.7344126126418047</v>
      </c>
      <c r="CB165" s="141">
        <f t="shared" si="282"/>
        <v>30.633381679234517</v>
      </c>
      <c r="CC165" t="e">
        <f t="shared" si="283"/>
        <v>#N/A</v>
      </c>
      <c r="CD165" s="723">
        <f t="shared" si="314"/>
        <v>2.7344126126418047</v>
      </c>
      <c r="CE165" s="723">
        <f t="shared" si="315"/>
        <v>30.633381679234517</v>
      </c>
    </row>
    <row r="166" spans="1:83" x14ac:dyDescent="0.25">
      <c r="A166" s="1144"/>
      <c r="B166" s="635">
        <v>10</v>
      </c>
      <c r="E166" s="80">
        <f t="shared" si="239"/>
        <v>1.8578789267530595</v>
      </c>
      <c r="F166" s="80">
        <f t="shared" si="240"/>
        <v>18.078082253552584</v>
      </c>
      <c r="G166" t="e">
        <f t="shared" si="241"/>
        <v>#N/A</v>
      </c>
      <c r="H166" s="723">
        <f t="shared" si="284"/>
        <v>1.8578789267530595</v>
      </c>
      <c r="I166" s="723">
        <f t="shared" si="285"/>
        <v>18.078082253552584</v>
      </c>
      <c r="J166" s="6">
        <f t="shared" si="242"/>
        <v>-1.0254544065802662</v>
      </c>
      <c r="K166" s="6">
        <f t="shared" si="243"/>
        <v>10.090443893417813</v>
      </c>
      <c r="L166" t="e">
        <f t="shared" si="244"/>
        <v>#N/A</v>
      </c>
      <c r="M166" s="723">
        <f t="shared" si="286"/>
        <v>-1.0254544065802662</v>
      </c>
      <c r="N166" s="723">
        <f t="shared" si="287"/>
        <v>10.090443893417813</v>
      </c>
      <c r="O166" s="511">
        <f t="shared" si="245"/>
        <v>3.9745455934197338</v>
      </c>
      <c r="P166" s="511">
        <f t="shared" si="246"/>
        <v>24.775331641901644</v>
      </c>
      <c r="Q166" t="e">
        <f t="shared" si="247"/>
        <v>#N/A</v>
      </c>
      <c r="R166" s="723">
        <f t="shared" si="288"/>
        <v>3.9745455934197338</v>
      </c>
      <c r="S166" s="723">
        <f t="shared" si="289"/>
        <v>24.775331641901644</v>
      </c>
      <c r="T166" s="512">
        <f t="shared" si="248"/>
        <v>9.9745455934197338</v>
      </c>
      <c r="U166" s="512">
        <f t="shared" si="249"/>
        <v>30.623798882016789</v>
      </c>
      <c r="V166" t="e">
        <f t="shared" si="250"/>
        <v>#N/A</v>
      </c>
      <c r="W166" s="723">
        <f t="shared" si="290"/>
        <v>9.9745455934197338</v>
      </c>
      <c r="X166" s="723">
        <f t="shared" si="291"/>
        <v>30.623798882016789</v>
      </c>
      <c r="Y166" s="249">
        <f t="shared" si="251"/>
        <v>-3.0254544065802662</v>
      </c>
      <c r="Z166" s="249">
        <f t="shared" si="252"/>
        <v>74.255081024575105</v>
      </c>
      <c r="AA166" t="e">
        <f t="shared" si="253"/>
        <v>#N/A</v>
      </c>
      <c r="AB166" s="723">
        <f t="shared" si="292"/>
        <v>-3.0254544065802662</v>
      </c>
      <c r="AC166" s="723">
        <f t="shared" si="293"/>
        <v>74.255081024575105</v>
      </c>
      <c r="AD166" s="513">
        <f t="shared" si="254"/>
        <v>-10.025454406580266</v>
      </c>
      <c r="AE166" s="513">
        <f t="shared" si="255"/>
        <v>22.843315389107001</v>
      </c>
      <c r="AF166" t="e">
        <f t="shared" si="256"/>
        <v>#N/A</v>
      </c>
      <c r="AG166" s="723">
        <f t="shared" si="294"/>
        <v>-10.025454406580266</v>
      </c>
      <c r="AH166" s="723">
        <f t="shared" si="295"/>
        <v>22.843315389107001</v>
      </c>
      <c r="AI166" s="142">
        <f t="shared" si="257"/>
        <v>4.9745455934197338</v>
      </c>
      <c r="AJ166" s="142">
        <f t="shared" si="258"/>
        <v>37.507560010832655</v>
      </c>
      <c r="AK166" t="e">
        <f t="shared" si="259"/>
        <v>#N/A</v>
      </c>
      <c r="AL166" s="723">
        <f t="shared" si="296"/>
        <v>4.9745455934197338</v>
      </c>
      <c r="AM166" s="723">
        <f t="shared" si="297"/>
        <v>37.507560010832655</v>
      </c>
      <c r="AN166" s="514">
        <f t="shared" si="260"/>
        <v>-1.0254544065802662</v>
      </c>
      <c r="AO166" s="514">
        <f t="shared" si="261"/>
        <v>15.291077724157079</v>
      </c>
      <c r="AP166" t="e">
        <f t="shared" si="262"/>
        <v>#N/A</v>
      </c>
      <c r="AQ166" s="723">
        <f t="shared" si="298"/>
        <v>-1.0254544065802662</v>
      </c>
      <c r="AR166" s="723">
        <f t="shared" si="299"/>
        <v>15.291077724157079</v>
      </c>
      <c r="AS166" s="515">
        <f t="shared" si="263"/>
        <v>-25.025454406580266</v>
      </c>
      <c r="AT166" s="515">
        <f t="shared" si="264"/>
        <v>44.427660955380183</v>
      </c>
      <c r="AU166" t="e">
        <f t="shared" si="265"/>
        <v>#N/A</v>
      </c>
      <c r="AV166" s="723">
        <f t="shared" si="300"/>
        <v>-25.025454406580266</v>
      </c>
      <c r="AW166" s="723">
        <f t="shared" si="301"/>
        <v>44.427660955380183</v>
      </c>
      <c r="AX166" s="379">
        <f t="shared" si="266"/>
        <v>22.974545593419741</v>
      </c>
      <c r="AY166" s="379">
        <f t="shared" si="267"/>
        <v>72.292650964133585</v>
      </c>
      <c r="AZ166" t="e">
        <f t="shared" si="268"/>
        <v>#N/A</v>
      </c>
      <c r="BA166" s="723">
        <f t="shared" si="302"/>
        <v>22.974545593419741</v>
      </c>
      <c r="BB166" s="723">
        <f t="shared" si="303"/>
        <v>72.292650964133585</v>
      </c>
      <c r="BC166" s="290">
        <f t="shared" si="269"/>
        <v>18.974545593419734</v>
      </c>
      <c r="BD166" s="290">
        <f t="shared" si="270"/>
        <v>39.284310582804082</v>
      </c>
      <c r="BE166" t="e">
        <f t="shared" si="271"/>
        <v>#N/A</v>
      </c>
      <c r="BF166" s="723">
        <f t="shared" si="304"/>
        <v>18.974545593419734</v>
      </c>
      <c r="BG166" s="723">
        <f t="shared" si="305"/>
        <v>39.284310582804082</v>
      </c>
      <c r="BH166" s="515">
        <f t="shared" si="272"/>
        <v>3.9745455934197338</v>
      </c>
      <c r="BI166" s="515">
        <f t="shared" si="273"/>
        <v>20.924078425732706</v>
      </c>
      <c r="BJ166" t="e">
        <f t="shared" si="274"/>
        <v>#N/A</v>
      </c>
      <c r="BK166" s="723">
        <f t="shared" si="306"/>
        <v>3.9745455934197338</v>
      </c>
      <c r="BL166" s="723">
        <f t="shared" si="307"/>
        <v>20.924078425732706</v>
      </c>
      <c r="BN166" s="609">
        <f t="shared" si="308"/>
        <v>-5.1169270107934093</v>
      </c>
      <c r="BO166" s="83">
        <f t="shared" si="309"/>
        <v>5.1169270107934093</v>
      </c>
      <c r="BQ166" s="545">
        <f t="shared" si="275"/>
        <v>-2.5454406580266209E-2</v>
      </c>
      <c r="BR166" s="545">
        <f t="shared" si="276"/>
        <v>21.306737384363021</v>
      </c>
      <c r="BS166" t="e">
        <f t="shared" si="277"/>
        <v>#N/A</v>
      </c>
      <c r="BT166" s="723">
        <f t="shared" si="310"/>
        <v>-2.5454406580266209E-2</v>
      </c>
      <c r="BU166" s="723">
        <f t="shared" si="311"/>
        <v>21.306737384363021</v>
      </c>
      <c r="BV166" s="546">
        <f t="shared" si="278"/>
        <v>-2.1467810732469275</v>
      </c>
      <c r="BW166" s="546">
        <f t="shared" si="279"/>
        <v>36.070802476512021</v>
      </c>
      <c r="BX166" t="e">
        <f t="shared" si="280"/>
        <v>#N/A</v>
      </c>
      <c r="BY166" s="723">
        <f t="shared" si="312"/>
        <v>-2.1467810732469275</v>
      </c>
      <c r="BZ166" s="723">
        <f t="shared" si="313"/>
        <v>36.070802476512021</v>
      </c>
      <c r="CA166" s="141">
        <f t="shared" si="281"/>
        <v>1.9745455934197338</v>
      </c>
      <c r="CB166" s="141">
        <f t="shared" si="282"/>
        <v>30.623798882016789</v>
      </c>
      <c r="CC166" t="e">
        <f t="shared" si="283"/>
        <v>#N/A</v>
      </c>
      <c r="CD166" s="723">
        <f t="shared" si="314"/>
        <v>1.9745455934197338</v>
      </c>
      <c r="CE166" s="723">
        <f t="shared" si="315"/>
        <v>30.623798882016789</v>
      </c>
    </row>
    <row r="167" spans="1:83" x14ac:dyDescent="0.25">
      <c r="A167" s="1144"/>
      <c r="B167" s="635">
        <v>5</v>
      </c>
      <c r="E167" s="80">
        <f t="shared" si="239"/>
        <v>0.92872013590038449</v>
      </c>
      <c r="F167" s="80">
        <f t="shared" si="240"/>
        <v>17.997537394343112</v>
      </c>
      <c r="G167" t="e">
        <f t="shared" si="241"/>
        <v>#N/A</v>
      </c>
      <c r="H167" s="723">
        <f t="shared" si="284"/>
        <v>0.92872013590038449</v>
      </c>
      <c r="I167" s="723">
        <f t="shared" si="285"/>
        <v>17.997537394343112</v>
      </c>
      <c r="J167" s="6">
        <f t="shared" si="242"/>
        <v>-1.5962798640996141</v>
      </c>
      <c r="K167" s="6">
        <f t="shared" si="243"/>
        <v>9.9454186568881369</v>
      </c>
      <c r="L167" t="e">
        <f t="shared" si="244"/>
        <v>#N/A</v>
      </c>
      <c r="M167" s="723">
        <f t="shared" si="286"/>
        <v>-1.5962798640996141</v>
      </c>
      <c r="N167" s="723">
        <f t="shared" si="287"/>
        <v>9.9454186568881369</v>
      </c>
      <c r="O167" s="511">
        <f t="shared" si="245"/>
        <v>3.4037201359003859</v>
      </c>
      <c r="P167" s="511">
        <f t="shared" si="246"/>
        <v>36.481657750995616</v>
      </c>
      <c r="Q167" t="e">
        <f t="shared" si="247"/>
        <v>#N/A</v>
      </c>
      <c r="R167" s="723">
        <f t="shared" si="288"/>
        <v>3.4037201359003859</v>
      </c>
      <c r="S167" s="723">
        <f t="shared" si="289"/>
        <v>36.481657750995616</v>
      </c>
      <c r="T167" s="512">
        <f t="shared" si="248"/>
        <v>23.403720135900386</v>
      </c>
      <c r="U167" s="512">
        <f t="shared" si="249"/>
        <v>30.576320122944466</v>
      </c>
      <c r="V167" t="e">
        <f t="shared" si="250"/>
        <v>#N/A</v>
      </c>
      <c r="W167" s="723">
        <f t="shared" si="290"/>
        <v>23.403720135900386</v>
      </c>
      <c r="X167" s="723">
        <f t="shared" si="291"/>
        <v>30.576320122944466</v>
      </c>
      <c r="Y167" s="249">
        <f t="shared" si="251"/>
        <v>-5.5962798640996141</v>
      </c>
      <c r="Z167" s="249">
        <f t="shared" si="252"/>
        <v>74.235512743300816</v>
      </c>
      <c r="AA167" t="e">
        <f t="shared" si="253"/>
        <v>#N/A</v>
      </c>
      <c r="AB167" s="723">
        <f t="shared" si="292"/>
        <v>-5.5962798640996141</v>
      </c>
      <c r="AC167" s="723">
        <f t="shared" si="293"/>
        <v>74.235512743300816</v>
      </c>
      <c r="AD167" s="513">
        <f t="shared" si="254"/>
        <v>-5.5962798640996141</v>
      </c>
      <c r="AE167" s="513">
        <f t="shared" si="255"/>
        <v>22.77962581476655</v>
      </c>
      <c r="AF167" t="e">
        <f t="shared" si="256"/>
        <v>#N/A</v>
      </c>
      <c r="AG167" s="723">
        <f t="shared" si="294"/>
        <v>-5.5962798640996141</v>
      </c>
      <c r="AH167" s="723">
        <f t="shared" si="295"/>
        <v>22.77962581476655</v>
      </c>
      <c r="AI167" s="142">
        <f t="shared" si="257"/>
        <v>10.403720135900386</v>
      </c>
      <c r="AJ167" s="142">
        <f t="shared" si="258"/>
        <v>54.918770491160657</v>
      </c>
      <c r="AK167" t="e">
        <f t="shared" si="259"/>
        <v>#N/A</v>
      </c>
      <c r="AL167" s="723">
        <f t="shared" si="296"/>
        <v>10.403720135900386</v>
      </c>
      <c r="AM167" s="723">
        <f t="shared" si="297"/>
        <v>54.918770491160657</v>
      </c>
      <c r="AN167" s="514">
        <f t="shared" si="260"/>
        <v>-1.5962798640996141</v>
      </c>
      <c r="AO167" s="514">
        <f t="shared" si="261"/>
        <v>15.195767577216316</v>
      </c>
      <c r="AP167" t="e">
        <f t="shared" si="262"/>
        <v>#N/A</v>
      </c>
      <c r="AQ167" s="723">
        <f t="shared" si="298"/>
        <v>-1.5962798640996141</v>
      </c>
      <c r="AR167" s="723">
        <f t="shared" si="299"/>
        <v>15.195767577216316</v>
      </c>
      <c r="AS167" s="515">
        <f t="shared" si="263"/>
        <v>-48.596279864099614</v>
      </c>
      <c r="AT167" s="515">
        <f t="shared" si="264"/>
        <v>60.290226009368872</v>
      </c>
      <c r="AU167" t="e">
        <f t="shared" si="265"/>
        <v>#N/A</v>
      </c>
      <c r="AV167" s="723">
        <f t="shared" si="300"/>
        <v>-48.596279864099614</v>
      </c>
      <c r="AW167" s="723">
        <f t="shared" si="301"/>
        <v>60.290226009368872</v>
      </c>
      <c r="AX167" s="379">
        <f t="shared" si="266"/>
        <v>46.403720135900386</v>
      </c>
      <c r="AY167" s="379">
        <f t="shared" si="267"/>
        <v>89.704214232386789</v>
      </c>
      <c r="AZ167" t="e">
        <f t="shared" si="268"/>
        <v>#N/A</v>
      </c>
      <c r="BA167" s="723">
        <f t="shared" si="302"/>
        <v>46.403720135900386</v>
      </c>
      <c r="BB167" s="723">
        <f t="shared" si="303"/>
        <v>89.704214232386789</v>
      </c>
      <c r="BC167" s="290">
        <f t="shared" si="269"/>
        <v>30.403720135900386</v>
      </c>
      <c r="BD167" s="290">
        <f t="shared" si="270"/>
        <v>39.247310127711664</v>
      </c>
      <c r="BE167" t="e">
        <f t="shared" si="271"/>
        <v>#N/A</v>
      </c>
      <c r="BF167" s="723">
        <f t="shared" si="304"/>
        <v>30.403720135900386</v>
      </c>
      <c r="BG167" s="723">
        <f t="shared" si="305"/>
        <v>39.247310127711664</v>
      </c>
      <c r="BH167" s="515">
        <f t="shared" si="272"/>
        <v>2.4037201359003859</v>
      </c>
      <c r="BI167" s="515">
        <f t="shared" si="273"/>
        <v>30.576320122944466</v>
      </c>
      <c r="BJ167" t="e">
        <f t="shared" si="274"/>
        <v>#N/A</v>
      </c>
      <c r="BK167" s="723">
        <f t="shared" si="306"/>
        <v>2.4037201359003859</v>
      </c>
      <c r="BL167" s="723">
        <f t="shared" si="307"/>
        <v>30.576320122944466</v>
      </c>
      <c r="BN167" s="609">
        <f t="shared" si="308"/>
        <v>-5.393389262719813</v>
      </c>
      <c r="BO167" s="83">
        <f t="shared" si="309"/>
        <v>5.393389262719813</v>
      </c>
      <c r="BQ167" s="545">
        <f t="shared" si="275"/>
        <v>-1.5962798640996141</v>
      </c>
      <c r="BR167" s="545">
        <f t="shared" si="276"/>
        <v>25.299631464920168</v>
      </c>
      <c r="BS167" t="e">
        <f t="shared" si="277"/>
        <v>#N/A</v>
      </c>
      <c r="BT167" s="723">
        <f t="shared" si="310"/>
        <v>-1.5962798640996141</v>
      </c>
      <c r="BU167" s="723">
        <f t="shared" si="311"/>
        <v>25.299631464920168</v>
      </c>
      <c r="BV167" s="546">
        <f t="shared" si="278"/>
        <v>-3.3676298640996265</v>
      </c>
      <c r="BW167" s="546">
        <f t="shared" si="279"/>
        <v>36.244544764384131</v>
      </c>
      <c r="BX167" t="e">
        <f t="shared" si="280"/>
        <v>#N/A</v>
      </c>
      <c r="BY167" s="723">
        <f t="shared" si="312"/>
        <v>-3.3676298640996265</v>
      </c>
      <c r="BZ167" s="723">
        <f t="shared" si="313"/>
        <v>36.244544764384131</v>
      </c>
      <c r="CA167" s="141">
        <f t="shared" si="281"/>
        <v>0.40372013590038591</v>
      </c>
      <c r="CB167" s="141">
        <f t="shared" si="282"/>
        <v>30.576320122944466</v>
      </c>
      <c r="CC167" t="e">
        <f t="shared" si="283"/>
        <v>#N/A</v>
      </c>
      <c r="CD167" s="723">
        <f t="shared" si="314"/>
        <v>0.40372013590038591</v>
      </c>
      <c r="CE167" s="723">
        <f t="shared" si="315"/>
        <v>30.576320122944466</v>
      </c>
    </row>
    <row r="168" spans="1:83" x14ac:dyDescent="0.25">
      <c r="A168" s="1144"/>
      <c r="B168" s="635">
        <v>2</v>
      </c>
      <c r="E168" s="80">
        <f t="shared" si="239"/>
        <v>0.83168313971332708</v>
      </c>
      <c r="F168" s="80">
        <f t="shared" si="240"/>
        <v>18.898891193566531</v>
      </c>
      <c r="G168" t="e">
        <f t="shared" si="241"/>
        <v>#N/A</v>
      </c>
      <c r="H168" s="723">
        <f t="shared" si="284"/>
        <v>0.83168313971332708</v>
      </c>
      <c r="I168" s="723">
        <f t="shared" si="285"/>
        <v>18.898891193566531</v>
      </c>
      <c r="J168" s="6">
        <f t="shared" si="242"/>
        <v>-1.0683168602866715</v>
      </c>
      <c r="K168" s="6">
        <f t="shared" si="243"/>
        <v>11.496438072127669</v>
      </c>
      <c r="L168" t="e">
        <f t="shared" si="244"/>
        <v>#N/A</v>
      </c>
      <c r="M168" s="723">
        <f t="shared" si="286"/>
        <v>-1.0683168602866715</v>
      </c>
      <c r="N168" s="723">
        <f t="shared" si="287"/>
        <v>11.496438072127669</v>
      </c>
      <c r="O168" s="511">
        <f t="shared" si="245"/>
        <v>3.9316831397133285</v>
      </c>
      <c r="P168" s="511">
        <f t="shared" si="246"/>
        <v>36.934646178706878</v>
      </c>
      <c r="Q168" t="e">
        <f t="shared" si="247"/>
        <v>#N/A</v>
      </c>
      <c r="R168" s="723">
        <f t="shared" si="288"/>
        <v>3.9316831397133285</v>
      </c>
      <c r="S168" s="723">
        <f t="shared" si="289"/>
        <v>36.934646178706878</v>
      </c>
      <c r="T168" s="512">
        <f t="shared" si="248"/>
        <v>48.931683139713329</v>
      </c>
      <c r="U168" s="512">
        <f t="shared" si="249"/>
        <v>52.651382587224305</v>
      </c>
      <c r="V168" t="e">
        <f t="shared" si="250"/>
        <v>#N/A</v>
      </c>
      <c r="W168" s="723">
        <f t="shared" si="290"/>
        <v>48.931683139713329</v>
      </c>
      <c r="X168" s="723">
        <f t="shared" si="291"/>
        <v>52.651382587224305</v>
      </c>
      <c r="Y168" s="249">
        <f t="shared" si="251"/>
        <v>-12.068316860286671</v>
      </c>
      <c r="Z168" s="249">
        <f t="shared" si="252"/>
        <v>76.447158798390063</v>
      </c>
      <c r="AA168" t="e">
        <f t="shared" si="253"/>
        <v>#N/A</v>
      </c>
      <c r="AB168" s="723">
        <f t="shared" si="292"/>
        <v>-12.068316860286671</v>
      </c>
      <c r="AC168" s="723">
        <f t="shared" si="293"/>
        <v>76.447158798390063</v>
      </c>
      <c r="AD168" s="513">
        <f t="shared" si="254"/>
        <v>-5.0683168602866715</v>
      </c>
      <c r="AE168" s="513">
        <f t="shared" si="255"/>
        <v>25.380466669197919</v>
      </c>
      <c r="AF168" t="e">
        <f t="shared" si="256"/>
        <v>#N/A</v>
      </c>
      <c r="AG168" s="723">
        <f t="shared" si="294"/>
        <v>-5.0683168602866715</v>
      </c>
      <c r="AH168" s="723">
        <f t="shared" si="295"/>
        <v>25.380466669197919</v>
      </c>
      <c r="AI168" s="142">
        <f t="shared" si="257"/>
        <v>8.9316831397133285</v>
      </c>
      <c r="AJ168" s="142">
        <f t="shared" si="258"/>
        <v>83.409640260261682</v>
      </c>
      <c r="AK168" t="e">
        <f t="shared" si="259"/>
        <v>#N/A</v>
      </c>
      <c r="AL168" s="723">
        <f t="shared" si="296"/>
        <v>8.9316831397133285</v>
      </c>
      <c r="AM168" s="723">
        <f t="shared" si="297"/>
        <v>83.409640260261682</v>
      </c>
      <c r="AN168" s="514">
        <f t="shared" si="260"/>
        <v>0.9316831397133285</v>
      </c>
      <c r="AO168" s="514">
        <f t="shared" si="261"/>
        <v>16.253248547483256</v>
      </c>
      <c r="AP168" t="e">
        <f t="shared" si="262"/>
        <v>#N/A</v>
      </c>
      <c r="AQ168" s="723">
        <f t="shared" si="298"/>
        <v>0.9316831397133285</v>
      </c>
      <c r="AR168" s="723">
        <f t="shared" si="299"/>
        <v>16.253248547483256</v>
      </c>
      <c r="AS168" s="515">
        <f t="shared" si="263"/>
        <v>-134.06831686028667</v>
      </c>
      <c r="AT168" s="515">
        <f t="shared" si="264"/>
        <v>100.65700130469681</v>
      </c>
      <c r="AU168" t="e">
        <f t="shared" si="265"/>
        <v>#N/A</v>
      </c>
      <c r="AV168" s="723">
        <f t="shared" si="300"/>
        <v>-134.06831686028667</v>
      </c>
      <c r="AW168" s="723">
        <f t="shared" si="301"/>
        <v>100.65700130469681</v>
      </c>
      <c r="AX168" s="379" t="str">
        <f t="shared" si="266"/>
        <v/>
      </c>
      <c r="AY168" s="379" t="str">
        <f t="shared" si="267"/>
        <v/>
      </c>
      <c r="AZ168">
        <f t="shared" si="268"/>
        <v>0</v>
      </c>
      <c r="BA168" s="723" t="e">
        <f t="shared" si="302"/>
        <v>#N/A</v>
      </c>
      <c r="BB168" s="723" t="e">
        <f t="shared" si="303"/>
        <v>#N/A</v>
      </c>
      <c r="BC168" s="290">
        <f t="shared" si="269"/>
        <v>63.931683139713329</v>
      </c>
      <c r="BD168" s="290">
        <f t="shared" si="270"/>
        <v>57.948873256118908</v>
      </c>
      <c r="BE168" t="e">
        <f t="shared" si="271"/>
        <v>#N/A</v>
      </c>
      <c r="BF168" s="723">
        <f t="shared" si="304"/>
        <v>63.931683139713329</v>
      </c>
      <c r="BG168" s="723">
        <f t="shared" si="305"/>
        <v>57.948873256118908</v>
      </c>
      <c r="BH168" s="515">
        <f t="shared" si="272"/>
        <v>0.9316831397133285</v>
      </c>
      <c r="BI168" s="515">
        <f t="shared" si="273"/>
        <v>31.115399536985965</v>
      </c>
      <c r="BJ168" t="e">
        <f t="shared" si="274"/>
        <v>#N/A</v>
      </c>
      <c r="BK168" s="723">
        <f t="shared" si="306"/>
        <v>0.9316831397133285</v>
      </c>
      <c r="BL168" s="723">
        <f t="shared" si="307"/>
        <v>31.115399536985965</v>
      </c>
      <c r="BN168" s="609">
        <f t="shared" si="308"/>
        <v>-5.641977636762971</v>
      </c>
      <c r="BO168" s="83">
        <f t="shared" si="309"/>
        <v>5.641977636762971</v>
      </c>
      <c r="BQ168" s="545">
        <f t="shared" si="275"/>
        <v>-1.0683168602866715</v>
      </c>
      <c r="BR168" s="545">
        <f t="shared" si="276"/>
        <v>27.851895597001409</v>
      </c>
      <c r="BS168" t="e">
        <f t="shared" si="277"/>
        <v>#N/A</v>
      </c>
      <c r="BT168" s="723">
        <f t="shared" si="310"/>
        <v>-1.0683168602866715</v>
      </c>
      <c r="BU168" s="723">
        <f t="shared" si="311"/>
        <v>27.851895597001409</v>
      </c>
      <c r="BV168" s="546">
        <f t="shared" si="278"/>
        <v>-2.6486260269533375</v>
      </c>
      <c r="BW168" s="546">
        <f t="shared" si="279"/>
        <v>37.775910012005745</v>
      </c>
      <c r="BX168" t="e">
        <f t="shared" si="280"/>
        <v>#N/A</v>
      </c>
      <c r="BY168" s="723">
        <f t="shared" si="312"/>
        <v>-2.6486260269533375</v>
      </c>
      <c r="BZ168" s="723">
        <f t="shared" si="313"/>
        <v>37.775910012005745</v>
      </c>
      <c r="CA168" s="141">
        <f t="shared" si="281"/>
        <v>-6.8316860286671499E-2</v>
      </c>
      <c r="CB168" s="141">
        <f t="shared" si="282"/>
        <v>36.934646178706878</v>
      </c>
      <c r="CC168" t="e">
        <f t="shared" si="283"/>
        <v>#N/A</v>
      </c>
      <c r="CD168" s="723">
        <f t="shared" si="314"/>
        <v>-6.8316860286671499E-2</v>
      </c>
      <c r="CE168" s="723">
        <f t="shared" si="315"/>
        <v>36.934646178706878</v>
      </c>
    </row>
    <row r="169" spans="1:83" x14ac:dyDescent="0.25">
      <c r="A169" s="1144"/>
      <c r="B169" s="635">
        <v>1</v>
      </c>
      <c r="E169" s="80">
        <f t="shared" si="239"/>
        <v>-0.12577261011757912</v>
      </c>
      <c r="F169" s="80">
        <f t="shared" si="240"/>
        <v>18.859880700923831</v>
      </c>
      <c r="G169" t="e">
        <f t="shared" si="241"/>
        <v>#N/A</v>
      </c>
      <c r="H169" s="723">
        <f t="shared" si="284"/>
        <v>-0.12577261011757912</v>
      </c>
      <c r="I169" s="723">
        <f t="shared" si="285"/>
        <v>18.859880700923831</v>
      </c>
      <c r="J169" s="6">
        <f t="shared" si="242"/>
        <v>-0.84243927678424768</v>
      </c>
      <c r="K169" s="6">
        <f t="shared" si="243"/>
        <v>11.432195766915438</v>
      </c>
      <c r="L169" t="e">
        <f t="shared" si="244"/>
        <v>#N/A</v>
      </c>
      <c r="M169" s="723">
        <f t="shared" si="286"/>
        <v>-0.84243927678424768</v>
      </c>
      <c r="N169" s="723">
        <f t="shared" si="287"/>
        <v>11.432195766915438</v>
      </c>
      <c r="O169" s="511">
        <f t="shared" si="245"/>
        <v>5.1575607232157523</v>
      </c>
      <c r="P169" s="511">
        <f t="shared" si="246"/>
        <v>36.914700324573666</v>
      </c>
      <c r="Q169" t="e">
        <f t="shared" si="247"/>
        <v>#N/A</v>
      </c>
      <c r="R169" s="723">
        <f t="shared" si="288"/>
        <v>5.1575607232157523</v>
      </c>
      <c r="S169" s="723">
        <f t="shared" si="289"/>
        <v>36.914700324573666</v>
      </c>
      <c r="T169" s="512">
        <f t="shared" si="248"/>
        <v>82.157560723215752</v>
      </c>
      <c r="U169" s="512">
        <f t="shared" si="249"/>
        <v>70.945788458138381</v>
      </c>
      <c r="V169" t="e">
        <f t="shared" si="250"/>
        <v>#N/A</v>
      </c>
      <c r="W169" s="723">
        <f t="shared" si="290"/>
        <v>82.157560723215752</v>
      </c>
      <c r="X169" s="723">
        <f t="shared" si="291"/>
        <v>70.945788458138381</v>
      </c>
      <c r="Y169" s="249">
        <f t="shared" si="251"/>
        <v>-24.842439276784248</v>
      </c>
      <c r="Z169" s="249">
        <f t="shared" si="252"/>
        <v>76.437524162240365</v>
      </c>
      <c r="AA169" t="e">
        <f t="shared" si="253"/>
        <v>#N/A</v>
      </c>
      <c r="AB169" s="723">
        <f t="shared" si="292"/>
        <v>-24.842439276784248</v>
      </c>
      <c r="AC169" s="723">
        <f t="shared" si="293"/>
        <v>76.437524162240365</v>
      </c>
      <c r="AD169" s="513">
        <f t="shared" si="254"/>
        <v>3.1575607232157523</v>
      </c>
      <c r="AE169" s="513">
        <f t="shared" si="255"/>
        <v>23.466893702684199</v>
      </c>
      <c r="AF169" t="e">
        <f t="shared" si="256"/>
        <v>#N/A</v>
      </c>
      <c r="AG169" s="723">
        <f t="shared" si="294"/>
        <v>3.1575607232157523</v>
      </c>
      <c r="AH169" s="723">
        <f t="shared" si="295"/>
        <v>23.466893702684199</v>
      </c>
      <c r="AI169" s="142">
        <f t="shared" si="257"/>
        <v>10.157560723215752</v>
      </c>
      <c r="AJ169" s="142">
        <f t="shared" si="258"/>
        <v>102.72514346572159</v>
      </c>
      <c r="AK169" t="e">
        <f t="shared" si="259"/>
        <v>#N/A</v>
      </c>
      <c r="AL169" s="723">
        <f t="shared" si="296"/>
        <v>10.157560723215752</v>
      </c>
      <c r="AM169" s="723">
        <f t="shared" si="297"/>
        <v>102.72514346572159</v>
      </c>
      <c r="AN169" s="514">
        <f t="shared" si="260"/>
        <v>2.1575607232157523</v>
      </c>
      <c r="AO169" s="514">
        <f t="shared" si="261"/>
        <v>16.207871546044508</v>
      </c>
      <c r="AP169" t="e">
        <f t="shared" si="262"/>
        <v>#N/A</v>
      </c>
      <c r="AQ169" s="723">
        <f t="shared" si="298"/>
        <v>2.1575607232157523</v>
      </c>
      <c r="AR169" s="723">
        <f t="shared" si="299"/>
        <v>16.207871546044508</v>
      </c>
      <c r="AS169" s="515">
        <f t="shared" si="263"/>
        <v>-272.84243927678426</v>
      </c>
      <c r="AT169" s="515">
        <f t="shared" si="264"/>
        <v>200.33298505225474</v>
      </c>
      <c r="AU169" t="e">
        <f t="shared" si="265"/>
        <v>#N/A</v>
      </c>
      <c r="AV169" s="723">
        <f t="shared" si="300"/>
        <v>-272.84243927678426</v>
      </c>
      <c r="AW169" s="723">
        <f t="shared" si="301"/>
        <v>200.33298505225474</v>
      </c>
      <c r="AX169" s="379" t="str">
        <f t="shared" si="266"/>
        <v/>
      </c>
      <c r="AY169" s="379" t="str">
        <f t="shared" si="267"/>
        <v/>
      </c>
      <c r="AZ169">
        <f t="shared" si="268"/>
        <v>0</v>
      </c>
      <c r="BA169" s="723" t="e">
        <f t="shared" si="302"/>
        <v>#N/A</v>
      </c>
      <c r="BB169" s="723" t="e">
        <f t="shared" si="303"/>
        <v>#N/A</v>
      </c>
      <c r="BC169" s="290" t="str">
        <f t="shared" si="269"/>
        <v/>
      </c>
      <c r="BD169" s="290" t="str">
        <f t="shared" si="270"/>
        <v/>
      </c>
      <c r="BE169">
        <f t="shared" si="271"/>
        <v>0</v>
      </c>
      <c r="BF169" s="723" t="e">
        <f t="shared" si="304"/>
        <v>#N/A</v>
      </c>
      <c r="BG169" s="723" t="e">
        <f t="shared" si="305"/>
        <v>#N/A</v>
      </c>
      <c r="BH169" s="515">
        <f t="shared" si="272"/>
        <v>-3.8424392767842477</v>
      </c>
      <c r="BI169" s="515">
        <f t="shared" si="273"/>
        <v>31.091720763783393</v>
      </c>
      <c r="BJ169" t="e">
        <f t="shared" si="274"/>
        <v>#N/A</v>
      </c>
      <c r="BK169" s="723">
        <f t="shared" si="306"/>
        <v>-3.8424392767842477</v>
      </c>
      <c r="BL169" s="723">
        <f t="shared" si="307"/>
        <v>31.091720763783393</v>
      </c>
      <c r="BN169" s="609">
        <f t="shared" si="308"/>
        <v>-5.7710397630687629</v>
      </c>
      <c r="BO169" s="83">
        <f t="shared" si="309"/>
        <v>5.7710397630687629</v>
      </c>
      <c r="BQ169" s="545">
        <f t="shared" si="275"/>
        <v>0.15756072321575232</v>
      </c>
      <c r="BR169" s="545">
        <f t="shared" si="276"/>
        <v>31.864323310766846</v>
      </c>
      <c r="BS169" t="e">
        <f t="shared" si="277"/>
        <v>#N/A</v>
      </c>
      <c r="BT169" s="723">
        <f t="shared" si="310"/>
        <v>0.15756072321575232</v>
      </c>
      <c r="BU169" s="723">
        <f t="shared" si="311"/>
        <v>31.864323310766846</v>
      </c>
      <c r="BV169" s="546" t="str">
        <f t="shared" si="278"/>
        <v/>
      </c>
      <c r="BW169" s="546" t="str">
        <f t="shared" si="279"/>
        <v/>
      </c>
      <c r="BX169">
        <f t="shared" si="280"/>
        <v>0</v>
      </c>
      <c r="BY169" s="723" t="e">
        <f t="shared" si="312"/>
        <v>#N/A</v>
      </c>
      <c r="BZ169" s="723" t="e">
        <f t="shared" si="313"/>
        <v>#N/A</v>
      </c>
      <c r="CA169" s="141">
        <f t="shared" si="281"/>
        <v>-0.84243927678424768</v>
      </c>
      <c r="CB169" s="141">
        <f t="shared" si="282"/>
        <v>42.786622910123199</v>
      </c>
      <c r="CC169" t="e">
        <f t="shared" si="283"/>
        <v>#N/A</v>
      </c>
      <c r="CD169" s="723">
        <f t="shared" si="314"/>
        <v>-0.84243927678424768</v>
      </c>
      <c r="CE169" s="723">
        <f t="shared" si="315"/>
        <v>42.786622910123199</v>
      </c>
    </row>
    <row r="170" spans="1:83" x14ac:dyDescent="0.25">
      <c r="A170" s="1144" t="s">
        <v>14</v>
      </c>
      <c r="B170" s="635">
        <v>120</v>
      </c>
      <c r="E170" s="80" t="str">
        <f t="shared" si="239"/>
        <v/>
      </c>
      <c r="F170" s="80" t="str">
        <f t="shared" si="240"/>
        <v/>
      </c>
      <c r="G170">
        <f t="shared" si="241"/>
        <v>0</v>
      </c>
      <c r="H170" s="723" t="e">
        <f t="shared" si="284"/>
        <v>#N/A</v>
      </c>
      <c r="I170" s="723" t="e">
        <f t="shared" si="285"/>
        <v>#N/A</v>
      </c>
      <c r="J170" s="6">
        <f t="shared" si="242"/>
        <v>-0.85163615839264395</v>
      </c>
      <c r="K170" s="6">
        <f t="shared" si="243"/>
        <v>8.599371281091555</v>
      </c>
      <c r="L170" t="e">
        <f t="shared" si="244"/>
        <v>#N/A</v>
      </c>
      <c r="M170" s="723">
        <f t="shared" si="286"/>
        <v>-0.85163615839264395</v>
      </c>
      <c r="N170" s="723">
        <f t="shared" si="287"/>
        <v>8.599371281091555</v>
      </c>
      <c r="O170" s="511">
        <f t="shared" si="245"/>
        <v>0.14836384160735605</v>
      </c>
      <c r="P170" s="511">
        <f t="shared" si="246"/>
        <v>22.559902181305269</v>
      </c>
      <c r="Q170" t="e">
        <f t="shared" si="247"/>
        <v>#N/A</v>
      </c>
      <c r="R170" s="723">
        <f t="shared" si="288"/>
        <v>0.14836384160735605</v>
      </c>
      <c r="S170" s="723">
        <f t="shared" si="289"/>
        <v>22.559902181305269</v>
      </c>
      <c r="T170" s="512" t="str">
        <f t="shared" si="248"/>
        <v/>
      </c>
      <c r="U170" s="512" t="str">
        <f t="shared" si="249"/>
        <v/>
      </c>
      <c r="V170">
        <f t="shared" si="250"/>
        <v>0</v>
      </c>
      <c r="W170" s="723" t="e">
        <f t="shared" si="290"/>
        <v>#N/A</v>
      </c>
      <c r="X170" s="723" t="e">
        <f t="shared" si="291"/>
        <v>#N/A</v>
      </c>
      <c r="Y170" s="249" t="str">
        <f t="shared" si="251"/>
        <v/>
      </c>
      <c r="Z170" s="249" t="str">
        <f t="shared" si="252"/>
        <v/>
      </c>
      <c r="AA170">
        <f t="shared" si="253"/>
        <v>0</v>
      </c>
      <c r="AB170" s="723" t="e">
        <f t="shared" si="292"/>
        <v>#N/A</v>
      </c>
      <c r="AC170" s="723" t="e">
        <f t="shared" si="293"/>
        <v>#N/A</v>
      </c>
      <c r="AD170" s="513" t="str">
        <f t="shared" si="254"/>
        <v/>
      </c>
      <c r="AE170" s="513" t="str">
        <f t="shared" si="255"/>
        <v/>
      </c>
      <c r="AF170">
        <f t="shared" si="256"/>
        <v>0</v>
      </c>
      <c r="AG170" s="723" t="e">
        <f t="shared" si="294"/>
        <v>#N/A</v>
      </c>
      <c r="AH170" s="723" t="e">
        <f t="shared" si="295"/>
        <v>#N/A</v>
      </c>
      <c r="AI170" s="142">
        <f t="shared" si="257"/>
        <v>3.1483638416073561</v>
      </c>
      <c r="AJ170" s="142">
        <f t="shared" si="258"/>
        <v>37.335628914350195</v>
      </c>
      <c r="AK170" t="e">
        <f t="shared" si="259"/>
        <v>#N/A</v>
      </c>
      <c r="AL170" s="723">
        <f t="shared" si="296"/>
        <v>3.1483638416073561</v>
      </c>
      <c r="AM170" s="723">
        <f t="shared" si="297"/>
        <v>37.335628914350195</v>
      </c>
      <c r="AN170" s="514" t="str">
        <f t="shared" si="260"/>
        <v/>
      </c>
      <c r="AO170" s="514" t="str">
        <f t="shared" si="261"/>
        <v/>
      </c>
      <c r="AP170">
        <f t="shared" si="262"/>
        <v>0</v>
      </c>
      <c r="AQ170" s="723" t="e">
        <f t="shared" si="298"/>
        <v>#N/A</v>
      </c>
      <c r="AR170" s="723" t="e">
        <f t="shared" si="299"/>
        <v>#N/A</v>
      </c>
      <c r="AS170" s="515" t="str">
        <f t="shared" si="263"/>
        <v/>
      </c>
      <c r="AT170" s="515" t="str">
        <f t="shared" si="264"/>
        <v/>
      </c>
      <c r="AU170">
        <f t="shared" si="265"/>
        <v>0</v>
      </c>
      <c r="AV170" s="723" t="e">
        <f t="shared" si="300"/>
        <v>#N/A</v>
      </c>
      <c r="AW170" s="723" t="e">
        <f t="shared" si="301"/>
        <v>#N/A</v>
      </c>
      <c r="AX170" s="379" t="str">
        <f t="shared" si="266"/>
        <v/>
      </c>
      <c r="AY170" s="379" t="str">
        <f t="shared" si="267"/>
        <v/>
      </c>
      <c r="AZ170">
        <f t="shared" si="268"/>
        <v>0</v>
      </c>
      <c r="BA170" s="723" t="e">
        <f t="shared" si="302"/>
        <v>#N/A</v>
      </c>
      <c r="BB170" s="723" t="e">
        <f t="shared" si="303"/>
        <v>#N/A</v>
      </c>
      <c r="BC170" s="290" t="str">
        <f t="shared" si="269"/>
        <v/>
      </c>
      <c r="BD170" s="290" t="str">
        <f t="shared" si="270"/>
        <v/>
      </c>
      <c r="BE170">
        <f t="shared" si="271"/>
        <v>0</v>
      </c>
      <c r="BF170" s="723" t="e">
        <f t="shared" si="304"/>
        <v>#N/A</v>
      </c>
      <c r="BG170" s="723" t="e">
        <f t="shared" si="305"/>
        <v>#N/A</v>
      </c>
      <c r="BH170" s="515" t="str">
        <f t="shared" si="272"/>
        <v/>
      </c>
      <c r="BI170" s="515" t="str">
        <f t="shared" si="273"/>
        <v/>
      </c>
      <c r="BJ170">
        <f t="shared" si="274"/>
        <v>0</v>
      </c>
      <c r="BK170" s="723" t="e">
        <f t="shared" si="306"/>
        <v>#N/A</v>
      </c>
      <c r="BL170" s="723" t="e">
        <f t="shared" si="307"/>
        <v>#N/A</v>
      </c>
      <c r="BN170" s="609">
        <f t="shared" si="308"/>
        <v>-6.249065015659367</v>
      </c>
      <c r="BO170" s="83">
        <f t="shared" si="309"/>
        <v>6.249065015659367</v>
      </c>
      <c r="BQ170" s="545">
        <f t="shared" si="275"/>
        <v>6.1483638416073561</v>
      </c>
      <c r="BR170" s="545">
        <f t="shared" si="276"/>
        <v>21.002599516013778</v>
      </c>
      <c r="BS170" t="e">
        <f t="shared" si="277"/>
        <v>#N/A</v>
      </c>
      <c r="BT170" s="723">
        <f t="shared" si="310"/>
        <v>6.1483638416073561</v>
      </c>
      <c r="BU170" s="723">
        <f t="shared" si="311"/>
        <v>21.002599516013778</v>
      </c>
      <c r="BV170" s="546" t="str">
        <f t="shared" si="278"/>
        <v/>
      </c>
      <c r="BW170" s="546" t="str">
        <f t="shared" si="279"/>
        <v/>
      </c>
      <c r="BX170">
        <f t="shared" si="280"/>
        <v>0</v>
      </c>
      <c r="BY170" s="723" t="e">
        <f t="shared" si="312"/>
        <v>#N/A</v>
      </c>
      <c r="BZ170" s="723" t="e">
        <f t="shared" si="313"/>
        <v>#N/A</v>
      </c>
      <c r="CA170" s="141" t="str">
        <f t="shared" si="281"/>
        <v/>
      </c>
      <c r="CB170" s="141" t="str">
        <f t="shared" si="282"/>
        <v/>
      </c>
      <c r="CC170">
        <f t="shared" si="283"/>
        <v>0</v>
      </c>
      <c r="CD170" s="723" t="e">
        <f t="shared" si="314"/>
        <v>#N/A</v>
      </c>
      <c r="CE170" s="723" t="e">
        <f t="shared" si="315"/>
        <v>#N/A</v>
      </c>
    </row>
    <row r="171" spans="1:83" x14ac:dyDescent="0.25">
      <c r="A171" s="1144"/>
      <c r="B171" s="635">
        <v>100</v>
      </c>
      <c r="E171" s="80">
        <f t="shared" si="239"/>
        <v>0.90800999920701386</v>
      </c>
      <c r="F171" s="80">
        <f t="shared" si="240"/>
        <v>17.92677570573543</v>
      </c>
      <c r="G171" t="e">
        <f t="shared" si="241"/>
        <v>#N/A</v>
      </c>
      <c r="H171" s="723">
        <f t="shared" si="284"/>
        <v>0.90800999920701386</v>
      </c>
      <c r="I171" s="723">
        <f t="shared" si="285"/>
        <v>17.92677570573543</v>
      </c>
      <c r="J171" s="6">
        <f t="shared" si="242"/>
        <v>-1.3419900007929861</v>
      </c>
      <c r="K171" s="6">
        <f t="shared" si="243"/>
        <v>9.0204926253362707</v>
      </c>
      <c r="L171" t="e">
        <f t="shared" si="244"/>
        <v>#N/A</v>
      </c>
      <c r="M171" s="723">
        <f t="shared" si="286"/>
        <v>-1.3419900007929861</v>
      </c>
      <c r="N171" s="723">
        <f t="shared" si="287"/>
        <v>9.0204926253362707</v>
      </c>
      <c r="O171" s="511">
        <f t="shared" si="245"/>
        <v>-0.34199000079298614</v>
      </c>
      <c r="P171" s="511">
        <f t="shared" si="246"/>
        <v>22.72376041071869</v>
      </c>
      <c r="Q171" t="e">
        <f t="shared" si="247"/>
        <v>#N/A</v>
      </c>
      <c r="R171" s="723">
        <f t="shared" si="288"/>
        <v>-0.34199000079298614</v>
      </c>
      <c r="S171" s="723">
        <f t="shared" si="289"/>
        <v>22.72376041071869</v>
      </c>
      <c r="T171" s="512">
        <f t="shared" si="248"/>
        <v>-1.3419900007929861</v>
      </c>
      <c r="U171" s="512">
        <f t="shared" si="249"/>
        <v>30.534722648220434</v>
      </c>
      <c r="V171" t="e">
        <f t="shared" si="250"/>
        <v>#N/A</v>
      </c>
      <c r="W171" s="723">
        <f t="shared" si="290"/>
        <v>-1.3419900007929861</v>
      </c>
      <c r="X171" s="723">
        <f t="shared" si="291"/>
        <v>30.534722648220434</v>
      </c>
      <c r="Y171" s="249" t="str">
        <f t="shared" si="251"/>
        <v/>
      </c>
      <c r="Z171" s="249" t="str">
        <f t="shared" si="252"/>
        <v/>
      </c>
      <c r="AA171">
        <f t="shared" si="253"/>
        <v>0</v>
      </c>
      <c r="AB171" s="723" t="e">
        <f t="shared" si="292"/>
        <v>#N/A</v>
      </c>
      <c r="AC171" s="723" t="e">
        <f t="shared" si="293"/>
        <v>#N/A</v>
      </c>
      <c r="AD171" s="513" t="str">
        <f t="shared" si="254"/>
        <v/>
      </c>
      <c r="AE171" s="513" t="str">
        <f t="shared" si="255"/>
        <v/>
      </c>
      <c r="AF171">
        <f t="shared" si="256"/>
        <v>0</v>
      </c>
      <c r="AG171" s="723" t="e">
        <f t="shared" si="294"/>
        <v>#N/A</v>
      </c>
      <c r="AH171" s="723" t="e">
        <f t="shared" si="295"/>
        <v>#N/A</v>
      </c>
      <c r="AI171" s="142">
        <f t="shared" si="257"/>
        <v>3.6580099992070139</v>
      </c>
      <c r="AJ171" s="142">
        <f t="shared" si="258"/>
        <v>37.434867265742326</v>
      </c>
      <c r="AK171" t="e">
        <f t="shared" si="259"/>
        <v>#N/A</v>
      </c>
      <c r="AL171" s="723">
        <f t="shared" si="296"/>
        <v>3.6580099992070139</v>
      </c>
      <c r="AM171" s="723">
        <f t="shared" si="297"/>
        <v>37.434867265742326</v>
      </c>
      <c r="AN171" s="514" t="str">
        <f t="shared" si="260"/>
        <v/>
      </c>
      <c r="AO171" s="514" t="str">
        <f t="shared" si="261"/>
        <v/>
      </c>
      <c r="AP171">
        <f t="shared" si="262"/>
        <v>0</v>
      </c>
      <c r="AQ171" s="723" t="e">
        <f t="shared" si="298"/>
        <v>#N/A</v>
      </c>
      <c r="AR171" s="723" t="e">
        <f t="shared" si="299"/>
        <v>#N/A</v>
      </c>
      <c r="AS171" s="515" t="str">
        <f t="shared" si="263"/>
        <v/>
      </c>
      <c r="AT171" s="515" t="str">
        <f t="shared" si="264"/>
        <v/>
      </c>
      <c r="AU171">
        <f t="shared" si="265"/>
        <v>0</v>
      </c>
      <c r="AV171" s="723" t="e">
        <f t="shared" si="300"/>
        <v>#N/A</v>
      </c>
      <c r="AW171" s="723" t="e">
        <f t="shared" si="301"/>
        <v>#N/A</v>
      </c>
      <c r="AX171" s="379" t="str">
        <f t="shared" si="266"/>
        <v/>
      </c>
      <c r="AY171" s="379" t="str">
        <f t="shared" si="267"/>
        <v/>
      </c>
      <c r="AZ171">
        <f t="shared" si="268"/>
        <v>0</v>
      </c>
      <c r="BA171" s="723" t="e">
        <f t="shared" si="302"/>
        <v>#N/A</v>
      </c>
      <c r="BB171" s="723" t="e">
        <f t="shared" si="303"/>
        <v>#N/A</v>
      </c>
      <c r="BC171" s="290">
        <f t="shared" si="269"/>
        <v>13.658009999207014</v>
      </c>
      <c r="BD171" s="290">
        <f t="shared" si="270"/>
        <v>39.214911541449972</v>
      </c>
      <c r="BE171" t="e">
        <f t="shared" si="271"/>
        <v>#N/A</v>
      </c>
      <c r="BF171" s="723">
        <f t="shared" si="304"/>
        <v>13.658009999207014</v>
      </c>
      <c r="BG171" s="723">
        <f t="shared" si="305"/>
        <v>39.214911541449972</v>
      </c>
      <c r="BH171" s="515" t="str">
        <f t="shared" si="272"/>
        <v/>
      </c>
      <c r="BI171" s="515" t="str">
        <f t="shared" si="273"/>
        <v/>
      </c>
      <c r="BJ171">
        <f t="shared" si="274"/>
        <v>0</v>
      </c>
      <c r="BK171" s="723" t="e">
        <f t="shared" si="306"/>
        <v>#N/A</v>
      </c>
      <c r="BL171" s="723" t="e">
        <f t="shared" si="307"/>
        <v>#N/A</v>
      </c>
      <c r="BN171" s="609">
        <f t="shared" si="308"/>
        <v>-5.6241188462063949</v>
      </c>
      <c r="BO171" s="83">
        <f t="shared" si="309"/>
        <v>5.6241188462063949</v>
      </c>
      <c r="BQ171" s="545">
        <f t="shared" si="275"/>
        <v>3.6580099992070139</v>
      </c>
      <c r="BR171" s="545">
        <f t="shared" si="276"/>
        <v>21.178510032666274</v>
      </c>
      <c r="BS171" t="e">
        <f t="shared" si="277"/>
        <v>#N/A</v>
      </c>
      <c r="BT171" s="723">
        <f t="shared" si="310"/>
        <v>3.6580099992070139</v>
      </c>
      <c r="BU171" s="723">
        <f t="shared" si="311"/>
        <v>21.178510032666274</v>
      </c>
      <c r="BV171" s="546" t="str">
        <f t="shared" si="278"/>
        <v/>
      </c>
      <c r="BW171" s="546" t="str">
        <f t="shared" si="279"/>
        <v/>
      </c>
      <c r="BX171">
        <f t="shared" si="280"/>
        <v>0</v>
      </c>
      <c r="BY171" s="723" t="e">
        <f t="shared" si="312"/>
        <v>#N/A</v>
      </c>
      <c r="BZ171" s="723" t="e">
        <f t="shared" si="313"/>
        <v>#N/A</v>
      </c>
      <c r="CA171" s="141">
        <f t="shared" si="281"/>
        <v>7.6580099992070139</v>
      </c>
      <c r="CB171" s="141">
        <f t="shared" si="282"/>
        <v>36.44680078146429</v>
      </c>
      <c r="CC171" t="e">
        <f t="shared" si="283"/>
        <v>#N/A</v>
      </c>
      <c r="CD171" s="723">
        <f t="shared" si="314"/>
        <v>7.6580099992070139</v>
      </c>
      <c r="CE171" s="723">
        <f t="shared" si="315"/>
        <v>36.44680078146429</v>
      </c>
    </row>
    <row r="172" spans="1:83" x14ac:dyDescent="0.25">
      <c r="A172" s="1144"/>
      <c r="B172" s="635">
        <v>50</v>
      </c>
      <c r="E172" s="80">
        <f t="shared" si="239"/>
        <v>0.62389332305146183</v>
      </c>
      <c r="F172" s="80">
        <f t="shared" si="240"/>
        <v>18.117789048153973</v>
      </c>
      <c r="G172" t="e">
        <f t="shared" si="241"/>
        <v>#N/A</v>
      </c>
      <c r="H172" s="723">
        <f t="shared" si="284"/>
        <v>0.62389332305146183</v>
      </c>
      <c r="I172" s="723">
        <f t="shared" si="285"/>
        <v>18.117789048153973</v>
      </c>
      <c r="J172" s="6">
        <f t="shared" si="242"/>
        <v>-2.0761066769485375</v>
      </c>
      <c r="K172" s="6">
        <f t="shared" si="243"/>
        <v>9.3943749123296136</v>
      </c>
      <c r="L172" t="e">
        <f t="shared" si="244"/>
        <v>#N/A</v>
      </c>
      <c r="M172" s="723">
        <f t="shared" si="286"/>
        <v>-2.0761066769485375</v>
      </c>
      <c r="N172" s="723">
        <f t="shared" si="287"/>
        <v>9.3943749123296136</v>
      </c>
      <c r="O172" s="511">
        <f t="shared" si="245"/>
        <v>-2.0761066769485375</v>
      </c>
      <c r="P172" s="511">
        <f t="shared" si="246"/>
        <v>22.874752020369705</v>
      </c>
      <c r="Q172" t="e">
        <f t="shared" si="247"/>
        <v>#N/A</v>
      </c>
      <c r="R172" s="723">
        <f t="shared" si="288"/>
        <v>-2.0761066769485375</v>
      </c>
      <c r="S172" s="723">
        <f t="shared" si="289"/>
        <v>22.874752020369705</v>
      </c>
      <c r="T172" s="512">
        <f t="shared" si="248"/>
        <v>-7.6106676948537455E-2</v>
      </c>
      <c r="U172" s="512">
        <f t="shared" si="249"/>
        <v>30.647255668222694</v>
      </c>
      <c r="V172" t="e">
        <f t="shared" si="250"/>
        <v>#N/A</v>
      </c>
      <c r="W172" s="723">
        <f t="shared" si="290"/>
        <v>-7.6106676948537455E-2</v>
      </c>
      <c r="X172" s="723">
        <f t="shared" si="291"/>
        <v>30.647255668222694</v>
      </c>
      <c r="Y172" s="249">
        <f t="shared" si="251"/>
        <v>-2.0761066769485375</v>
      </c>
      <c r="Z172" s="249">
        <f t="shared" si="252"/>
        <v>53.369038589742352</v>
      </c>
      <c r="AA172" t="e">
        <f t="shared" si="253"/>
        <v>#N/A</v>
      </c>
      <c r="AB172" s="723">
        <f t="shared" si="292"/>
        <v>-2.0761066769485375</v>
      </c>
      <c r="AC172" s="723">
        <f t="shared" si="293"/>
        <v>53.369038589742352</v>
      </c>
      <c r="AD172" s="513">
        <f t="shared" si="254"/>
        <v>-7.6106676948537455E-2</v>
      </c>
      <c r="AE172" s="513">
        <f t="shared" si="255"/>
        <v>26.744238257864215</v>
      </c>
      <c r="AF172" t="e">
        <f t="shared" si="256"/>
        <v>#N/A</v>
      </c>
      <c r="AG172" s="723">
        <f t="shared" si="294"/>
        <v>-7.6106676948537455E-2</v>
      </c>
      <c r="AH172" s="723">
        <f t="shared" si="295"/>
        <v>26.744238257864215</v>
      </c>
      <c r="AI172" s="142">
        <f t="shared" si="257"/>
        <v>12.923893323051463</v>
      </c>
      <c r="AJ172" s="142">
        <f t="shared" si="258"/>
        <v>37.52671421791959</v>
      </c>
      <c r="AK172" t="e">
        <f t="shared" si="259"/>
        <v>#N/A</v>
      </c>
      <c r="AL172" s="723">
        <f t="shared" si="296"/>
        <v>12.923893323051463</v>
      </c>
      <c r="AM172" s="723">
        <f t="shared" si="297"/>
        <v>37.52671421791959</v>
      </c>
      <c r="AN172" s="514">
        <f t="shared" si="260"/>
        <v>2.9238933230514625</v>
      </c>
      <c r="AO172" s="514">
        <f t="shared" si="261"/>
        <v>15.33800117334094</v>
      </c>
      <c r="AP172" t="e">
        <f t="shared" si="262"/>
        <v>#N/A</v>
      </c>
      <c r="AQ172" s="723">
        <f t="shared" si="298"/>
        <v>2.9238933230514625</v>
      </c>
      <c r="AR172" s="723">
        <f t="shared" si="299"/>
        <v>15.33800117334094</v>
      </c>
      <c r="AS172" s="515" t="str">
        <f t="shared" si="263"/>
        <v/>
      </c>
      <c r="AT172" s="515" t="str">
        <f t="shared" si="264"/>
        <v/>
      </c>
      <c r="AU172">
        <f t="shared" si="265"/>
        <v>0</v>
      </c>
      <c r="AV172" s="723" t="e">
        <f t="shared" si="300"/>
        <v>#N/A</v>
      </c>
      <c r="AW172" s="723" t="e">
        <f t="shared" si="301"/>
        <v>#N/A</v>
      </c>
      <c r="AX172" s="379">
        <f t="shared" si="266"/>
        <v>34.257226656384788</v>
      </c>
      <c r="AY172" s="379">
        <f t="shared" si="267"/>
        <v>86.757449774501595</v>
      </c>
      <c r="AZ172" t="e">
        <f t="shared" si="268"/>
        <v>#N/A</v>
      </c>
      <c r="BA172" s="723">
        <f t="shared" si="302"/>
        <v>34.257226656384788</v>
      </c>
      <c r="BB172" s="723">
        <f t="shared" si="303"/>
        <v>86.757449774501595</v>
      </c>
      <c r="BC172" s="290">
        <f t="shared" si="269"/>
        <v>7.9238933230514625</v>
      </c>
      <c r="BD172" s="290">
        <f t="shared" si="270"/>
        <v>39.302598896172348</v>
      </c>
      <c r="BE172" t="e">
        <f t="shared" si="271"/>
        <v>#N/A</v>
      </c>
      <c r="BF172" s="723">
        <f t="shared" si="304"/>
        <v>7.9238933230514625</v>
      </c>
      <c r="BG172" s="723">
        <f t="shared" si="305"/>
        <v>39.302598896172348</v>
      </c>
      <c r="BH172" s="515">
        <f t="shared" si="272"/>
        <v>7.9238933230514625</v>
      </c>
      <c r="BI172" s="515">
        <f t="shared" si="273"/>
        <v>30.647255668222694</v>
      </c>
      <c r="BJ172" t="e">
        <f t="shared" si="274"/>
        <v>#N/A</v>
      </c>
      <c r="BK172" s="723">
        <f t="shared" si="306"/>
        <v>7.9238933230514625</v>
      </c>
      <c r="BL172" s="723">
        <f t="shared" si="307"/>
        <v>30.647255668222694</v>
      </c>
      <c r="BN172" s="609">
        <f t="shared" si="308"/>
        <v>-4.9745070114124852</v>
      </c>
      <c r="BO172" s="83">
        <f t="shared" si="309"/>
        <v>4.9745070114124852</v>
      </c>
      <c r="BQ172" s="545">
        <f t="shared" si="275"/>
        <v>0.92389332305146254</v>
      </c>
      <c r="BR172" s="545">
        <f t="shared" si="276"/>
        <v>21.14933284984205</v>
      </c>
      <c r="BS172" t="e">
        <f t="shared" si="277"/>
        <v>#N/A</v>
      </c>
      <c r="BT172" s="723">
        <f t="shared" si="310"/>
        <v>0.92389332305146254</v>
      </c>
      <c r="BU172" s="723">
        <f t="shared" si="311"/>
        <v>21.14933284984205</v>
      </c>
      <c r="BV172" s="546">
        <f t="shared" si="278"/>
        <v>-6.4062389269485358</v>
      </c>
      <c r="BW172" s="546">
        <f t="shared" si="279"/>
        <v>42.483804007057493</v>
      </c>
      <c r="BX172" t="e">
        <f t="shared" si="280"/>
        <v>#N/A</v>
      </c>
      <c r="BY172" s="723">
        <f t="shared" si="312"/>
        <v>-6.4062389269485358</v>
      </c>
      <c r="BZ172" s="723">
        <f t="shared" si="313"/>
        <v>42.483804007057493</v>
      </c>
      <c r="CA172" s="141">
        <f t="shared" si="281"/>
        <v>4.9238933230514625</v>
      </c>
      <c r="CB172" s="141">
        <f t="shared" si="282"/>
        <v>36.541131345285521</v>
      </c>
      <c r="CC172" t="e">
        <f t="shared" si="283"/>
        <v>#N/A</v>
      </c>
      <c r="CD172" s="723">
        <f t="shared" si="314"/>
        <v>4.9238933230514625</v>
      </c>
      <c r="CE172" s="723">
        <f t="shared" si="315"/>
        <v>36.541131345285521</v>
      </c>
    </row>
    <row r="173" spans="1:83" x14ac:dyDescent="0.25">
      <c r="A173" s="1144"/>
      <c r="B173" s="635">
        <v>20</v>
      </c>
      <c r="E173" s="80">
        <f t="shared" si="239"/>
        <v>1.0856726147183657</v>
      </c>
      <c r="F173" s="80">
        <f t="shared" si="240"/>
        <v>18.13789114590082</v>
      </c>
      <c r="G173" t="e">
        <f t="shared" si="241"/>
        <v>#N/A</v>
      </c>
      <c r="H173" s="723">
        <f t="shared" si="284"/>
        <v>1.0856726147183657</v>
      </c>
      <c r="I173" s="723">
        <f t="shared" si="285"/>
        <v>18.13789114590082</v>
      </c>
      <c r="J173" s="6">
        <f t="shared" si="242"/>
        <v>-1.8143273852816346</v>
      </c>
      <c r="K173" s="6">
        <f t="shared" si="243"/>
        <v>9.4330851379889147</v>
      </c>
      <c r="L173" t="e">
        <f t="shared" si="244"/>
        <v>#N/A</v>
      </c>
      <c r="M173" s="723">
        <f t="shared" si="286"/>
        <v>-1.8143273852816346</v>
      </c>
      <c r="N173" s="723">
        <f t="shared" si="287"/>
        <v>9.4330851379889147</v>
      </c>
      <c r="O173" s="511">
        <f t="shared" si="245"/>
        <v>3.1856726147183654</v>
      </c>
      <c r="P173" s="511">
        <f t="shared" si="246"/>
        <v>22.890677037181476</v>
      </c>
      <c r="Q173" t="e">
        <f t="shared" si="247"/>
        <v>#N/A</v>
      </c>
      <c r="R173" s="723">
        <f t="shared" si="288"/>
        <v>3.1856726147183654</v>
      </c>
      <c r="S173" s="723">
        <f t="shared" si="289"/>
        <v>22.890677037181476</v>
      </c>
      <c r="T173" s="512">
        <f t="shared" si="248"/>
        <v>-5.8143273852816346</v>
      </c>
      <c r="U173" s="512">
        <f t="shared" si="249"/>
        <v>30.659143745717156</v>
      </c>
      <c r="V173" t="e">
        <f t="shared" si="250"/>
        <v>#N/A</v>
      </c>
      <c r="W173" s="723">
        <f t="shared" si="290"/>
        <v>-5.8143273852816346</v>
      </c>
      <c r="X173" s="723">
        <f t="shared" si="291"/>
        <v>30.659143745717156</v>
      </c>
      <c r="Y173" s="249">
        <f t="shared" si="251"/>
        <v>5.1856726147183654</v>
      </c>
      <c r="Z173" s="249">
        <f t="shared" si="252"/>
        <v>53.37586622454522</v>
      </c>
      <c r="AA173" t="e">
        <f t="shared" si="253"/>
        <v>#N/A</v>
      </c>
      <c r="AB173" s="723">
        <f t="shared" si="292"/>
        <v>5.1856726147183654</v>
      </c>
      <c r="AC173" s="723">
        <f t="shared" si="293"/>
        <v>53.37586622454522</v>
      </c>
      <c r="AD173" s="513">
        <f t="shared" si="254"/>
        <v>0.18567261471836538</v>
      </c>
      <c r="AE173" s="513">
        <f t="shared" si="255"/>
        <v>22.890677037181476</v>
      </c>
      <c r="AF173" t="e">
        <f t="shared" si="256"/>
        <v>#N/A</v>
      </c>
      <c r="AG173" s="723">
        <f t="shared" si="294"/>
        <v>0.18567261471836538</v>
      </c>
      <c r="AH173" s="723">
        <f t="shared" si="295"/>
        <v>22.890677037181476</v>
      </c>
      <c r="AI173" s="142">
        <f t="shared" si="257"/>
        <v>9.1856726147183654</v>
      </c>
      <c r="AJ173" s="142">
        <f t="shared" si="258"/>
        <v>37.536423580577669</v>
      </c>
      <c r="AK173" t="e">
        <f t="shared" si="259"/>
        <v>#N/A</v>
      </c>
      <c r="AL173" s="723">
        <f t="shared" si="296"/>
        <v>9.1856726147183654</v>
      </c>
      <c r="AM173" s="723">
        <f t="shared" si="297"/>
        <v>37.536423580577669</v>
      </c>
      <c r="AN173" s="514">
        <f t="shared" si="260"/>
        <v>3.1856726147183654</v>
      </c>
      <c r="AO173" s="514">
        <f t="shared" si="261"/>
        <v>15.361741282177205</v>
      </c>
      <c r="AP173" t="e">
        <f t="shared" si="262"/>
        <v>#N/A</v>
      </c>
      <c r="AQ173" s="723">
        <f t="shared" si="298"/>
        <v>3.1856726147183654</v>
      </c>
      <c r="AR173" s="723">
        <f t="shared" si="299"/>
        <v>15.361741282177205</v>
      </c>
      <c r="AS173" s="515">
        <f t="shared" si="263"/>
        <v>-14.814327385281635</v>
      </c>
      <c r="AT173" s="515">
        <f t="shared" si="264"/>
        <v>40.496704745207943</v>
      </c>
      <c r="AU173" t="e">
        <f t="shared" si="265"/>
        <v>#N/A</v>
      </c>
      <c r="AV173" s="723">
        <f t="shared" si="300"/>
        <v>-14.814327385281635</v>
      </c>
      <c r="AW173" s="723">
        <f t="shared" si="301"/>
        <v>40.496704745207943</v>
      </c>
      <c r="AX173" s="379">
        <f t="shared" si="266"/>
        <v>66.852339281385056</v>
      </c>
      <c r="AY173" s="379">
        <f t="shared" si="267"/>
        <v>84.976592400117113</v>
      </c>
      <c r="AZ173" t="e">
        <f t="shared" si="268"/>
        <v>#N/A</v>
      </c>
      <c r="BA173" s="723">
        <f t="shared" si="302"/>
        <v>66.852339281385056</v>
      </c>
      <c r="BB173" s="723">
        <f t="shared" si="303"/>
        <v>84.976592400117113</v>
      </c>
      <c r="BC173" s="290">
        <f t="shared" si="269"/>
        <v>10.185672614718365</v>
      </c>
      <c r="BD173" s="290">
        <f t="shared" si="270"/>
        <v>39.311869647989866</v>
      </c>
      <c r="BE173" t="e">
        <f t="shared" si="271"/>
        <v>#N/A</v>
      </c>
      <c r="BF173" s="723">
        <f t="shared" si="304"/>
        <v>10.185672614718365</v>
      </c>
      <c r="BG173" s="723">
        <f t="shared" si="305"/>
        <v>39.311869647989866</v>
      </c>
      <c r="BH173" s="515">
        <f t="shared" si="272"/>
        <v>3.4856726147183661</v>
      </c>
      <c r="BI173" s="515">
        <f t="shared" si="273"/>
        <v>30.659143745717156</v>
      </c>
      <c r="BJ173" t="e">
        <f t="shared" si="274"/>
        <v>#N/A</v>
      </c>
      <c r="BK173" s="723">
        <f t="shared" si="306"/>
        <v>3.4856726147183661</v>
      </c>
      <c r="BL173" s="723">
        <f t="shared" si="307"/>
        <v>30.659143745717156</v>
      </c>
      <c r="BN173" s="609">
        <f t="shared" si="308"/>
        <v>-4.9007045186842957</v>
      </c>
      <c r="BO173" s="83">
        <f t="shared" si="309"/>
        <v>4.9007045186842957</v>
      </c>
      <c r="BQ173" s="545">
        <f t="shared" si="275"/>
        <v>2.1856726147183654</v>
      </c>
      <c r="BR173" s="545">
        <f t="shared" si="276"/>
        <v>21.166556054789531</v>
      </c>
      <c r="BS173" t="e">
        <f t="shared" si="277"/>
        <v>#N/A</v>
      </c>
      <c r="BT173" s="723">
        <f t="shared" si="310"/>
        <v>2.1856726147183654</v>
      </c>
      <c r="BU173" s="723">
        <f t="shared" si="311"/>
        <v>21.166556054789531</v>
      </c>
      <c r="BV173" s="546">
        <f t="shared" si="278"/>
        <v>-11.631867885281634</v>
      </c>
      <c r="BW173" s="546">
        <f t="shared" si="279"/>
        <v>42.173934922973622</v>
      </c>
      <c r="BX173" t="e">
        <f t="shared" si="280"/>
        <v>#N/A</v>
      </c>
      <c r="BY173" s="723">
        <f t="shared" si="312"/>
        <v>-11.631867885281634</v>
      </c>
      <c r="BZ173" s="723">
        <f t="shared" si="313"/>
        <v>42.173934922973622</v>
      </c>
      <c r="CA173" s="141">
        <f t="shared" si="281"/>
        <v>-1.8143273852816346</v>
      </c>
      <c r="CB173" s="141">
        <f t="shared" si="282"/>
        <v>36.551102517168303</v>
      </c>
      <c r="CC173" t="e">
        <f t="shared" si="283"/>
        <v>#N/A</v>
      </c>
      <c r="CD173" s="723">
        <f t="shared" si="314"/>
        <v>-1.8143273852816346</v>
      </c>
      <c r="CE173" s="723">
        <f t="shared" si="315"/>
        <v>36.551102517168303</v>
      </c>
    </row>
    <row r="174" spans="1:83" x14ac:dyDescent="0.25">
      <c r="A174" s="1144"/>
      <c r="B174" s="635">
        <v>10</v>
      </c>
      <c r="E174" s="80">
        <f t="shared" si="239"/>
        <v>1.0986055051871677</v>
      </c>
      <c r="F174" s="80">
        <f t="shared" si="240"/>
        <v>18.12537805858527</v>
      </c>
      <c r="G174" t="e">
        <f t="shared" si="241"/>
        <v>#N/A</v>
      </c>
      <c r="H174" s="723">
        <f t="shared" si="284"/>
        <v>1.0986055051871677</v>
      </c>
      <c r="I174" s="723">
        <f t="shared" si="285"/>
        <v>18.12537805858527</v>
      </c>
      <c r="J174" s="6">
        <f t="shared" si="242"/>
        <v>-1.7013944948128321</v>
      </c>
      <c r="K174" s="6">
        <f t="shared" si="243"/>
        <v>9.4090025914888713</v>
      </c>
      <c r="L174" t="e">
        <f t="shared" si="244"/>
        <v>#N/A</v>
      </c>
      <c r="M174" s="723">
        <f t="shared" si="286"/>
        <v>-1.7013944948128321</v>
      </c>
      <c r="N174" s="723">
        <f t="shared" si="287"/>
        <v>9.4090025914888713</v>
      </c>
      <c r="O174" s="511">
        <f t="shared" si="245"/>
        <v>6.2986055051871679</v>
      </c>
      <c r="P174" s="511">
        <f t="shared" si="246"/>
        <v>24.809863558001368</v>
      </c>
      <c r="Q174" t="e">
        <f t="shared" si="247"/>
        <v>#N/A</v>
      </c>
      <c r="R174" s="723">
        <f t="shared" si="288"/>
        <v>6.2986055051871679</v>
      </c>
      <c r="S174" s="723">
        <f t="shared" si="289"/>
        <v>24.809863558001368</v>
      </c>
      <c r="T174" s="512">
        <f t="shared" si="248"/>
        <v>5.2986055051871679</v>
      </c>
      <c r="U174" s="512">
        <f t="shared" si="249"/>
        <v>30.651742687270563</v>
      </c>
      <c r="V174" t="e">
        <f t="shared" si="250"/>
        <v>#N/A</v>
      </c>
      <c r="W174" s="723">
        <f t="shared" si="290"/>
        <v>5.2986055051871679</v>
      </c>
      <c r="X174" s="723">
        <f t="shared" si="291"/>
        <v>30.651742687270563</v>
      </c>
      <c r="Y174" s="249">
        <f t="shared" si="251"/>
        <v>-1.7013944948128321</v>
      </c>
      <c r="Z174" s="249">
        <f t="shared" si="252"/>
        <v>52.378710653915917</v>
      </c>
      <c r="AA174" t="e">
        <f t="shared" si="253"/>
        <v>#N/A</v>
      </c>
      <c r="AB174" s="723">
        <f t="shared" si="292"/>
        <v>-1.7013944948128321</v>
      </c>
      <c r="AC174" s="723">
        <f t="shared" si="293"/>
        <v>52.378710653915917</v>
      </c>
      <c r="AD174" s="513">
        <f t="shared" si="254"/>
        <v>-2.7013944948128321</v>
      </c>
      <c r="AE174" s="513">
        <f t="shared" si="255"/>
        <v>22.880763312587373</v>
      </c>
      <c r="AF174" t="e">
        <f t="shared" si="256"/>
        <v>#N/A</v>
      </c>
      <c r="AG174" s="723">
        <f t="shared" si="294"/>
        <v>-2.7013944948128321</v>
      </c>
      <c r="AH174" s="723">
        <f t="shared" si="295"/>
        <v>22.880763312587373</v>
      </c>
      <c r="AI174" s="142">
        <f t="shared" si="257"/>
        <v>5.2986055051871679</v>
      </c>
      <c r="AJ174" s="142">
        <f t="shared" si="258"/>
        <v>37.530378758635571</v>
      </c>
      <c r="AK174" t="e">
        <f t="shared" si="259"/>
        <v>#N/A</v>
      </c>
      <c r="AL174" s="723">
        <f t="shared" si="296"/>
        <v>5.2986055051871679</v>
      </c>
      <c r="AM174" s="723">
        <f t="shared" si="297"/>
        <v>37.530378758635571</v>
      </c>
      <c r="AN174" s="514">
        <f t="shared" si="260"/>
        <v>5.2986055051871679</v>
      </c>
      <c r="AO174" s="514">
        <f t="shared" si="261"/>
        <v>15.346964838906887</v>
      </c>
      <c r="AP174" t="e">
        <f t="shared" si="262"/>
        <v>#N/A</v>
      </c>
      <c r="AQ174" s="723">
        <f t="shared" si="298"/>
        <v>5.2986055051871679</v>
      </c>
      <c r="AR174" s="723">
        <f t="shared" si="299"/>
        <v>15.346964838906887</v>
      </c>
      <c r="AS174" s="515">
        <f t="shared" si="263"/>
        <v>-29.701394494812831</v>
      </c>
      <c r="AT174" s="515">
        <f t="shared" si="264"/>
        <v>44.446927112756001</v>
      </c>
      <c r="AU174" t="e">
        <f t="shared" si="265"/>
        <v>#N/A</v>
      </c>
      <c r="AV174" s="723">
        <f t="shared" si="300"/>
        <v>-29.701394494812831</v>
      </c>
      <c r="AW174" s="723">
        <f t="shared" si="301"/>
        <v>44.446927112756001</v>
      </c>
      <c r="AX174" s="379">
        <f t="shared" si="266"/>
        <v>89.131938838520512</v>
      </c>
      <c r="AY174" s="379">
        <f t="shared" si="267"/>
        <v>83.923217205130783</v>
      </c>
      <c r="AZ174" t="e">
        <f t="shared" si="268"/>
        <v>#N/A</v>
      </c>
      <c r="BA174" s="723">
        <f t="shared" si="302"/>
        <v>89.131938838520512</v>
      </c>
      <c r="BB174" s="723">
        <f t="shared" si="303"/>
        <v>83.923217205130783</v>
      </c>
      <c r="BC174" s="290">
        <f t="shared" si="269"/>
        <v>8.2986055051871688</v>
      </c>
      <c r="BD174" s="290">
        <f t="shared" si="270"/>
        <v>39.306097870007953</v>
      </c>
      <c r="BE174" t="e">
        <f t="shared" si="271"/>
        <v>#N/A</v>
      </c>
      <c r="BF174" s="723">
        <f t="shared" si="304"/>
        <v>8.2986055051871688</v>
      </c>
      <c r="BG174" s="723">
        <f t="shared" si="305"/>
        <v>39.306097870007953</v>
      </c>
      <c r="BH174" s="515">
        <f t="shared" si="272"/>
        <v>3.4986055051871681</v>
      </c>
      <c r="BI174" s="515">
        <f t="shared" si="273"/>
        <v>30.651742687270563</v>
      </c>
      <c r="BJ174" t="e">
        <f t="shared" si="274"/>
        <v>#N/A</v>
      </c>
      <c r="BK174" s="723">
        <f t="shared" si="306"/>
        <v>3.4986055051871681</v>
      </c>
      <c r="BL174" s="723">
        <f t="shared" si="307"/>
        <v>30.651742687270563</v>
      </c>
      <c r="BN174" s="609">
        <f t="shared" si="308"/>
        <v>-4.9467838272311555</v>
      </c>
      <c r="BO174" s="83">
        <f t="shared" si="309"/>
        <v>4.9467838272311555</v>
      </c>
      <c r="BQ174" s="545">
        <f t="shared" si="275"/>
        <v>1.2986055051871679</v>
      </c>
      <c r="BR174" s="545">
        <f t="shared" si="276"/>
        <v>21.155834414332237</v>
      </c>
      <c r="BS174" t="e">
        <f t="shared" si="277"/>
        <v>#N/A</v>
      </c>
      <c r="BT174" s="723">
        <f t="shared" si="310"/>
        <v>1.2986055051871679</v>
      </c>
      <c r="BU174" s="723">
        <f t="shared" si="311"/>
        <v>21.155834414332237</v>
      </c>
      <c r="BV174" s="546">
        <f t="shared" si="278"/>
        <v>-11.027527994812832</v>
      </c>
      <c r="BW174" s="546">
        <f t="shared" si="279"/>
        <v>42.293579750359001</v>
      </c>
      <c r="BX174" t="e">
        <f t="shared" si="280"/>
        <v>#N/A</v>
      </c>
      <c r="BY174" s="723">
        <f t="shared" si="312"/>
        <v>-11.027527994812832</v>
      </c>
      <c r="BZ174" s="723">
        <f t="shared" si="313"/>
        <v>42.293579750359001</v>
      </c>
      <c r="CA174" s="141">
        <f t="shared" si="281"/>
        <v>-2.7013944948128321</v>
      </c>
      <c r="CB174" s="141">
        <f t="shared" si="282"/>
        <v>42.467980052819136</v>
      </c>
      <c r="CC174" t="e">
        <f t="shared" si="283"/>
        <v>#N/A</v>
      </c>
      <c r="CD174" s="723">
        <f t="shared" si="314"/>
        <v>-2.7013944948128321</v>
      </c>
      <c r="CE174" s="723">
        <f t="shared" si="315"/>
        <v>42.467980052819136</v>
      </c>
    </row>
    <row r="175" spans="1:83" x14ac:dyDescent="0.25">
      <c r="A175" s="1144"/>
      <c r="B175" s="635">
        <v>5</v>
      </c>
      <c r="E175" s="80">
        <f t="shared" si="239"/>
        <v>0.84504536665189578</v>
      </c>
      <c r="F175" s="80">
        <f t="shared" si="240"/>
        <v>17.263720878530176</v>
      </c>
      <c r="G175" t="e">
        <f t="shared" si="241"/>
        <v>#N/A</v>
      </c>
      <c r="H175" s="723">
        <f t="shared" si="284"/>
        <v>0.84504536665189578</v>
      </c>
      <c r="I175" s="723">
        <f t="shared" si="285"/>
        <v>17.263720878530176</v>
      </c>
      <c r="J175" s="6">
        <f t="shared" si="242"/>
        <v>-1.954954633348104</v>
      </c>
      <c r="K175" s="6">
        <f t="shared" si="243"/>
        <v>7.6181400992498576</v>
      </c>
      <c r="L175" t="e">
        <f t="shared" si="244"/>
        <v>#N/A</v>
      </c>
      <c r="M175" s="723">
        <f t="shared" si="286"/>
        <v>-1.954954633348104</v>
      </c>
      <c r="N175" s="723">
        <f t="shared" si="287"/>
        <v>7.6181400992498576</v>
      </c>
      <c r="O175" s="511">
        <f t="shared" si="245"/>
        <v>7.0450453666518964</v>
      </c>
      <c r="P175" s="511">
        <f t="shared" si="246"/>
        <v>38.118710085360952</v>
      </c>
      <c r="Q175" t="e">
        <f t="shared" si="247"/>
        <v>#N/A</v>
      </c>
      <c r="R175" s="723">
        <f t="shared" si="288"/>
        <v>7.0450453666518964</v>
      </c>
      <c r="S175" s="723">
        <f t="shared" si="289"/>
        <v>38.118710085360952</v>
      </c>
      <c r="T175" s="512">
        <f t="shared" si="248"/>
        <v>19.045045366651895</v>
      </c>
      <c r="U175" s="512">
        <f t="shared" si="249"/>
        <v>30.150224851098518</v>
      </c>
      <c r="V175" t="e">
        <f t="shared" si="250"/>
        <v>#N/A</v>
      </c>
      <c r="W175" s="723">
        <f t="shared" si="290"/>
        <v>19.045045366651895</v>
      </c>
      <c r="X175" s="723">
        <f t="shared" si="291"/>
        <v>30.150224851098518</v>
      </c>
      <c r="Y175" s="249">
        <f t="shared" si="251"/>
        <v>-2.954954633348104</v>
      </c>
      <c r="Z175" s="249">
        <f t="shared" si="252"/>
        <v>80.056455445965128</v>
      </c>
      <c r="AA175" t="e">
        <f t="shared" si="253"/>
        <v>#N/A</v>
      </c>
      <c r="AB175" s="723">
        <f t="shared" si="292"/>
        <v>-2.954954633348104</v>
      </c>
      <c r="AC175" s="723">
        <f t="shared" si="293"/>
        <v>80.056455445965128</v>
      </c>
      <c r="AD175" s="513">
        <f t="shared" si="254"/>
        <v>4.5045366651895957E-2</v>
      </c>
      <c r="AE175" s="513">
        <f t="shared" si="255"/>
        <v>22.204415294526417</v>
      </c>
      <c r="AF175" t="e">
        <f t="shared" si="256"/>
        <v>#N/A</v>
      </c>
      <c r="AG175" s="723">
        <f t="shared" si="294"/>
        <v>4.5045366651895957E-2</v>
      </c>
      <c r="AH175" s="723">
        <f t="shared" si="295"/>
        <v>22.204415294526417</v>
      </c>
      <c r="AI175" s="142">
        <f t="shared" si="257"/>
        <v>11.045045366651896</v>
      </c>
      <c r="AJ175" s="142">
        <f t="shared" si="258"/>
        <v>54.6826851807023</v>
      </c>
      <c r="AK175" t="e">
        <f t="shared" si="259"/>
        <v>#N/A</v>
      </c>
      <c r="AL175" s="723">
        <f t="shared" si="296"/>
        <v>11.045045366651896</v>
      </c>
      <c r="AM175" s="723">
        <f t="shared" si="297"/>
        <v>54.6826851807023</v>
      </c>
      <c r="AN175" s="514">
        <f t="shared" si="260"/>
        <v>4.0450453666518964</v>
      </c>
      <c r="AO175" s="514">
        <f t="shared" si="261"/>
        <v>14.319080227856768</v>
      </c>
      <c r="AP175" t="e">
        <f t="shared" si="262"/>
        <v>#N/A</v>
      </c>
      <c r="AQ175" s="723">
        <f t="shared" si="298"/>
        <v>4.0450453666518964</v>
      </c>
      <c r="AR175" s="723">
        <f t="shared" si="299"/>
        <v>14.319080227856768</v>
      </c>
      <c r="AS175" s="515">
        <f t="shared" si="263"/>
        <v>-49.954954633348102</v>
      </c>
      <c r="AT175" s="515">
        <f t="shared" si="264"/>
        <v>60.075253295943732</v>
      </c>
      <c r="AU175" t="e">
        <f t="shared" si="265"/>
        <v>#N/A</v>
      </c>
      <c r="AV175" s="723">
        <f t="shared" si="300"/>
        <v>-49.954954633348102</v>
      </c>
      <c r="AW175" s="723">
        <f t="shared" si="301"/>
        <v>60.075253295943732</v>
      </c>
      <c r="AX175" s="379">
        <f t="shared" si="266"/>
        <v>129.37837869998521</v>
      </c>
      <c r="AY175" s="379">
        <f t="shared" si="267"/>
        <v>103.57887041031401</v>
      </c>
      <c r="AZ175" t="e">
        <f t="shared" si="268"/>
        <v>#N/A</v>
      </c>
      <c r="BA175" s="723">
        <f t="shared" si="302"/>
        <v>129.37837869998521</v>
      </c>
      <c r="BB175" s="723">
        <f t="shared" si="303"/>
        <v>103.57887041031401</v>
      </c>
      <c r="BC175" s="290">
        <f t="shared" si="269"/>
        <v>11.045045366651896</v>
      </c>
      <c r="BD175" s="290">
        <f t="shared" si="270"/>
        <v>38.916269844009953</v>
      </c>
      <c r="BE175" t="e">
        <f t="shared" si="271"/>
        <v>#N/A</v>
      </c>
      <c r="BF175" s="723">
        <f t="shared" si="304"/>
        <v>11.045045366651896</v>
      </c>
      <c r="BG175" s="723">
        <f t="shared" si="305"/>
        <v>38.916269844009953</v>
      </c>
      <c r="BH175" s="515">
        <f t="shared" si="272"/>
        <v>4.145045366651896</v>
      </c>
      <c r="BI175" s="515">
        <f t="shared" si="273"/>
        <v>74.061029283772442</v>
      </c>
      <c r="BJ175" t="e">
        <f t="shared" si="274"/>
        <v>#N/A</v>
      </c>
      <c r="BK175" s="723">
        <f t="shared" si="306"/>
        <v>4.145045366651896</v>
      </c>
      <c r="BL175" s="723">
        <f t="shared" si="307"/>
        <v>74.061029283772442</v>
      </c>
      <c r="BN175" s="609">
        <f t="shared" si="308"/>
        <v>-5.1926815257823549</v>
      </c>
      <c r="BO175" s="83">
        <f t="shared" si="309"/>
        <v>5.1926815257823549</v>
      </c>
      <c r="BQ175" s="545">
        <f t="shared" si="275"/>
        <v>4.5045366651895957E-2</v>
      </c>
      <c r="BR175" s="545">
        <f t="shared" si="276"/>
        <v>24.584467831779449</v>
      </c>
      <c r="BS175" t="e">
        <f t="shared" si="277"/>
        <v>#N/A</v>
      </c>
      <c r="BT175" s="723">
        <f t="shared" si="310"/>
        <v>4.5045366651895957E-2</v>
      </c>
      <c r="BU175" s="723">
        <f t="shared" si="311"/>
        <v>24.584467831779449</v>
      </c>
      <c r="BV175" s="546">
        <f t="shared" si="278"/>
        <v>-14.241047133348102</v>
      </c>
      <c r="BW175" s="546">
        <f t="shared" si="279"/>
        <v>44.108772278370346</v>
      </c>
      <c r="BX175" t="e">
        <f t="shared" si="280"/>
        <v>#N/A</v>
      </c>
      <c r="BY175" s="723">
        <f t="shared" si="312"/>
        <v>-14.241047133348102</v>
      </c>
      <c r="BZ175" s="723">
        <f t="shared" si="313"/>
        <v>44.108772278370346</v>
      </c>
      <c r="CA175" s="141">
        <f t="shared" si="281"/>
        <v>4.5045366651895957E-2</v>
      </c>
      <c r="CB175" s="141">
        <f t="shared" si="282"/>
        <v>48.094033502834826</v>
      </c>
      <c r="CC175" t="e">
        <f t="shared" si="283"/>
        <v>#N/A</v>
      </c>
      <c r="CD175" s="723">
        <f t="shared" si="314"/>
        <v>4.5045366651895957E-2</v>
      </c>
      <c r="CE175" s="723">
        <f t="shared" si="315"/>
        <v>48.094033502834826</v>
      </c>
    </row>
    <row r="176" spans="1:83" x14ac:dyDescent="0.25">
      <c r="A176" s="1144"/>
      <c r="B176" s="635">
        <v>2</v>
      </c>
      <c r="E176" s="80">
        <f t="shared" si="239"/>
        <v>1.0326495189420648</v>
      </c>
      <c r="F176" s="80">
        <f t="shared" si="240"/>
        <v>17.206545922513779</v>
      </c>
      <c r="G176" t="e">
        <f t="shared" si="241"/>
        <v>#N/A</v>
      </c>
      <c r="H176" s="723">
        <f t="shared" si="284"/>
        <v>1.0326495189420648</v>
      </c>
      <c r="I176" s="723">
        <f t="shared" si="285"/>
        <v>17.206545922513779</v>
      </c>
      <c r="J176" s="6">
        <f t="shared" si="242"/>
        <v>-2.5673504810579351</v>
      </c>
      <c r="K176" s="6">
        <f t="shared" si="243"/>
        <v>7.4876713725680766</v>
      </c>
      <c r="L176" t="e">
        <f t="shared" si="244"/>
        <v>#N/A</v>
      </c>
      <c r="M176" s="723">
        <f t="shared" si="286"/>
        <v>-2.5673504810579351</v>
      </c>
      <c r="N176" s="723">
        <f t="shared" si="287"/>
        <v>7.4876713725680766</v>
      </c>
      <c r="O176" s="511">
        <f t="shared" si="245"/>
        <v>7.4326495189420649</v>
      </c>
      <c r="P176" s="511">
        <f t="shared" si="246"/>
        <v>38.092850019177817</v>
      </c>
      <c r="Q176" t="e">
        <f t="shared" si="247"/>
        <v>#N/A</v>
      </c>
      <c r="R176" s="723">
        <f t="shared" si="288"/>
        <v>7.4326495189420649</v>
      </c>
      <c r="S176" s="723">
        <f t="shared" si="289"/>
        <v>38.092850019177817</v>
      </c>
      <c r="T176" s="512">
        <f t="shared" si="248"/>
        <v>46.432649518942064</v>
      </c>
      <c r="U176" s="512">
        <f t="shared" si="249"/>
        <v>52.067890514054589</v>
      </c>
      <c r="V176" t="e">
        <f t="shared" si="250"/>
        <v>#N/A</v>
      </c>
      <c r="W176" s="723">
        <f t="shared" si="290"/>
        <v>46.432649518942064</v>
      </c>
      <c r="X176" s="723">
        <f t="shared" si="291"/>
        <v>52.067890514054589</v>
      </c>
      <c r="Y176" s="249">
        <f t="shared" si="251"/>
        <v>-5.5673504810579351</v>
      </c>
      <c r="Z176" s="249">
        <f t="shared" si="252"/>
        <v>98.036040426893905</v>
      </c>
      <c r="AA176" t="e">
        <f t="shared" si="253"/>
        <v>#N/A</v>
      </c>
      <c r="AB176" s="723">
        <f t="shared" si="292"/>
        <v>-5.5673504810579351</v>
      </c>
      <c r="AC176" s="723">
        <f t="shared" si="293"/>
        <v>98.036040426893905</v>
      </c>
      <c r="AD176" s="513">
        <f t="shared" si="254"/>
        <v>-1.5673504810579353</v>
      </c>
      <c r="AE176" s="513">
        <f t="shared" si="255"/>
        <v>22.159991484284816</v>
      </c>
      <c r="AF176" t="e">
        <f t="shared" si="256"/>
        <v>#N/A</v>
      </c>
      <c r="AG176" s="723">
        <f t="shared" si="294"/>
        <v>-1.5673504810579353</v>
      </c>
      <c r="AH176" s="723">
        <f t="shared" si="295"/>
        <v>22.159991484284816</v>
      </c>
      <c r="AI176" s="142">
        <f t="shared" si="257"/>
        <v>9.432649518942064</v>
      </c>
      <c r="AJ176" s="142">
        <f t="shared" si="258"/>
        <v>83.042550674841237</v>
      </c>
      <c r="AK176" t="e">
        <f t="shared" si="259"/>
        <v>#N/A</v>
      </c>
      <c r="AL176" s="723">
        <f t="shared" si="296"/>
        <v>9.432649518942064</v>
      </c>
      <c r="AM176" s="723">
        <f t="shared" si="297"/>
        <v>83.042550674841237</v>
      </c>
      <c r="AN176" s="514">
        <f t="shared" si="260"/>
        <v>4.4326495189420649</v>
      </c>
      <c r="AO176" s="514">
        <f t="shared" si="261"/>
        <v>14.25009552892806</v>
      </c>
      <c r="AP176" t="e">
        <f t="shared" si="262"/>
        <v>#N/A</v>
      </c>
      <c r="AQ176" s="723">
        <f t="shared" si="298"/>
        <v>4.4326495189420649</v>
      </c>
      <c r="AR176" s="723">
        <f t="shared" si="299"/>
        <v>14.25009552892806</v>
      </c>
      <c r="AS176" s="515">
        <f t="shared" si="263"/>
        <v>-144.56735048105793</v>
      </c>
      <c r="AT176" s="515">
        <f t="shared" si="264"/>
        <v>100.3241485257484</v>
      </c>
      <c r="AU176" t="e">
        <f t="shared" si="265"/>
        <v>#N/A</v>
      </c>
      <c r="AV176" s="723">
        <f t="shared" si="300"/>
        <v>-144.56735048105793</v>
      </c>
      <c r="AW176" s="723">
        <f t="shared" si="301"/>
        <v>100.3241485257484</v>
      </c>
      <c r="AX176" s="379" t="str">
        <f t="shared" si="266"/>
        <v/>
      </c>
      <c r="AY176" s="379" t="str">
        <f t="shared" si="267"/>
        <v/>
      </c>
      <c r="AZ176">
        <f t="shared" si="268"/>
        <v>0</v>
      </c>
      <c r="BA176" s="723" t="e">
        <f t="shared" si="302"/>
        <v>#N/A</v>
      </c>
      <c r="BB176" s="723" t="e">
        <f t="shared" si="303"/>
        <v>#N/A</v>
      </c>
      <c r="BC176" s="290">
        <f t="shared" si="269"/>
        <v>26.432649518942064</v>
      </c>
      <c r="BD176" s="290">
        <f t="shared" si="270"/>
        <v>56.862159848035809</v>
      </c>
      <c r="BE176" t="e">
        <f t="shared" si="271"/>
        <v>#N/A</v>
      </c>
      <c r="BF176" s="723">
        <f t="shared" si="304"/>
        <v>26.432649518942064</v>
      </c>
      <c r="BG176" s="723">
        <f t="shared" si="305"/>
        <v>56.862159848035809</v>
      </c>
      <c r="BH176" s="515">
        <f t="shared" si="272"/>
        <v>4.7326495189420648</v>
      </c>
      <c r="BI176" s="515">
        <f t="shared" si="273"/>
        <v>74.047722602275726</v>
      </c>
      <c r="BJ176" t="e">
        <f t="shared" si="274"/>
        <v>#N/A</v>
      </c>
      <c r="BK176" s="723">
        <f t="shared" si="306"/>
        <v>4.7326495189420648</v>
      </c>
      <c r="BL176" s="723">
        <f t="shared" si="307"/>
        <v>74.047722602275726</v>
      </c>
      <c r="BN176" s="609">
        <f t="shared" si="308"/>
        <v>-5.3791056335067911</v>
      </c>
      <c r="BO176" s="83">
        <f t="shared" si="309"/>
        <v>5.3791056335067911</v>
      </c>
      <c r="BQ176" s="545">
        <f t="shared" si="275"/>
        <v>0.43264951894206471</v>
      </c>
      <c r="BR176" s="545">
        <f t="shared" si="276"/>
        <v>26.533473624528988</v>
      </c>
      <c r="BS176" t="e">
        <f t="shared" si="277"/>
        <v>#N/A</v>
      </c>
      <c r="BT176" s="723">
        <f t="shared" si="310"/>
        <v>0.43264951894206471</v>
      </c>
      <c r="BU176" s="723">
        <f t="shared" si="311"/>
        <v>26.533473624528988</v>
      </c>
      <c r="BV176" s="546">
        <f t="shared" si="278"/>
        <v>-11.728702481057935</v>
      </c>
      <c r="BW176" s="546">
        <f t="shared" si="279"/>
        <v>59.298835690511183</v>
      </c>
      <c r="BX176" t="e">
        <f t="shared" si="280"/>
        <v>#N/A</v>
      </c>
      <c r="BY176" s="723">
        <f t="shared" si="312"/>
        <v>-11.728702481057935</v>
      </c>
      <c r="BZ176" s="723">
        <f t="shared" si="313"/>
        <v>59.298835690511183</v>
      </c>
      <c r="CA176" s="141" t="str">
        <f t="shared" si="281"/>
        <v/>
      </c>
      <c r="CB176" s="141" t="str">
        <f t="shared" si="282"/>
        <v/>
      </c>
      <c r="CC176">
        <f t="shared" si="283"/>
        <v>0</v>
      </c>
      <c r="CD176" s="723" t="e">
        <f t="shared" si="314"/>
        <v>#N/A</v>
      </c>
      <c r="CE176" s="723" t="e">
        <f t="shared" si="315"/>
        <v>#N/A</v>
      </c>
    </row>
    <row r="177" spans="1:83" x14ac:dyDescent="0.25">
      <c r="A177" s="1144"/>
      <c r="B177" s="635">
        <v>1</v>
      </c>
      <c r="E177" s="80">
        <f t="shared" si="239"/>
        <v>0.18043040036405839</v>
      </c>
      <c r="F177" s="80">
        <f t="shared" si="240"/>
        <v>17.138661286193212</v>
      </c>
      <c r="G177" t="e">
        <f t="shared" si="241"/>
        <v>#N/A</v>
      </c>
      <c r="H177" s="723">
        <f t="shared" si="284"/>
        <v>0.18043040036405839</v>
      </c>
      <c r="I177" s="723">
        <f t="shared" si="285"/>
        <v>17.138661286193212</v>
      </c>
      <c r="J177" s="6">
        <f t="shared" si="242"/>
        <v>-1.4695695996359417</v>
      </c>
      <c r="K177" s="6">
        <f t="shared" si="243"/>
        <v>7.3303281429181544</v>
      </c>
      <c r="L177" t="e">
        <f t="shared" si="244"/>
        <v>#N/A</v>
      </c>
      <c r="M177" s="723">
        <f t="shared" si="286"/>
        <v>-1.4695695996359417</v>
      </c>
      <c r="N177" s="723">
        <f t="shared" si="287"/>
        <v>7.3303281429181544</v>
      </c>
      <c r="O177" s="511">
        <f t="shared" si="245"/>
        <v>9.5304304003640592</v>
      </c>
      <c r="P177" s="511">
        <f t="shared" si="246"/>
        <v>38.062234704268981</v>
      </c>
      <c r="Q177" t="e">
        <f t="shared" si="247"/>
        <v>#N/A</v>
      </c>
      <c r="R177" s="723">
        <f t="shared" si="288"/>
        <v>9.5304304003640592</v>
      </c>
      <c r="S177" s="723">
        <f t="shared" si="289"/>
        <v>38.062234704268981</v>
      </c>
      <c r="T177" s="512">
        <f t="shared" si="248"/>
        <v>84.530430400364054</v>
      </c>
      <c r="U177" s="512">
        <f t="shared" si="249"/>
        <v>70.478835754552179</v>
      </c>
      <c r="V177" t="e">
        <f t="shared" si="250"/>
        <v>#N/A</v>
      </c>
      <c r="W177" s="723">
        <f t="shared" si="290"/>
        <v>84.530430400364054</v>
      </c>
      <c r="X177" s="723">
        <f t="shared" si="291"/>
        <v>70.478835754552179</v>
      </c>
      <c r="Y177" s="249">
        <f t="shared" si="251"/>
        <v>-11.469569599635941</v>
      </c>
      <c r="Z177" s="249">
        <f t="shared" si="252"/>
        <v>98.024148609834185</v>
      </c>
      <c r="AA177" t="e">
        <f t="shared" si="253"/>
        <v>#N/A</v>
      </c>
      <c r="AB177" s="723">
        <f t="shared" si="292"/>
        <v>-11.469569599635941</v>
      </c>
      <c r="AC177" s="723">
        <f t="shared" si="293"/>
        <v>98.024148609834185</v>
      </c>
      <c r="AD177" s="513">
        <f t="shared" si="254"/>
        <v>-0.46956959963594164</v>
      </c>
      <c r="AE177" s="513">
        <f t="shared" si="255"/>
        <v>22.107322557986482</v>
      </c>
      <c r="AF177" t="e">
        <f t="shared" si="256"/>
        <v>#N/A</v>
      </c>
      <c r="AG177" s="723">
        <f t="shared" si="294"/>
        <v>-0.46956959963594164</v>
      </c>
      <c r="AH177" s="723">
        <f t="shared" si="295"/>
        <v>22.107322557986482</v>
      </c>
      <c r="AI177" s="142">
        <f t="shared" si="257"/>
        <v>12.530430400364059</v>
      </c>
      <c r="AJ177" s="142">
        <f t="shared" si="258"/>
        <v>102.42311121364583</v>
      </c>
      <c r="AK177" t="e">
        <f t="shared" si="259"/>
        <v>#N/A</v>
      </c>
      <c r="AL177" s="723">
        <f t="shared" si="296"/>
        <v>12.530430400364059</v>
      </c>
      <c r="AM177" s="723">
        <f t="shared" si="297"/>
        <v>102.42311121364583</v>
      </c>
      <c r="AN177" s="514">
        <f t="shared" si="260"/>
        <v>5.5304304003640583</v>
      </c>
      <c r="AO177" s="514">
        <f t="shared" si="261"/>
        <v>16.147250870747563</v>
      </c>
      <c r="AP177" t="e">
        <f t="shared" si="262"/>
        <v>#N/A</v>
      </c>
      <c r="AQ177" s="723">
        <f t="shared" si="298"/>
        <v>5.5304304003640583</v>
      </c>
      <c r="AR177" s="723">
        <f t="shared" si="299"/>
        <v>16.147250870747563</v>
      </c>
      <c r="AS177" s="515">
        <f t="shared" si="263"/>
        <v>-287.46956959963592</v>
      </c>
      <c r="AT177" s="515">
        <f t="shared" si="264"/>
        <v>200.1680950834002</v>
      </c>
      <c r="AU177" t="e">
        <f t="shared" si="265"/>
        <v>#N/A</v>
      </c>
      <c r="AV177" s="723">
        <f t="shared" si="300"/>
        <v>-287.46956959963592</v>
      </c>
      <c r="AW177" s="723">
        <f t="shared" si="301"/>
        <v>200.1680950834002</v>
      </c>
      <c r="AX177" s="379" t="str">
        <f t="shared" si="266"/>
        <v/>
      </c>
      <c r="AY177" s="379" t="str">
        <f t="shared" si="267"/>
        <v/>
      </c>
      <c r="AZ177">
        <f t="shared" si="268"/>
        <v>0</v>
      </c>
      <c r="BA177" s="723" t="e">
        <f t="shared" si="302"/>
        <v>#N/A</v>
      </c>
      <c r="BB177" s="723" t="e">
        <f t="shared" si="303"/>
        <v>#N/A</v>
      </c>
      <c r="BC177" s="290" t="str">
        <f t="shared" si="269"/>
        <v/>
      </c>
      <c r="BD177" s="290" t="str">
        <f t="shared" si="270"/>
        <v/>
      </c>
      <c r="BE177">
        <f t="shared" si="271"/>
        <v>0</v>
      </c>
      <c r="BF177" s="723" t="e">
        <f t="shared" si="304"/>
        <v>#N/A</v>
      </c>
      <c r="BG177" s="723" t="e">
        <f t="shared" si="305"/>
        <v>#N/A</v>
      </c>
      <c r="BH177" s="515">
        <f t="shared" si="272"/>
        <v>2.7304304003640585</v>
      </c>
      <c r="BI177" s="515">
        <f t="shared" si="273"/>
        <v>74.031977622395431</v>
      </c>
      <c r="BJ177" t="e">
        <f t="shared" si="274"/>
        <v>#N/A</v>
      </c>
      <c r="BK177" s="723">
        <f t="shared" si="306"/>
        <v>2.7304304003640585</v>
      </c>
      <c r="BL177" s="723">
        <f t="shared" si="307"/>
        <v>74.031977622395431</v>
      </c>
      <c r="BN177" s="609">
        <f t="shared" si="308"/>
        <v>-5.5916267147532377</v>
      </c>
      <c r="BO177" s="83">
        <f t="shared" si="309"/>
        <v>5.5916267147532377</v>
      </c>
      <c r="BQ177" s="545">
        <f t="shared" si="275"/>
        <v>1.5304304003640583</v>
      </c>
      <c r="BR177" s="545">
        <f t="shared" si="276"/>
        <v>30.677250702806763</v>
      </c>
      <c r="BS177" t="e">
        <f t="shared" si="277"/>
        <v>#N/A</v>
      </c>
      <c r="BT177" s="723">
        <f t="shared" si="310"/>
        <v>1.5304304003640583</v>
      </c>
      <c r="BU177" s="723">
        <f t="shared" si="311"/>
        <v>30.677250702806763</v>
      </c>
      <c r="BV177" s="546" t="str">
        <f t="shared" si="278"/>
        <v/>
      </c>
      <c r="BW177" s="546" t="str">
        <f t="shared" si="279"/>
        <v/>
      </c>
      <c r="BX177">
        <f t="shared" si="280"/>
        <v>0</v>
      </c>
      <c r="BY177" s="723" t="e">
        <f t="shared" si="312"/>
        <v>#N/A</v>
      </c>
      <c r="BZ177" s="723" t="e">
        <f t="shared" si="313"/>
        <v>#N/A</v>
      </c>
      <c r="CA177" s="141" t="str">
        <f t="shared" si="281"/>
        <v/>
      </c>
      <c r="CB177" s="141" t="str">
        <f t="shared" si="282"/>
        <v/>
      </c>
      <c r="CC177">
        <f t="shared" si="283"/>
        <v>0</v>
      </c>
      <c r="CD177" s="723" t="e">
        <f t="shared" si="314"/>
        <v>#N/A</v>
      </c>
      <c r="CE177" s="723" t="e">
        <f t="shared" si="315"/>
        <v>#N/A</v>
      </c>
    </row>
    <row r="178" spans="1:83" ht="16.5" thickBot="1" x14ac:dyDescent="0.3">
      <c r="A178" s="636" t="s">
        <v>19</v>
      </c>
      <c r="B178" s="1145" t="s">
        <v>24</v>
      </c>
      <c r="E178" s="633" t="s">
        <v>0</v>
      </c>
      <c r="F178" s="633" t="s">
        <v>0</v>
      </c>
      <c r="J178" s="632" t="s">
        <v>1</v>
      </c>
      <c r="K178" s="632" t="s">
        <v>1</v>
      </c>
      <c r="O178" s="631" t="s">
        <v>2</v>
      </c>
      <c r="P178" s="631" t="s">
        <v>2</v>
      </c>
      <c r="T178" s="629" t="s">
        <v>3</v>
      </c>
      <c r="U178" s="629" t="s">
        <v>3</v>
      </c>
      <c r="Y178" s="628" t="s">
        <v>4</v>
      </c>
      <c r="Z178" s="628" t="s">
        <v>4</v>
      </c>
      <c r="AD178" s="627" t="s">
        <v>5</v>
      </c>
      <c r="AE178" s="627" t="s">
        <v>5</v>
      </c>
      <c r="AI178" s="625" t="s">
        <v>6</v>
      </c>
      <c r="AJ178" s="625" t="s">
        <v>6</v>
      </c>
      <c r="AN178" s="624" t="s">
        <v>7</v>
      </c>
      <c r="AO178" s="624" t="s">
        <v>7</v>
      </c>
      <c r="AS178" s="623" t="s">
        <v>8</v>
      </c>
      <c r="AT178" s="623" t="s">
        <v>8</v>
      </c>
      <c r="AX178" s="622" t="s">
        <v>9</v>
      </c>
      <c r="AY178" s="622" t="s">
        <v>9</v>
      </c>
      <c r="BC178" s="620" t="s">
        <v>10</v>
      </c>
      <c r="BD178" s="620" t="s">
        <v>10</v>
      </c>
      <c r="BH178" s="618" t="s">
        <v>11</v>
      </c>
      <c r="BI178" s="618" t="s">
        <v>11</v>
      </c>
      <c r="BN178" s="1148" t="s">
        <v>110</v>
      </c>
      <c r="BO178" s="1147" t="s">
        <v>109</v>
      </c>
      <c r="BQ178" s="613" t="s">
        <v>20</v>
      </c>
      <c r="BR178" s="613" t="s">
        <v>20</v>
      </c>
      <c r="BV178" s="614" t="s">
        <v>21</v>
      </c>
      <c r="BW178" s="614" t="s">
        <v>21</v>
      </c>
      <c r="CA178" s="616" t="s">
        <v>22</v>
      </c>
      <c r="CB178" s="616" t="s">
        <v>22</v>
      </c>
    </row>
    <row r="179" spans="1:83" ht="28.5" x14ac:dyDescent="0.25">
      <c r="A179" s="208" t="s">
        <v>62</v>
      </c>
      <c r="B179" s="1145"/>
      <c r="E179" s="881" t="s">
        <v>91</v>
      </c>
      <c r="F179" s="879" t="s">
        <v>89</v>
      </c>
      <c r="J179" s="881" t="s">
        <v>91</v>
      </c>
      <c r="K179" s="879" t="s">
        <v>89</v>
      </c>
      <c r="O179" s="881" t="s">
        <v>91</v>
      </c>
      <c r="P179" s="879" t="s">
        <v>89</v>
      </c>
      <c r="T179" s="881" t="s">
        <v>91</v>
      </c>
      <c r="U179" s="879" t="s">
        <v>89</v>
      </c>
      <c r="Y179" s="881" t="s">
        <v>91</v>
      </c>
      <c r="Z179" s="879" t="s">
        <v>89</v>
      </c>
      <c r="AD179" s="881" t="s">
        <v>91</v>
      </c>
      <c r="AE179" s="879" t="s">
        <v>89</v>
      </c>
      <c r="AI179" s="881" t="s">
        <v>91</v>
      </c>
      <c r="AJ179" s="879" t="s">
        <v>89</v>
      </c>
      <c r="AN179" s="881" t="s">
        <v>91</v>
      </c>
      <c r="AO179" s="879" t="s">
        <v>89</v>
      </c>
      <c r="AS179" s="881" t="s">
        <v>91</v>
      </c>
      <c r="AT179" s="879" t="s">
        <v>89</v>
      </c>
      <c r="AX179" s="881" t="s">
        <v>91</v>
      </c>
      <c r="AY179" s="879" t="s">
        <v>89</v>
      </c>
      <c r="BC179" s="881" t="s">
        <v>91</v>
      </c>
      <c r="BD179" s="879" t="s">
        <v>89</v>
      </c>
      <c r="BH179" s="881" t="s">
        <v>91</v>
      </c>
      <c r="BI179" s="879" t="s">
        <v>89</v>
      </c>
      <c r="BN179" s="1147"/>
      <c r="BO179" s="1147"/>
      <c r="BQ179" s="881" t="s">
        <v>91</v>
      </c>
      <c r="BR179" s="879" t="s">
        <v>89</v>
      </c>
      <c r="BV179" s="881" t="s">
        <v>91</v>
      </c>
      <c r="BW179" s="879" t="s">
        <v>89</v>
      </c>
      <c r="CA179" s="881" t="s">
        <v>91</v>
      </c>
      <c r="CB179" s="879" t="s">
        <v>89</v>
      </c>
    </row>
    <row r="180" spans="1:83" x14ac:dyDescent="0.25">
      <c r="A180" s="1144" t="s">
        <v>13</v>
      </c>
      <c r="B180" s="635">
        <v>120</v>
      </c>
      <c r="E180" s="80">
        <f t="shared" ref="E180:E219" si="316">E102</f>
        <v>-2.3573255217684448</v>
      </c>
      <c r="F180" s="80">
        <f t="shared" ref="F180:F219" si="317">IF(E180="","",2*F102)</f>
        <v>18.980025689782664</v>
      </c>
      <c r="G180" t="e">
        <f t="shared" ref="G180:G219" si="318">IF(OR(ISNUMBER(F180)=FALSE, ISERR(F180),), 0, NA())</f>
        <v>#N/A</v>
      </c>
      <c r="H180" s="723">
        <f>IF(OR(ISNUMBER(E180)=FALSE, ISNA(E180)), NA(), E180)</f>
        <v>-2.3573255217684448</v>
      </c>
      <c r="I180" s="723">
        <f>IF(OR(ISNUMBER(F180)=FALSE, ISNA(F180)), NA(), F180)</f>
        <v>18.980025689782664</v>
      </c>
      <c r="J180" s="6">
        <f t="shared" ref="J180:J219" si="319">J102</f>
        <v>-0.90732552176845616</v>
      </c>
      <c r="K180" s="6">
        <f t="shared" ref="K180:K219" si="320">IF(J180="","",2*K102)</f>
        <v>11.629332533933745</v>
      </c>
      <c r="L180" t="e">
        <f t="shared" ref="L180:L219" si="321">IF(OR(ISNUMBER(K180)=FALSE, ISERR(K180),), 0, NA())</f>
        <v>#N/A</v>
      </c>
      <c r="M180" s="723">
        <f>IF(OR(ISNUMBER(J180)=FALSE, ISNA(J180)), NA(), J180)</f>
        <v>-0.90732552176845616</v>
      </c>
      <c r="N180" s="723">
        <f>IF(OR(ISNUMBER(K180)=FALSE, ISNA(K180)), NA(), K180)</f>
        <v>11.629332533933745</v>
      </c>
      <c r="O180" s="511">
        <f t="shared" ref="O180:O219" si="322">O102</f>
        <v>8.0926744782315438</v>
      </c>
      <c r="P180" s="511">
        <f t="shared" ref="P180:P219" si="323">IF(O180="","",2*P102)</f>
        <v>23.563560324891693</v>
      </c>
      <c r="Q180" t="e">
        <f t="shared" ref="Q180:Q219" si="324">IF(OR(ISNUMBER(P180)=FALSE, ISERR(P180),), 0, NA())</f>
        <v>#N/A</v>
      </c>
      <c r="R180" s="723">
        <f>IF(OR(ISNUMBER(O180)=FALSE, ISNA(O180)), NA(), O180)</f>
        <v>8.0926744782315438</v>
      </c>
      <c r="S180" s="723">
        <f>IF(OR(ISNUMBER(P180)=FALSE, ISNA(P180)), NA(), P180)</f>
        <v>23.563560324891693</v>
      </c>
      <c r="T180" s="512">
        <f t="shared" ref="T180:T219" si="325">T102</f>
        <v>-0.90732552176845616</v>
      </c>
      <c r="U180" s="512">
        <f t="shared" ref="U180:U219" si="326">IF(T180="","",2*U102)</f>
        <v>31.164745710254238</v>
      </c>
      <c r="V180" t="e">
        <f t="shared" ref="V180:V219" si="327">IF(OR(ISNUMBER(U180)=FALSE, ISERR(U180),), 0, NA())</f>
        <v>#N/A</v>
      </c>
      <c r="W180" s="723">
        <f>IF(OR(ISNUMBER(T180)=FALSE, ISNA(T180)), NA(), T180)</f>
        <v>-0.90732552176845616</v>
      </c>
      <c r="X180" s="723">
        <f>IF(OR(ISNUMBER(U180)=FALSE, ISNA(U180)), NA(), U180)</f>
        <v>31.164745710254238</v>
      </c>
      <c r="Y180" s="249">
        <f t="shared" ref="Y180:Y219" si="328">Y102</f>
        <v>9.2674478231543844E-2</v>
      </c>
      <c r="Z180" s="249">
        <f t="shared" ref="Z180:Z219" si="329">IF(Y180="","",2*Z102)</f>
        <v>42.839717263128733</v>
      </c>
      <c r="AA180" t="e">
        <f t="shared" ref="AA180:AA219" si="330">IF(OR(ISNUMBER(Z180)=FALSE, ISERR(Z180),), 0, NA())</f>
        <v>#N/A</v>
      </c>
      <c r="AB180" s="723">
        <f>IF(OR(ISNUMBER(Y180)=FALSE, ISNA(Y180)), NA(), Y180)</f>
        <v>9.2674478231543844E-2</v>
      </c>
      <c r="AC180" s="723">
        <f>IF(OR(ISNUMBER(Z180)=FALSE, ISNA(Z180)), NA(), Z180)</f>
        <v>42.839717263128733</v>
      </c>
      <c r="AD180" s="513">
        <f t="shared" ref="AD180:AD219" si="331">AD102</f>
        <v>-8.9073255217684562</v>
      </c>
      <c r="AE180" s="513">
        <f t="shared" ref="AE180:AE219" si="332">IF(AD180="","",2*AE102)</f>
        <v>25.440938960360914</v>
      </c>
      <c r="AF180" t="e">
        <f t="shared" ref="AF180:AF219" si="333">IF(OR(ISNUMBER(AE180)=FALSE, ISERR(AE180),), 0, NA())</f>
        <v>#N/A</v>
      </c>
      <c r="AG180" s="723">
        <f>IF(OR(ISNUMBER(AD180)=FALSE, ISNA(AD180)), NA(), AD180)</f>
        <v>-8.9073255217684562</v>
      </c>
      <c r="AH180" s="723">
        <f>IF(OR(ISNUMBER(AE180)=FALSE, ISNA(AE180)), NA(), AE180)</f>
        <v>25.440938960360914</v>
      </c>
      <c r="AI180" s="142">
        <f t="shared" ref="AI180:AI219" si="334">AI102</f>
        <v>3.0926744782315438</v>
      </c>
      <c r="AJ180" s="142">
        <f t="shared" ref="AJ180:AJ219" si="335">IF(AI180="","",2*AJ102)</f>
        <v>37.950512186066867</v>
      </c>
      <c r="AK180" t="e">
        <f t="shared" ref="AK180:AK219" si="336">IF(OR(ISNUMBER(AJ180)=FALSE, ISERR(AJ180),), 0, NA())</f>
        <v>#N/A</v>
      </c>
      <c r="AL180" s="723">
        <f>IF(OR(ISNUMBER(AI180)=FALSE, ISNA(AI180)), NA(), AI180)</f>
        <v>3.0926744782315438</v>
      </c>
      <c r="AM180" s="723">
        <f>IF(OR(ISNUMBER(AJ180)=FALSE, ISNA(AJ180)), NA(), AJ180)</f>
        <v>37.950512186066867</v>
      </c>
      <c r="AN180" s="514">
        <f t="shared" ref="AN180:AN219" si="337">AN102</f>
        <v>-5.9073255217684562</v>
      </c>
      <c r="AO180" s="514">
        <f t="shared" ref="AO180:AO219" si="338">IF(AN180="","",2*AO102)</f>
        <v>19.880678438745743</v>
      </c>
      <c r="AP180" t="e">
        <f t="shared" ref="AP180:AP219" si="339">IF(OR(ISNUMBER(AO180)=FALSE, ISERR(AO180),), 0, NA())</f>
        <v>#N/A</v>
      </c>
      <c r="AQ180" s="723">
        <f>IF(OR(ISNUMBER(AN180)=FALSE, ISNA(AN180)), NA(), AN180)</f>
        <v>-5.9073255217684562</v>
      </c>
      <c r="AR180" s="723">
        <f>IF(OR(ISNUMBER(AO180)=FALSE, ISNA(AO180)), NA(), AO180)</f>
        <v>19.880678438745743</v>
      </c>
      <c r="AS180" s="515" t="str">
        <f t="shared" ref="AS180:AS219" si="340">AS102</f>
        <v/>
      </c>
      <c r="AT180" s="515" t="str">
        <f t="shared" ref="AT180:AT219" si="341">IF(AS180="","",2*AT102)</f>
        <v/>
      </c>
      <c r="AU180">
        <f t="shared" ref="AU180:AU219" si="342">IF(OR(ISNUMBER(AT180)=FALSE, ISERR(AT180),), 0, NA())</f>
        <v>0</v>
      </c>
      <c r="AV180" s="723" t="e">
        <f>IF(OR(ISNUMBER(AS180)=FALSE, ISNA(AS180)), NA(), AS180)</f>
        <v>#N/A</v>
      </c>
      <c r="AW180" s="723" t="e">
        <f>IF(OR(ISNUMBER(AT180)=FALSE, ISNA(AT180)), NA(), AT180)</f>
        <v>#N/A</v>
      </c>
      <c r="AX180" s="379">
        <f t="shared" ref="AX180:AX219" si="343">AX102</f>
        <v>8.259341144898201</v>
      </c>
      <c r="AY180" s="379">
        <f t="shared" ref="AY180:AY219" si="344">IF(AX180="","",2*AY102)</f>
        <v>72.682317290092513</v>
      </c>
      <c r="AZ180" t="e">
        <f t="shared" ref="AZ180:AZ219" si="345">IF(OR(ISNUMBER(AY180)=FALSE, ISERR(AY180),), 0, NA())</f>
        <v>#N/A</v>
      </c>
      <c r="BA180" s="723">
        <f>IF(OR(ISNUMBER(AX180)=FALSE, ISNA(AX180)), NA(), AX180)</f>
        <v>8.259341144898201</v>
      </c>
      <c r="BB180" s="723">
        <f>IF(OR(ISNUMBER(AY180)=FALSE, ISNA(AY180)), NA(), AY180)</f>
        <v>72.682317290092513</v>
      </c>
      <c r="BC180" s="290">
        <f t="shared" ref="BC180:BC219" si="346">BC102</f>
        <v>9.0926744782315438</v>
      </c>
      <c r="BD180" s="290">
        <f t="shared" ref="BD180:BD219" si="347">IF(BC180="","",2*BD102)</f>
        <v>39.707447351659482</v>
      </c>
      <c r="BE180" t="e">
        <f t="shared" ref="BE180:BE219" si="348">IF(OR(ISNUMBER(BD180)=FALSE, ISERR(BD180),), 0, NA())</f>
        <v>#N/A</v>
      </c>
      <c r="BF180" s="723">
        <f>IF(OR(ISNUMBER(BC180)=FALSE, ISNA(BC180)), NA(), BC180)</f>
        <v>9.0926744782315438</v>
      </c>
      <c r="BG180" s="723">
        <f>IF(OR(ISNUMBER(BD180)=FALSE, ISNA(BD180)), NA(), BD180)</f>
        <v>39.707447351659482</v>
      </c>
      <c r="BH180" s="515">
        <f t="shared" ref="BH180:BH219" si="349">BH102</f>
        <v>6.0926744782315438</v>
      </c>
      <c r="BI180" s="515">
        <f t="shared" ref="BI180:BI219" si="350">IF(BH180="","",2*BI102)</f>
        <v>23.563560324891693</v>
      </c>
      <c r="BJ180" t="e">
        <f t="shared" ref="BJ180:BJ219" si="351">IF(OR(ISNUMBER(BI180)=FALSE, ISERR(BI180),), 0, NA())</f>
        <v>#N/A</v>
      </c>
      <c r="BK180" s="723">
        <f>IF(OR(ISNUMBER(BH180)=FALSE, ISNA(BH180)), NA(), BH180)</f>
        <v>6.0926744782315438</v>
      </c>
      <c r="BL180" s="723">
        <f>IF(OR(ISNUMBER(BI180)=FALSE, ISNA(BI180)), NA(), BI180)</f>
        <v>23.563560324891693</v>
      </c>
      <c r="BN180" s="609">
        <f t="shared" ref="BN180:BN219" si="352">-BO180</f>
        <v>-5.3627068552355279</v>
      </c>
      <c r="BO180" s="83">
        <f t="shared" ref="BO180:BO219" si="353">BM102</f>
        <v>5.3627068552355279</v>
      </c>
      <c r="BQ180" s="545">
        <f t="shared" ref="BQ180:BQ219" si="354">BQ102</f>
        <v>6.0926744782315438</v>
      </c>
      <c r="BR180" s="545">
        <f t="shared" ref="BR180:BR219" si="355">IF(BQ180="","",2*BR102)</f>
        <v>22.262106261196625</v>
      </c>
      <c r="BS180" t="e">
        <f t="shared" ref="BS180:BS219" si="356">IF(OR(ISNUMBER(BR180)=FALSE, ISERR(BR180),), 0, NA())</f>
        <v>#N/A</v>
      </c>
      <c r="BT180" s="723">
        <f>IF(OR(ISNUMBER(BQ180)=FALSE, ISNA(BQ180)), NA(), BQ180)</f>
        <v>6.0926744782315438</v>
      </c>
      <c r="BU180" s="723">
        <f>IF(OR(ISNUMBER(BR180)=FALSE, ISNA(BR180)), NA(), BR180)</f>
        <v>22.262106261196625</v>
      </c>
      <c r="BV180" s="546">
        <f t="shared" ref="BV180:BV219" si="357">BV102</f>
        <v>43.208419478231548</v>
      </c>
      <c r="BW180" s="546">
        <f t="shared" ref="BW180:BW219" si="358">IF(BV180="","",2*BW102)</f>
        <v>37.420384593808265</v>
      </c>
      <c r="BX180" t="e">
        <f t="shared" ref="BX180:BX219" si="359">IF(OR(ISNUMBER(BW180)=FALSE, ISERR(BW180),), 0, NA())</f>
        <v>#N/A</v>
      </c>
      <c r="BY180" s="723">
        <f>IF(OR(ISNUMBER(BV180)=FALSE, ISNA(BV180)), NA(), BV180)</f>
        <v>43.208419478231548</v>
      </c>
      <c r="BZ180" s="723">
        <f>IF(OR(ISNUMBER(BW180)=FALSE, ISNA(BW180)), NA(), BW180)</f>
        <v>37.420384593808265</v>
      </c>
      <c r="CA180" s="141">
        <f t="shared" ref="CA180:CA219" si="360">CA102</f>
        <v>3.0926744782315438</v>
      </c>
      <c r="CB180" s="141">
        <f t="shared" ref="CB180:CB219" si="361">IF(CA180="","",2*CB102)</f>
        <v>31.164745710254238</v>
      </c>
      <c r="CC180" t="e">
        <f t="shared" ref="CC180:CC219" si="362">IF(OR(ISNUMBER(CB180)=FALSE, ISERR(CB180),), 0, NA())</f>
        <v>#N/A</v>
      </c>
      <c r="CD180" s="723">
        <f>IF(OR(ISNUMBER(CA180)=FALSE, ISNA(CA180)), NA(), CA180)</f>
        <v>3.0926744782315438</v>
      </c>
      <c r="CE180" s="723">
        <f>IF(OR(ISNUMBER(CB180)=FALSE, ISNA(CB180)), NA(), CB180)</f>
        <v>31.164745710254238</v>
      </c>
    </row>
    <row r="181" spans="1:83" x14ac:dyDescent="0.25">
      <c r="A181" s="1144"/>
      <c r="B181" s="635">
        <v>100</v>
      </c>
      <c r="E181" s="80">
        <f t="shared" si="316"/>
        <v>-0.62206338487224855</v>
      </c>
      <c r="F181" s="80">
        <f t="shared" si="317"/>
        <v>20.140433867328912</v>
      </c>
      <c r="G181" t="e">
        <f t="shared" si="318"/>
        <v>#N/A</v>
      </c>
      <c r="H181" s="723">
        <f t="shared" ref="H181:H219" si="363">IF(OR(ISNUMBER(E181)=FALSE, ISNA(E181)), NA(), E181)</f>
        <v>-0.62206338487224855</v>
      </c>
      <c r="I181" s="723">
        <f t="shared" ref="I181:I219" si="364">IF(OR(ISNUMBER(F181)=FALSE, ISNA(F181)), NA(), F181)</f>
        <v>20.140433867328912</v>
      </c>
      <c r="J181" s="6">
        <f t="shared" si="319"/>
        <v>-0.32206338487223718</v>
      </c>
      <c r="K181" s="6">
        <f t="shared" si="320"/>
        <v>13.440129328404895</v>
      </c>
      <c r="L181" t="e">
        <f t="shared" si="321"/>
        <v>#N/A</v>
      </c>
      <c r="M181" s="723">
        <f t="shared" ref="M181:M219" si="365">IF(OR(ISNUMBER(J181)=FALSE, ISNA(J181)), NA(), J181)</f>
        <v>-0.32206338487223718</v>
      </c>
      <c r="N181" s="723">
        <f t="shared" ref="N181:N219" si="366">IF(OR(ISNUMBER(K181)=FALSE, ISNA(K181)), NA(), K181)</f>
        <v>13.440129328404895</v>
      </c>
      <c r="O181" s="511">
        <f t="shared" si="322"/>
        <v>7.6779366151277628</v>
      </c>
      <c r="P181" s="511">
        <f t="shared" si="323"/>
        <v>24.50789824453026</v>
      </c>
      <c r="Q181" t="e">
        <f t="shared" si="324"/>
        <v>#N/A</v>
      </c>
      <c r="R181" s="723">
        <f t="shared" ref="R181:R219" si="367">IF(OR(ISNUMBER(O181)=FALSE, ISNA(O181)), NA(), O181)</f>
        <v>7.6779366151277628</v>
      </c>
      <c r="S181" s="723">
        <f t="shared" ref="S181:S219" si="368">IF(OR(ISNUMBER(P181)=FALSE, ISNA(P181)), NA(), P181)</f>
        <v>24.50789824453026</v>
      </c>
      <c r="T181" s="512">
        <f t="shared" si="325"/>
        <v>-5.3220633848722372</v>
      </c>
      <c r="U181" s="512">
        <f t="shared" si="326"/>
        <v>31.884746766506542</v>
      </c>
      <c r="V181" t="e">
        <f t="shared" si="327"/>
        <v>#N/A</v>
      </c>
      <c r="W181" s="723">
        <f t="shared" ref="W181:W219" si="369">IF(OR(ISNUMBER(T181)=FALSE, ISNA(T181)), NA(), T181)</f>
        <v>-5.3220633848722372</v>
      </c>
      <c r="X181" s="723">
        <f t="shared" ref="X181:X219" si="370">IF(OR(ISNUMBER(U181)=FALSE, ISNA(U181)), NA(), U181)</f>
        <v>31.884746766506542</v>
      </c>
      <c r="Y181" s="249">
        <f t="shared" si="328"/>
        <v>1.6779366151277628</v>
      </c>
      <c r="Z181" s="249">
        <f t="shared" si="329"/>
        <v>43.366312690431144</v>
      </c>
      <c r="AA181" t="e">
        <f t="shared" si="330"/>
        <v>#N/A</v>
      </c>
      <c r="AB181" s="723">
        <f t="shared" ref="AB181:AB219" si="371">IF(OR(ISNUMBER(Y181)=FALSE, ISNA(Y181)), NA(), Y181)</f>
        <v>1.6779366151277628</v>
      </c>
      <c r="AC181" s="723">
        <f t="shared" ref="AC181:AC219" si="372">IF(OR(ISNUMBER(Z181)=FALSE, ISNA(Z181)), NA(), Z181)</f>
        <v>43.366312690431144</v>
      </c>
      <c r="AD181" s="513">
        <f t="shared" si="331"/>
        <v>-7.3220633848722372</v>
      </c>
      <c r="AE181" s="513">
        <f t="shared" si="332"/>
        <v>24.50789824453026</v>
      </c>
      <c r="AF181" t="e">
        <f t="shared" si="333"/>
        <v>#N/A</v>
      </c>
      <c r="AG181" s="723">
        <f t="shared" ref="AG181:AG219" si="373">IF(OR(ISNUMBER(AD181)=FALSE, ISNA(AD181)), NA(), AD181)</f>
        <v>-7.3220633848722372</v>
      </c>
      <c r="AH181" s="723">
        <f t="shared" ref="AH181:AH219" si="374">IF(OR(ISNUMBER(AE181)=FALSE, ISNA(AE181)), NA(), AE181)</f>
        <v>24.50789824453026</v>
      </c>
      <c r="AI181" s="142">
        <f t="shared" si="334"/>
        <v>3.6779366151277628</v>
      </c>
      <c r="AJ181" s="142">
        <f t="shared" si="335"/>
        <v>38.543962904250641</v>
      </c>
      <c r="AK181" t="e">
        <f t="shared" si="336"/>
        <v>#N/A</v>
      </c>
      <c r="AL181" s="723">
        <f t="shared" ref="AL181:AL219" si="375">IF(OR(ISNUMBER(AI181)=FALSE, ISNA(AI181)), NA(), AI181)</f>
        <v>3.6779366151277628</v>
      </c>
      <c r="AM181" s="723">
        <f t="shared" ref="AM181:AM219" si="376">IF(OR(ISNUMBER(AJ181)=FALSE, ISNA(AJ181)), NA(), AJ181)</f>
        <v>38.543962904250641</v>
      </c>
      <c r="AN181" s="514">
        <f t="shared" si="337"/>
        <v>-6.3220633848722372</v>
      </c>
      <c r="AO181" s="514">
        <f t="shared" si="338"/>
        <v>19.303809892460333</v>
      </c>
      <c r="AP181" t="e">
        <f t="shared" si="339"/>
        <v>#N/A</v>
      </c>
      <c r="AQ181" s="723">
        <f t="shared" ref="AQ181:AQ219" si="377">IF(OR(ISNUMBER(AN181)=FALSE, ISNA(AN181)), NA(), AN181)</f>
        <v>-6.3220633848722372</v>
      </c>
      <c r="AR181" s="723">
        <f t="shared" ref="AR181:AR219" si="378">IF(OR(ISNUMBER(AO181)=FALSE, ISNA(AO181)), NA(), AO181)</f>
        <v>19.303809892460333</v>
      </c>
      <c r="AS181" s="515">
        <f t="shared" si="340"/>
        <v>-8.3220633848722372</v>
      </c>
      <c r="AT181" s="515">
        <f t="shared" si="341"/>
        <v>41.43231922502347</v>
      </c>
      <c r="AU181" t="e">
        <f t="shared" si="342"/>
        <v>#N/A</v>
      </c>
      <c r="AV181" s="723">
        <f t="shared" ref="AV181:AV219" si="379">IF(OR(ISNUMBER(AS181)=FALSE, ISNA(AS181)), NA(), AS181)</f>
        <v>-8.3220633848722372</v>
      </c>
      <c r="AW181" s="723">
        <f t="shared" ref="AW181:AW219" si="380">IF(OR(ISNUMBER(AT181)=FALSE, ISNA(AT181)), NA(), AT181)</f>
        <v>41.43231922502347</v>
      </c>
      <c r="AX181" s="379">
        <f t="shared" si="343"/>
        <v>9.1779366151277628</v>
      </c>
      <c r="AY181" s="379">
        <f t="shared" si="344"/>
        <v>73.220069899812415</v>
      </c>
      <c r="AZ181" t="e">
        <f t="shared" si="345"/>
        <v>#N/A</v>
      </c>
      <c r="BA181" s="723">
        <f t="shared" ref="BA181:BA219" si="381">IF(OR(ISNUMBER(AX181)=FALSE, ISNA(AX181)), NA(), AX181)</f>
        <v>9.1779366151277628</v>
      </c>
      <c r="BB181" s="723">
        <f t="shared" ref="BB181:BB219" si="382">IF(OR(ISNUMBER(AY181)=FALSE, ISNA(AY181)), NA(), AY181)</f>
        <v>73.220069899812415</v>
      </c>
      <c r="BC181" s="290">
        <f t="shared" si="346"/>
        <v>9.6779366151277628</v>
      </c>
      <c r="BD181" s="290">
        <f t="shared" si="347"/>
        <v>40.275018018174109</v>
      </c>
      <c r="BE181" t="e">
        <f t="shared" si="348"/>
        <v>#N/A</v>
      </c>
      <c r="BF181" s="723">
        <f t="shared" ref="BF181:BF219" si="383">IF(OR(ISNUMBER(BC181)=FALSE, ISNA(BC181)), NA(), BC181)</f>
        <v>9.6779366151277628</v>
      </c>
      <c r="BG181" s="723">
        <f t="shared" ref="BG181:BG219" si="384">IF(OR(ISNUMBER(BD181)=FALSE, ISNA(BD181)), NA(), BD181)</f>
        <v>40.275018018174109</v>
      </c>
      <c r="BH181" s="515">
        <f t="shared" si="349"/>
        <v>5.6779366151277628</v>
      </c>
      <c r="BI181" s="515">
        <f t="shared" si="350"/>
        <v>24.50789824453026</v>
      </c>
      <c r="BJ181" t="e">
        <f t="shared" si="351"/>
        <v>#N/A</v>
      </c>
      <c r="BK181" s="723">
        <f t="shared" ref="BK181:BK219" si="385">IF(OR(ISNUMBER(BH181)=FALSE, ISNA(BH181)), NA(), BH181)</f>
        <v>5.6779366151277628</v>
      </c>
      <c r="BL181" s="723">
        <f t="shared" ref="BL181:BL219" si="386">IF(OR(ISNUMBER(BI181)=FALSE, ISNA(BI181)), NA(), BI181)</f>
        <v>24.50789824453026</v>
      </c>
      <c r="BN181" s="609">
        <f t="shared" si="352"/>
        <v>-5.2309581948005093</v>
      </c>
      <c r="BO181" s="83">
        <f t="shared" si="353"/>
        <v>5.2309581948005093</v>
      </c>
      <c r="BQ181" s="545">
        <f t="shared" si="354"/>
        <v>6.6779366151277628</v>
      </c>
      <c r="BR181" s="545">
        <f t="shared" si="355"/>
        <v>23.259343850681805</v>
      </c>
      <c r="BS181" t="e">
        <f t="shared" si="356"/>
        <v>#N/A</v>
      </c>
      <c r="BT181" s="723">
        <f t="shared" ref="BT181:BT219" si="387">IF(OR(ISNUMBER(BQ181)=FALSE, ISNA(BQ181)), NA(), BQ181)</f>
        <v>6.6779366151277628</v>
      </c>
      <c r="BU181" s="723">
        <f t="shared" ref="BU181:BU219" si="388">IF(OR(ISNUMBER(BR181)=FALSE, ISNA(BR181)), NA(), BR181)</f>
        <v>23.259343850681805</v>
      </c>
      <c r="BV181" s="546">
        <f t="shared" si="357"/>
        <v>43.492041615127761</v>
      </c>
      <c r="BW181" s="546">
        <f t="shared" si="358"/>
        <v>37.495459484704064</v>
      </c>
      <c r="BX181" t="e">
        <f t="shared" si="359"/>
        <v>#N/A</v>
      </c>
      <c r="BY181" s="723">
        <f t="shared" ref="BY181:BY219" si="389">IF(OR(ISNUMBER(BV181)=FALSE, ISNA(BV181)), NA(), BV181)</f>
        <v>43.492041615127761</v>
      </c>
      <c r="BZ181" s="723">
        <f t="shared" ref="BZ181:BZ219" si="390">IF(OR(ISNUMBER(BW181)=FALSE, ISNA(BW181)), NA(), BW181)</f>
        <v>37.495459484704064</v>
      </c>
      <c r="CA181" s="141">
        <f t="shared" si="360"/>
        <v>2.6779366151277628</v>
      </c>
      <c r="CB181" s="141">
        <f t="shared" si="361"/>
        <v>31.884746766506542</v>
      </c>
      <c r="CC181" t="e">
        <f t="shared" si="362"/>
        <v>#N/A</v>
      </c>
      <c r="CD181" s="723">
        <f t="shared" ref="CD181:CD219" si="391">IF(OR(ISNUMBER(CA181)=FALSE, ISNA(CA181)), NA(), CA181)</f>
        <v>2.6779366151277628</v>
      </c>
      <c r="CE181" s="723">
        <f t="shared" ref="CE181:CE219" si="392">IF(OR(ISNUMBER(CB181)=FALSE, ISNA(CB181)), NA(), CB181)</f>
        <v>31.884746766506542</v>
      </c>
    </row>
    <row r="182" spans="1:83" x14ac:dyDescent="0.25">
      <c r="A182" s="1144"/>
      <c r="B182" s="635">
        <v>50</v>
      </c>
      <c r="E182" s="80">
        <f t="shared" si="316"/>
        <v>-0.16843872534806792</v>
      </c>
      <c r="F182" s="80">
        <f t="shared" si="317"/>
        <v>20.14097443015115</v>
      </c>
      <c r="G182" t="e">
        <f t="shared" si="318"/>
        <v>#N/A</v>
      </c>
      <c r="H182" s="723">
        <f t="shared" si="363"/>
        <v>-0.16843872534806792</v>
      </c>
      <c r="I182" s="723">
        <f t="shared" si="364"/>
        <v>20.14097443015115</v>
      </c>
      <c r="J182" s="6">
        <f t="shared" si="319"/>
        <v>-0.16843872534806792</v>
      </c>
      <c r="K182" s="6">
        <f t="shared" si="320"/>
        <v>13.440939364345127</v>
      </c>
      <c r="L182" t="e">
        <f t="shared" si="321"/>
        <v>#N/A</v>
      </c>
      <c r="M182" s="723">
        <f t="shared" si="365"/>
        <v>-0.16843872534806792</v>
      </c>
      <c r="N182" s="723">
        <f t="shared" si="366"/>
        <v>13.440939364345127</v>
      </c>
      <c r="O182" s="511">
        <f t="shared" si="322"/>
        <v>5.8315612746519321</v>
      </c>
      <c r="P182" s="511">
        <f t="shared" si="323"/>
        <v>24.508342477532061</v>
      </c>
      <c r="Q182" t="e">
        <f t="shared" si="324"/>
        <v>#N/A</v>
      </c>
      <c r="R182" s="723">
        <f t="shared" si="367"/>
        <v>5.8315612746519321</v>
      </c>
      <c r="S182" s="723">
        <f t="shared" si="368"/>
        <v>24.508342477532061</v>
      </c>
      <c r="T182" s="512">
        <f t="shared" si="325"/>
        <v>-4.1684387253480679</v>
      </c>
      <c r="U182" s="512">
        <f t="shared" si="326"/>
        <v>31.885088223117751</v>
      </c>
      <c r="V182" t="e">
        <f t="shared" si="327"/>
        <v>#N/A</v>
      </c>
      <c r="W182" s="723">
        <f t="shared" si="369"/>
        <v>-4.1684387253480679</v>
      </c>
      <c r="X182" s="723">
        <f t="shared" si="370"/>
        <v>31.885088223117751</v>
      </c>
      <c r="Y182" s="249">
        <f t="shared" si="328"/>
        <v>3.8315612746519321</v>
      </c>
      <c r="Z182" s="249">
        <f t="shared" si="329"/>
        <v>42.398807188363243</v>
      </c>
      <c r="AA182" t="e">
        <f t="shared" si="330"/>
        <v>#N/A</v>
      </c>
      <c r="AB182" s="723">
        <f t="shared" si="371"/>
        <v>3.8315612746519321</v>
      </c>
      <c r="AC182" s="723">
        <f t="shared" si="372"/>
        <v>42.398807188363243</v>
      </c>
      <c r="AD182" s="513">
        <f t="shared" si="331"/>
        <v>-6.1684387253480679</v>
      </c>
      <c r="AE182" s="513">
        <f t="shared" si="332"/>
        <v>24.508342477532061</v>
      </c>
      <c r="AF182" t="e">
        <f t="shared" si="333"/>
        <v>#N/A</v>
      </c>
      <c r="AG182" s="723">
        <f t="shared" si="373"/>
        <v>-6.1684387253480679</v>
      </c>
      <c r="AH182" s="723">
        <f t="shared" si="374"/>
        <v>24.508342477532061</v>
      </c>
      <c r="AI182" s="142">
        <f t="shared" si="334"/>
        <v>2.8315612746519321</v>
      </c>
      <c r="AJ182" s="142">
        <f t="shared" si="335"/>
        <v>38.544245368096163</v>
      </c>
      <c r="AK182" t="e">
        <f t="shared" si="336"/>
        <v>#N/A</v>
      </c>
      <c r="AL182" s="723">
        <f t="shared" si="375"/>
        <v>2.8315612746519321</v>
      </c>
      <c r="AM182" s="723">
        <f t="shared" si="376"/>
        <v>38.544245368096163</v>
      </c>
      <c r="AN182" s="514">
        <f t="shared" si="337"/>
        <v>-4.1684387253480679</v>
      </c>
      <c r="AO182" s="514">
        <f t="shared" si="338"/>
        <v>19.304373882516945</v>
      </c>
      <c r="AP182" t="e">
        <f t="shared" si="339"/>
        <v>#N/A</v>
      </c>
      <c r="AQ182" s="723">
        <f t="shared" si="377"/>
        <v>-4.1684387253480679</v>
      </c>
      <c r="AR182" s="723">
        <f t="shared" si="378"/>
        <v>19.304373882516945</v>
      </c>
      <c r="AS182" s="515">
        <f t="shared" si="340"/>
        <v>-4.1684387253480679</v>
      </c>
      <c r="AT182" s="515">
        <f t="shared" si="341"/>
        <v>41.432581997698414</v>
      </c>
      <c r="AU182" t="e">
        <f t="shared" si="342"/>
        <v>#N/A</v>
      </c>
      <c r="AV182" s="723">
        <f t="shared" si="379"/>
        <v>-4.1684387253480679</v>
      </c>
      <c r="AW182" s="723">
        <f t="shared" si="380"/>
        <v>41.432581997698414</v>
      </c>
      <c r="AX182" s="379">
        <f t="shared" si="343"/>
        <v>10.831561274651932</v>
      </c>
      <c r="AY182" s="379">
        <f t="shared" si="344"/>
        <v>73.011771499066072</v>
      </c>
      <c r="AZ182" t="e">
        <f t="shared" si="345"/>
        <v>#N/A</v>
      </c>
      <c r="BA182" s="723">
        <f t="shared" si="381"/>
        <v>10.831561274651932</v>
      </c>
      <c r="BB182" s="723">
        <f t="shared" si="382"/>
        <v>73.011771499066072</v>
      </c>
      <c r="BC182" s="290">
        <f t="shared" si="346"/>
        <v>7.8315612746519321</v>
      </c>
      <c r="BD182" s="290">
        <f t="shared" si="347"/>
        <v>40.275288341562522</v>
      </c>
      <c r="BE182" t="e">
        <f t="shared" si="348"/>
        <v>#N/A</v>
      </c>
      <c r="BF182" s="723">
        <f t="shared" si="383"/>
        <v>7.8315612746519321</v>
      </c>
      <c r="BG182" s="723">
        <f t="shared" si="384"/>
        <v>40.275288341562522</v>
      </c>
      <c r="BH182" s="515">
        <f t="shared" si="349"/>
        <v>2.8315612746519321</v>
      </c>
      <c r="BI182" s="515">
        <f t="shared" si="350"/>
        <v>24.508342477532061</v>
      </c>
      <c r="BJ182" t="e">
        <f t="shared" si="351"/>
        <v>#N/A</v>
      </c>
      <c r="BK182" s="723">
        <f t="shared" si="385"/>
        <v>2.8315612746519321</v>
      </c>
      <c r="BL182" s="723">
        <f t="shared" si="386"/>
        <v>24.508342477532061</v>
      </c>
      <c r="BN182" s="609">
        <f t="shared" si="352"/>
        <v>-5.2288764571366206</v>
      </c>
      <c r="BO182" s="83">
        <f t="shared" si="353"/>
        <v>5.2288764571366206</v>
      </c>
      <c r="BQ182" s="545">
        <f t="shared" si="354"/>
        <v>3.8315612746519321</v>
      </c>
      <c r="BR182" s="545">
        <f t="shared" si="355"/>
        <v>23.259811929506277</v>
      </c>
      <c r="BS182" t="e">
        <f t="shared" si="356"/>
        <v>#N/A</v>
      </c>
      <c r="BT182" s="723">
        <f t="shared" si="387"/>
        <v>3.8315612746519321</v>
      </c>
      <c r="BU182" s="723">
        <f t="shared" si="388"/>
        <v>23.259811929506277</v>
      </c>
      <c r="BV182" s="546">
        <f t="shared" si="357"/>
        <v>40.492406274651941</v>
      </c>
      <c r="BW182" s="546">
        <f t="shared" si="358"/>
        <v>37.371683228580039</v>
      </c>
      <c r="BX182" t="e">
        <f t="shared" si="359"/>
        <v>#N/A</v>
      </c>
      <c r="BY182" s="723">
        <f t="shared" si="389"/>
        <v>40.492406274651941</v>
      </c>
      <c r="BZ182" s="723">
        <f t="shared" si="390"/>
        <v>37.371683228580039</v>
      </c>
      <c r="CA182" s="141">
        <f t="shared" si="360"/>
        <v>0.83156127465193208</v>
      </c>
      <c r="CB182" s="141">
        <f t="shared" si="361"/>
        <v>31.885088223117751</v>
      </c>
      <c r="CC182" t="e">
        <f t="shared" si="362"/>
        <v>#N/A</v>
      </c>
      <c r="CD182" s="723">
        <f t="shared" si="391"/>
        <v>0.83156127465193208</v>
      </c>
      <c r="CE182" s="723">
        <f t="shared" si="392"/>
        <v>31.885088223117751</v>
      </c>
    </row>
    <row r="183" spans="1:83" x14ac:dyDescent="0.25">
      <c r="A183" s="1144"/>
      <c r="B183" s="635">
        <v>20</v>
      </c>
      <c r="E183" s="80">
        <f t="shared" si="316"/>
        <v>-0.71622087585119232</v>
      </c>
      <c r="F183" s="80">
        <f t="shared" si="317"/>
        <v>19.054261434329316</v>
      </c>
      <c r="G183" t="e">
        <f t="shared" si="318"/>
        <v>#N/A</v>
      </c>
      <c r="H183" s="723">
        <f t="shared" si="363"/>
        <v>-0.71622087585119232</v>
      </c>
      <c r="I183" s="723">
        <f t="shared" si="364"/>
        <v>19.054261434329316</v>
      </c>
      <c r="J183" s="6">
        <f t="shared" si="319"/>
        <v>-1.866220875851198</v>
      </c>
      <c r="K183" s="6">
        <f t="shared" si="320"/>
        <v>11.750101225426507</v>
      </c>
      <c r="L183" t="e">
        <f t="shared" si="321"/>
        <v>#N/A</v>
      </c>
      <c r="M183" s="723">
        <f t="shared" si="365"/>
        <v>-1.866220875851198</v>
      </c>
      <c r="N183" s="723">
        <f t="shared" si="366"/>
        <v>11.750101225426507</v>
      </c>
      <c r="O183" s="511">
        <f t="shared" si="322"/>
        <v>3.133779124148802</v>
      </c>
      <c r="P183" s="511">
        <f t="shared" si="323"/>
        <v>23.62339685159121</v>
      </c>
      <c r="Q183" t="e">
        <f t="shared" si="324"/>
        <v>#N/A</v>
      </c>
      <c r="R183" s="723">
        <f t="shared" si="367"/>
        <v>3.133779124148802</v>
      </c>
      <c r="S183" s="723">
        <f t="shared" si="368"/>
        <v>23.62339685159121</v>
      </c>
      <c r="T183" s="512">
        <f t="shared" si="325"/>
        <v>1.133779124148802</v>
      </c>
      <c r="U183" s="512">
        <f t="shared" si="326"/>
        <v>31.210012476892242</v>
      </c>
      <c r="V183" t="e">
        <f t="shared" si="327"/>
        <v>#N/A</v>
      </c>
      <c r="W183" s="723">
        <f t="shared" si="369"/>
        <v>1.133779124148802</v>
      </c>
      <c r="X183" s="723">
        <f t="shared" si="370"/>
        <v>31.210012476892242</v>
      </c>
      <c r="Y183" s="249">
        <f t="shared" si="328"/>
        <v>3.133779124148802</v>
      </c>
      <c r="Z183" s="249">
        <f t="shared" si="329"/>
        <v>41.893494468804697</v>
      </c>
      <c r="AA183" t="e">
        <f t="shared" si="330"/>
        <v>#N/A</v>
      </c>
      <c r="AB183" s="723">
        <f t="shared" si="371"/>
        <v>3.133779124148802</v>
      </c>
      <c r="AC183" s="723">
        <f t="shared" si="372"/>
        <v>41.893494468804697</v>
      </c>
      <c r="AD183" s="513">
        <f t="shared" si="331"/>
        <v>-5.866220875851198</v>
      </c>
      <c r="AE183" s="513">
        <f t="shared" si="332"/>
        <v>23.62339685159121</v>
      </c>
      <c r="AF183" t="e">
        <f t="shared" si="333"/>
        <v>#N/A</v>
      </c>
      <c r="AG183" s="723">
        <f t="shared" si="373"/>
        <v>-5.866220875851198</v>
      </c>
      <c r="AH183" s="723">
        <f t="shared" si="374"/>
        <v>23.62339685159121</v>
      </c>
      <c r="AI183" s="142">
        <f t="shared" si="334"/>
        <v>6.133779124148802</v>
      </c>
      <c r="AJ183" s="142">
        <f t="shared" si="335"/>
        <v>37.987693781115084</v>
      </c>
      <c r="AK183" t="e">
        <f t="shared" si="336"/>
        <v>#N/A</v>
      </c>
      <c r="AL183" s="723">
        <f t="shared" si="375"/>
        <v>6.133779124148802</v>
      </c>
      <c r="AM183" s="723">
        <f t="shared" si="376"/>
        <v>37.987693781115084</v>
      </c>
      <c r="AN183" s="514">
        <f t="shared" si="337"/>
        <v>-1.866220875851198</v>
      </c>
      <c r="AO183" s="514">
        <f t="shared" si="338"/>
        <v>16.433650805824296</v>
      </c>
      <c r="AP183" t="e">
        <f t="shared" si="339"/>
        <v>#N/A</v>
      </c>
      <c r="AQ183" s="723">
        <f t="shared" si="377"/>
        <v>-1.866220875851198</v>
      </c>
      <c r="AR183" s="723">
        <f t="shared" si="378"/>
        <v>16.433650805824296</v>
      </c>
      <c r="AS183" s="515">
        <f t="shared" si="340"/>
        <v>-3.866220875851198</v>
      </c>
      <c r="AT183" s="515">
        <f t="shared" si="341"/>
        <v>40.915337940774357</v>
      </c>
      <c r="AU183" t="e">
        <f t="shared" si="342"/>
        <v>#N/A</v>
      </c>
      <c r="AV183" s="723">
        <f t="shared" si="379"/>
        <v>-3.866220875851198</v>
      </c>
      <c r="AW183" s="723">
        <f t="shared" si="380"/>
        <v>40.915337940774357</v>
      </c>
      <c r="AX183" s="379">
        <f t="shared" si="343"/>
        <v>11.300445790815459</v>
      </c>
      <c r="AY183" s="379">
        <f t="shared" si="344"/>
        <v>72.607898793241006</v>
      </c>
      <c r="AZ183" t="e">
        <f t="shared" si="345"/>
        <v>#N/A</v>
      </c>
      <c r="BA183" s="723">
        <f t="shared" si="381"/>
        <v>11.300445790815459</v>
      </c>
      <c r="BB183" s="723">
        <f t="shared" si="382"/>
        <v>72.607898793241006</v>
      </c>
      <c r="BC183" s="290">
        <f t="shared" si="346"/>
        <v>13.133779124148802</v>
      </c>
      <c r="BD183" s="290">
        <f t="shared" si="347"/>
        <v>39.742985278005591</v>
      </c>
      <c r="BE183" t="e">
        <f t="shared" si="348"/>
        <v>#N/A</v>
      </c>
      <c r="BF183" s="723">
        <f t="shared" si="383"/>
        <v>13.133779124148802</v>
      </c>
      <c r="BG183" s="723">
        <f t="shared" si="384"/>
        <v>39.742985278005591</v>
      </c>
      <c r="BH183" s="515">
        <f t="shared" si="349"/>
        <v>2.133779124148802</v>
      </c>
      <c r="BI183" s="515">
        <f t="shared" si="350"/>
        <v>23.62339685159121</v>
      </c>
      <c r="BJ183" t="e">
        <f t="shared" si="351"/>
        <v>#N/A</v>
      </c>
      <c r="BK183" s="723">
        <f t="shared" si="385"/>
        <v>2.133779124148802</v>
      </c>
      <c r="BL183" s="723">
        <f t="shared" si="386"/>
        <v>23.62339685159121</v>
      </c>
      <c r="BN183" s="609">
        <f t="shared" si="352"/>
        <v>-5.092653649349276</v>
      </c>
      <c r="BO183" s="83">
        <f t="shared" si="353"/>
        <v>5.092653649349276</v>
      </c>
      <c r="BQ183" s="545">
        <f t="shared" si="354"/>
        <v>0.133779124148802</v>
      </c>
      <c r="BR183" s="545">
        <f t="shared" si="355"/>
        <v>22.325431212134955</v>
      </c>
      <c r="BS183" t="e">
        <f t="shared" si="356"/>
        <v>#N/A</v>
      </c>
      <c r="BT183" s="723">
        <f t="shared" si="387"/>
        <v>0.133779124148802</v>
      </c>
      <c r="BU183" s="723">
        <f t="shared" si="388"/>
        <v>22.325431212134955</v>
      </c>
      <c r="BV183" s="546">
        <f t="shared" si="357"/>
        <v>31.45127412414881</v>
      </c>
      <c r="BW183" s="546">
        <f t="shared" si="358"/>
        <v>36.682304141658037</v>
      </c>
      <c r="BX183" t="e">
        <f t="shared" si="359"/>
        <v>#N/A</v>
      </c>
      <c r="BY183" s="723">
        <f t="shared" si="389"/>
        <v>31.45127412414881</v>
      </c>
      <c r="BZ183" s="723">
        <f t="shared" si="390"/>
        <v>36.682304141658037</v>
      </c>
      <c r="CA183" s="141">
        <f t="shared" si="360"/>
        <v>1.133779124148802</v>
      </c>
      <c r="CB183" s="141">
        <f t="shared" si="361"/>
        <v>31.210012476892242</v>
      </c>
      <c r="CC183" t="e">
        <f t="shared" si="362"/>
        <v>#N/A</v>
      </c>
      <c r="CD183" s="723">
        <f t="shared" si="391"/>
        <v>1.133779124148802</v>
      </c>
      <c r="CE183" s="723">
        <f t="shared" si="392"/>
        <v>31.210012476892242</v>
      </c>
    </row>
    <row r="184" spans="1:83" x14ac:dyDescent="0.25">
      <c r="A184" s="1144"/>
      <c r="B184" s="635">
        <v>10</v>
      </c>
      <c r="E184" s="80">
        <f t="shared" si="316"/>
        <v>0.26268106714053374</v>
      </c>
      <c r="F184" s="80">
        <f t="shared" si="317"/>
        <v>19.046513339306873</v>
      </c>
      <c r="G184" t="e">
        <f t="shared" si="318"/>
        <v>#N/A</v>
      </c>
      <c r="H184" s="723">
        <f t="shared" si="363"/>
        <v>0.26268106714053374</v>
      </c>
      <c r="I184" s="723">
        <f t="shared" si="364"/>
        <v>19.046513339306873</v>
      </c>
      <c r="J184" s="6">
        <f t="shared" si="319"/>
        <v>-1.4623189328594606</v>
      </c>
      <c r="K184" s="6">
        <f t="shared" si="320"/>
        <v>11.73753255094079</v>
      </c>
      <c r="L184" t="e">
        <f t="shared" si="321"/>
        <v>#N/A</v>
      </c>
      <c r="M184" s="723">
        <f t="shared" si="365"/>
        <v>-1.4623189328594606</v>
      </c>
      <c r="N184" s="723">
        <f t="shared" si="366"/>
        <v>11.73753255094079</v>
      </c>
      <c r="O184" s="511">
        <f t="shared" si="322"/>
        <v>3.5376810671405394</v>
      </c>
      <c r="P184" s="511">
        <f t="shared" si="323"/>
        <v>25.49058003232556</v>
      </c>
      <c r="Q184" t="e">
        <f t="shared" si="324"/>
        <v>#N/A</v>
      </c>
      <c r="R184" s="723">
        <f t="shared" si="367"/>
        <v>3.5376810671405394</v>
      </c>
      <c r="S184" s="723">
        <f t="shared" si="368"/>
        <v>25.49058003232556</v>
      </c>
      <c r="T184" s="512">
        <f t="shared" si="325"/>
        <v>12.537681067140539</v>
      </c>
      <c r="U184" s="512">
        <f t="shared" si="326"/>
        <v>31.205282732005401</v>
      </c>
      <c r="V184" t="e">
        <f t="shared" si="327"/>
        <v>#N/A</v>
      </c>
      <c r="W184" s="723">
        <f t="shared" si="369"/>
        <v>12.537681067140539</v>
      </c>
      <c r="X184" s="723">
        <f t="shared" si="370"/>
        <v>31.205282732005401</v>
      </c>
      <c r="Y184" s="249">
        <f t="shared" si="328"/>
        <v>-1.4623189328594606</v>
      </c>
      <c r="Z184" s="249">
        <f t="shared" si="329"/>
        <v>74.496776241555551</v>
      </c>
      <c r="AA184" t="e">
        <f t="shared" si="330"/>
        <v>#N/A</v>
      </c>
      <c r="AB184" s="723">
        <f t="shared" si="371"/>
        <v>-1.4623189328594606</v>
      </c>
      <c r="AC184" s="723">
        <f t="shared" si="372"/>
        <v>74.496776241555551</v>
      </c>
      <c r="AD184" s="513">
        <f t="shared" si="331"/>
        <v>-8.4623189328594606</v>
      </c>
      <c r="AE184" s="513">
        <f t="shared" si="332"/>
        <v>21.76625071950598</v>
      </c>
      <c r="AF184" t="e">
        <f t="shared" si="333"/>
        <v>#N/A</v>
      </c>
      <c r="AG184" s="723">
        <f t="shared" si="373"/>
        <v>-8.4623189328594606</v>
      </c>
      <c r="AH184" s="723">
        <f t="shared" si="374"/>
        <v>21.76625071950598</v>
      </c>
      <c r="AI184" s="142">
        <f t="shared" si="334"/>
        <v>2.5376810671405394</v>
      </c>
      <c r="AJ184" s="142">
        <f t="shared" si="335"/>
        <v>37.983808002679176</v>
      </c>
      <c r="AK184" t="e">
        <f t="shared" si="336"/>
        <v>#N/A</v>
      </c>
      <c r="AL184" s="723">
        <f t="shared" si="375"/>
        <v>2.5376810671405394</v>
      </c>
      <c r="AM184" s="723">
        <f t="shared" si="376"/>
        <v>37.983808002679176</v>
      </c>
      <c r="AN184" s="514">
        <f t="shared" si="337"/>
        <v>-1.4623189328594606</v>
      </c>
      <c r="AO184" s="514">
        <f t="shared" si="338"/>
        <v>16.424666522775876</v>
      </c>
      <c r="AP184" t="e">
        <f t="shared" si="339"/>
        <v>#N/A</v>
      </c>
      <c r="AQ184" s="723">
        <f t="shared" si="377"/>
        <v>-1.4623189328594606</v>
      </c>
      <c r="AR184" s="723">
        <f t="shared" si="378"/>
        <v>16.424666522775876</v>
      </c>
      <c r="AS184" s="515">
        <f t="shared" si="340"/>
        <v>-21.462318932859461</v>
      </c>
      <c r="AT184" s="515">
        <f t="shared" si="341"/>
        <v>44.830454719803974</v>
      </c>
      <c r="AU184" t="e">
        <f t="shared" si="342"/>
        <v>#N/A</v>
      </c>
      <c r="AV184" s="723">
        <f t="shared" si="379"/>
        <v>-21.462318932859461</v>
      </c>
      <c r="AW184" s="723">
        <f t="shared" si="380"/>
        <v>44.830454719803974</v>
      </c>
      <c r="AX184" s="379">
        <f t="shared" si="343"/>
        <v>19.371014400473854</v>
      </c>
      <c r="AY184" s="379">
        <f t="shared" si="344"/>
        <v>72.661455474240555</v>
      </c>
      <c r="AZ184" t="e">
        <f t="shared" si="345"/>
        <v>#N/A</v>
      </c>
      <c r="BA184" s="723">
        <f t="shared" si="381"/>
        <v>19.371014400473854</v>
      </c>
      <c r="BB184" s="723">
        <f t="shared" si="382"/>
        <v>72.661455474240555</v>
      </c>
      <c r="BC184" s="290">
        <f t="shared" si="346"/>
        <v>18.537681067140539</v>
      </c>
      <c r="BD184" s="290">
        <f t="shared" si="347"/>
        <v>39.739271135545437</v>
      </c>
      <c r="BE184" t="e">
        <f t="shared" si="348"/>
        <v>#N/A</v>
      </c>
      <c r="BF184" s="723">
        <f t="shared" si="383"/>
        <v>18.537681067140539</v>
      </c>
      <c r="BG184" s="723">
        <f t="shared" si="384"/>
        <v>39.739271135545437</v>
      </c>
      <c r="BH184" s="515">
        <f t="shared" si="349"/>
        <v>2.5376810671405394</v>
      </c>
      <c r="BI184" s="515">
        <f t="shared" si="350"/>
        <v>23.61714780375468</v>
      </c>
      <c r="BJ184" t="e">
        <f t="shared" si="351"/>
        <v>#N/A</v>
      </c>
      <c r="BK184" s="723">
        <f t="shared" si="385"/>
        <v>2.5376810671405394</v>
      </c>
      <c r="BL184" s="723">
        <f t="shared" si="386"/>
        <v>23.61714780375468</v>
      </c>
      <c r="BN184" s="609">
        <f t="shared" si="352"/>
        <v>-5.1215553902701672</v>
      </c>
      <c r="BO184" s="83">
        <f t="shared" si="353"/>
        <v>5.1215553902701672</v>
      </c>
      <c r="BQ184" s="545">
        <f t="shared" si="354"/>
        <v>-1.4623189328594606</v>
      </c>
      <c r="BR184" s="545">
        <f t="shared" si="355"/>
        <v>22.318818749754538</v>
      </c>
      <c r="BS184" t="e">
        <f t="shared" si="356"/>
        <v>#N/A</v>
      </c>
      <c r="BT184" s="723">
        <f t="shared" si="387"/>
        <v>-1.4623189328594606</v>
      </c>
      <c r="BU184" s="723">
        <f t="shared" si="388"/>
        <v>22.318818749754538</v>
      </c>
      <c r="BV184" s="546">
        <f t="shared" si="357"/>
        <v>26.560319400473887</v>
      </c>
      <c r="BW184" s="546">
        <f t="shared" si="358"/>
        <v>37.0544360194259</v>
      </c>
      <c r="BX184" t="e">
        <f t="shared" si="359"/>
        <v>#N/A</v>
      </c>
      <c r="BY184" s="723">
        <f t="shared" si="389"/>
        <v>26.560319400473887</v>
      </c>
      <c r="BZ184" s="723">
        <f t="shared" si="390"/>
        <v>37.0544360194259</v>
      </c>
      <c r="CA184" s="141">
        <f t="shared" si="360"/>
        <v>1.5376810671405394</v>
      </c>
      <c r="CB184" s="141">
        <f t="shared" si="361"/>
        <v>31.205282732005401</v>
      </c>
      <c r="CC184" t="e">
        <f t="shared" si="362"/>
        <v>#N/A</v>
      </c>
      <c r="CD184" s="723">
        <f t="shared" si="391"/>
        <v>1.5376810671405394</v>
      </c>
      <c r="CE184" s="723">
        <f t="shared" si="392"/>
        <v>31.205282732005401</v>
      </c>
    </row>
    <row r="185" spans="1:83" x14ac:dyDescent="0.25">
      <c r="A185" s="1144"/>
      <c r="B185" s="635">
        <v>5</v>
      </c>
      <c r="E185" s="80">
        <f t="shared" si="316"/>
        <v>-5.0326505973714575E-3</v>
      </c>
      <c r="F185" s="80">
        <f t="shared" si="317"/>
        <v>18.969030424809635</v>
      </c>
      <c r="G185" t="e">
        <f t="shared" si="318"/>
        <v>#N/A</v>
      </c>
      <c r="H185" s="723">
        <f t="shared" si="363"/>
        <v>-5.0326505973714575E-3</v>
      </c>
      <c r="I185" s="723">
        <f t="shared" si="364"/>
        <v>18.969030424809635</v>
      </c>
      <c r="J185" s="6">
        <f t="shared" si="319"/>
        <v>-2.3050326505973828</v>
      </c>
      <c r="K185" s="6">
        <f t="shared" si="320"/>
        <v>11.611378697525698</v>
      </c>
      <c r="L185" t="e">
        <f t="shared" si="321"/>
        <v>#N/A</v>
      </c>
      <c r="M185" s="723">
        <f t="shared" si="365"/>
        <v>-2.3050326505973828</v>
      </c>
      <c r="N185" s="723">
        <f t="shared" si="366"/>
        <v>11.611378697525698</v>
      </c>
      <c r="O185" s="511">
        <f t="shared" si="322"/>
        <v>1.6949673494026172</v>
      </c>
      <c r="P185" s="511">
        <f t="shared" si="323"/>
        <v>36.970584459233983</v>
      </c>
      <c r="Q185" t="e">
        <f t="shared" si="324"/>
        <v>#N/A</v>
      </c>
      <c r="R185" s="723">
        <f t="shared" si="367"/>
        <v>1.6949673494026172</v>
      </c>
      <c r="S185" s="723">
        <f t="shared" si="368"/>
        <v>36.970584459233983</v>
      </c>
      <c r="T185" s="512">
        <f t="shared" si="325"/>
        <v>24.694967349402617</v>
      </c>
      <c r="U185" s="512">
        <f t="shared" si="326"/>
        <v>31.158050568951737</v>
      </c>
      <c r="V185" t="e">
        <f t="shared" si="327"/>
        <v>#N/A</v>
      </c>
      <c r="W185" s="723">
        <f t="shared" si="369"/>
        <v>24.694967349402617</v>
      </c>
      <c r="X185" s="723">
        <f t="shared" si="370"/>
        <v>31.158050568951737</v>
      </c>
      <c r="Y185" s="249">
        <f t="shared" si="328"/>
        <v>-5.3050326505973828</v>
      </c>
      <c r="Z185" s="249">
        <f t="shared" si="329"/>
        <v>74.477003935828094</v>
      </c>
      <c r="AA185" t="e">
        <f t="shared" si="330"/>
        <v>#N/A</v>
      </c>
      <c r="AB185" s="723">
        <f t="shared" si="371"/>
        <v>-5.3050326505973828</v>
      </c>
      <c r="AC185" s="723">
        <f t="shared" si="372"/>
        <v>74.477003935828094</v>
      </c>
      <c r="AD185" s="513">
        <f t="shared" si="331"/>
        <v>-9.3050326505973828</v>
      </c>
      <c r="AE185" s="513">
        <f t="shared" si="332"/>
        <v>23.554704737214465</v>
      </c>
      <c r="AF185" t="e">
        <f t="shared" si="333"/>
        <v>#N/A</v>
      </c>
      <c r="AG185" s="723">
        <f t="shared" si="373"/>
        <v>-9.3050326505973828</v>
      </c>
      <c r="AH185" s="723">
        <f t="shared" si="374"/>
        <v>23.554704737214465</v>
      </c>
      <c r="AI185" s="142">
        <f t="shared" si="334"/>
        <v>8.6949673494026172</v>
      </c>
      <c r="AJ185" s="142">
        <f t="shared" si="335"/>
        <v>55.24476550097171</v>
      </c>
      <c r="AK185" t="e">
        <f t="shared" si="336"/>
        <v>#N/A</v>
      </c>
      <c r="AL185" s="723">
        <f t="shared" si="375"/>
        <v>8.6949673494026172</v>
      </c>
      <c r="AM185" s="723">
        <f t="shared" si="376"/>
        <v>55.24476550097171</v>
      </c>
      <c r="AN185" s="514">
        <f t="shared" si="337"/>
        <v>-0.30503265059738283</v>
      </c>
      <c r="AO185" s="514">
        <f t="shared" si="338"/>
        <v>16.334751766015717</v>
      </c>
      <c r="AP185" t="e">
        <f t="shared" si="339"/>
        <v>#N/A</v>
      </c>
      <c r="AQ185" s="723">
        <f t="shared" si="377"/>
        <v>-0.30503265059738283</v>
      </c>
      <c r="AR185" s="723">
        <f t="shared" si="378"/>
        <v>16.334751766015717</v>
      </c>
      <c r="AS185" s="515">
        <f t="shared" si="340"/>
        <v>-46.305032650597383</v>
      </c>
      <c r="AT185" s="515">
        <f t="shared" si="341"/>
        <v>60.587326358384175</v>
      </c>
      <c r="AU185" t="e">
        <f t="shared" si="342"/>
        <v>#N/A</v>
      </c>
      <c r="AV185" s="723">
        <f t="shared" si="379"/>
        <v>-46.305032650597383</v>
      </c>
      <c r="AW185" s="723">
        <f t="shared" si="380"/>
        <v>60.587326358384175</v>
      </c>
      <c r="AX185" s="379">
        <f t="shared" si="343"/>
        <v>47.194967349402617</v>
      </c>
      <c r="AY185" s="379">
        <f t="shared" si="344"/>
        <v>89.97721205038448</v>
      </c>
      <c r="AZ185" t="e">
        <f t="shared" si="345"/>
        <v>#N/A</v>
      </c>
      <c r="BA185" s="723">
        <f t="shared" si="381"/>
        <v>47.194967349402617</v>
      </c>
      <c r="BB185" s="723">
        <f t="shared" si="382"/>
        <v>89.97721205038448</v>
      </c>
      <c r="BC185" s="290">
        <f t="shared" si="346"/>
        <v>30.694967349402617</v>
      </c>
      <c r="BD185" s="290">
        <f t="shared" si="347"/>
        <v>39.702192826811888</v>
      </c>
      <c r="BE185" t="e">
        <f t="shared" si="348"/>
        <v>#N/A</v>
      </c>
      <c r="BF185" s="723">
        <f t="shared" si="383"/>
        <v>30.694967349402617</v>
      </c>
      <c r="BG185" s="723">
        <f t="shared" si="384"/>
        <v>39.702192826811888</v>
      </c>
      <c r="BH185" s="515">
        <f t="shared" si="349"/>
        <v>1.6949673494026172</v>
      </c>
      <c r="BI185" s="515">
        <f t="shared" si="350"/>
        <v>31.158050568951737</v>
      </c>
      <c r="BJ185" t="e">
        <f t="shared" si="351"/>
        <v>#N/A</v>
      </c>
      <c r="BK185" s="723">
        <f t="shared" si="385"/>
        <v>1.6949673494026172</v>
      </c>
      <c r="BL185" s="723">
        <f t="shared" si="386"/>
        <v>31.158050568951737</v>
      </c>
      <c r="BN185" s="609">
        <f t="shared" si="352"/>
        <v>-5.4014706092550782</v>
      </c>
      <c r="BO185" s="83">
        <f t="shared" si="353"/>
        <v>5.4014706092550782</v>
      </c>
      <c r="BQ185" s="545">
        <f t="shared" si="354"/>
        <v>-3.3050326505973828</v>
      </c>
      <c r="BR185" s="545">
        <f t="shared" si="355"/>
        <v>25.99969452238533</v>
      </c>
      <c r="BS185" t="e">
        <f t="shared" si="356"/>
        <v>#N/A</v>
      </c>
      <c r="BT185" s="723">
        <f t="shared" si="387"/>
        <v>-3.3050326505973828</v>
      </c>
      <c r="BU185" s="723">
        <f t="shared" si="388"/>
        <v>25.99969452238533</v>
      </c>
      <c r="BV185" s="546">
        <f t="shared" si="357"/>
        <v>24.47632984940261</v>
      </c>
      <c r="BW185" s="546">
        <f t="shared" si="358"/>
        <v>39.276698014522808</v>
      </c>
      <c r="BX185" t="e">
        <f t="shared" si="359"/>
        <v>#N/A</v>
      </c>
      <c r="BY185" s="723">
        <f t="shared" si="389"/>
        <v>24.47632984940261</v>
      </c>
      <c r="BZ185" s="723">
        <f t="shared" si="390"/>
        <v>39.276698014522808</v>
      </c>
      <c r="CA185" s="141">
        <f t="shared" si="360"/>
        <v>-0.30503265059738283</v>
      </c>
      <c r="CB185" s="141">
        <f t="shared" si="361"/>
        <v>31.158050568951737</v>
      </c>
      <c r="CC185" t="e">
        <f t="shared" si="362"/>
        <v>#N/A</v>
      </c>
      <c r="CD185" s="723">
        <f t="shared" si="391"/>
        <v>-0.30503265059738283</v>
      </c>
      <c r="CE185" s="723">
        <f t="shared" si="392"/>
        <v>31.158050568951737</v>
      </c>
    </row>
    <row r="186" spans="1:83" x14ac:dyDescent="0.25">
      <c r="A186" s="1144"/>
      <c r="B186" s="635">
        <v>2</v>
      </c>
      <c r="E186" s="80">
        <f t="shared" si="316"/>
        <v>-0.47655765924154991</v>
      </c>
      <c r="F186" s="80">
        <f t="shared" si="317"/>
        <v>20.037260144310803</v>
      </c>
      <c r="G186" t="e">
        <f t="shared" si="318"/>
        <v>#N/A</v>
      </c>
      <c r="H186" s="723">
        <f t="shared" si="363"/>
        <v>-0.47655765924154991</v>
      </c>
      <c r="I186" s="723">
        <f t="shared" si="364"/>
        <v>20.037260144310803</v>
      </c>
      <c r="J186" s="6">
        <f t="shared" si="319"/>
        <v>-1.2765576592415471</v>
      </c>
      <c r="K186" s="6">
        <f t="shared" si="320"/>
        <v>13.285021418529446</v>
      </c>
      <c r="L186" t="e">
        <f t="shared" si="321"/>
        <v>#N/A</v>
      </c>
      <c r="M186" s="723">
        <f t="shared" si="365"/>
        <v>-1.2765576592415471</v>
      </c>
      <c r="N186" s="723">
        <f t="shared" si="366"/>
        <v>13.285021418529446</v>
      </c>
      <c r="O186" s="511">
        <f t="shared" si="322"/>
        <v>3.7234423407584529</v>
      </c>
      <c r="P186" s="511">
        <f t="shared" si="323"/>
        <v>37.529878684733134</v>
      </c>
      <c r="Q186" t="e">
        <f t="shared" si="324"/>
        <v>#N/A</v>
      </c>
      <c r="R186" s="723">
        <f t="shared" si="367"/>
        <v>3.7234423407584529</v>
      </c>
      <c r="S186" s="723">
        <f t="shared" si="368"/>
        <v>37.529878684733134</v>
      </c>
      <c r="T186" s="512">
        <f t="shared" si="325"/>
        <v>51.723442340758453</v>
      </c>
      <c r="U186" s="512">
        <f t="shared" si="326"/>
        <v>53.070630240188272</v>
      </c>
      <c r="V186" t="e">
        <f t="shared" si="327"/>
        <v>#N/A</v>
      </c>
      <c r="W186" s="723">
        <f t="shared" si="369"/>
        <v>51.723442340758453</v>
      </c>
      <c r="X186" s="723">
        <f t="shared" si="370"/>
        <v>53.070630240188272</v>
      </c>
      <c r="Y186" s="249">
        <f t="shared" si="328"/>
        <v>-11.276557659241547</v>
      </c>
      <c r="Z186" s="249">
        <f t="shared" si="329"/>
        <v>76.736508873487239</v>
      </c>
      <c r="AA186" t="e">
        <f t="shared" si="330"/>
        <v>#N/A</v>
      </c>
      <c r="AB186" s="723">
        <f t="shared" si="371"/>
        <v>-11.276557659241547</v>
      </c>
      <c r="AC186" s="723">
        <f t="shared" si="372"/>
        <v>76.736508873487239</v>
      </c>
      <c r="AD186" s="513">
        <f t="shared" si="331"/>
        <v>-8.2765576592415471</v>
      </c>
      <c r="AE186" s="513">
        <f t="shared" si="332"/>
        <v>24.423181489944877</v>
      </c>
      <c r="AF186" t="e">
        <f t="shared" si="333"/>
        <v>#N/A</v>
      </c>
      <c r="AG186" s="723">
        <f t="shared" si="373"/>
        <v>-8.2765576592415471</v>
      </c>
      <c r="AH186" s="723">
        <f t="shared" si="374"/>
        <v>24.423181489944877</v>
      </c>
      <c r="AI186" s="142">
        <f t="shared" si="334"/>
        <v>7.7234423407584529</v>
      </c>
      <c r="AJ186" s="142">
        <f t="shared" si="335"/>
        <v>83.674917353354985</v>
      </c>
      <c r="AK186" t="e">
        <f t="shared" si="336"/>
        <v>#N/A</v>
      </c>
      <c r="AL186" s="723">
        <f t="shared" si="375"/>
        <v>7.7234423407584529</v>
      </c>
      <c r="AM186" s="723">
        <f t="shared" si="376"/>
        <v>83.674917353354985</v>
      </c>
      <c r="AN186" s="514">
        <f t="shared" si="337"/>
        <v>1.7234423407584529</v>
      </c>
      <c r="AO186" s="514">
        <f t="shared" si="338"/>
        <v>17.563934470692669</v>
      </c>
      <c r="AP186" t="e">
        <f t="shared" si="339"/>
        <v>#N/A</v>
      </c>
      <c r="AQ186" s="723">
        <f t="shared" si="377"/>
        <v>1.7234423407584529</v>
      </c>
      <c r="AR186" s="723">
        <f t="shared" si="378"/>
        <v>17.563934470692669</v>
      </c>
      <c r="AS186" s="515">
        <f t="shared" si="340"/>
        <v>-132.27655765924155</v>
      </c>
      <c r="AT186" s="515">
        <f t="shared" si="341"/>
        <v>100.87372406087333</v>
      </c>
      <c r="AU186" t="e">
        <f t="shared" si="342"/>
        <v>#N/A</v>
      </c>
      <c r="AV186" s="723">
        <f t="shared" si="379"/>
        <v>-132.27655765924155</v>
      </c>
      <c r="AW186" s="723">
        <f t="shared" si="380"/>
        <v>100.87372406087333</v>
      </c>
      <c r="AX186" s="379" t="str">
        <f t="shared" si="343"/>
        <v/>
      </c>
      <c r="AY186" s="379" t="str">
        <f t="shared" si="344"/>
        <v/>
      </c>
      <c r="AZ186">
        <f t="shared" si="345"/>
        <v>0</v>
      </c>
      <c r="BA186" s="723" t="e">
        <f t="shared" si="381"/>
        <v>#N/A</v>
      </c>
      <c r="BB186" s="723" t="e">
        <f t="shared" si="382"/>
        <v>#N/A</v>
      </c>
      <c r="BC186" s="290">
        <f t="shared" si="346"/>
        <v>71.723442340758453</v>
      </c>
      <c r="BD186" s="290">
        <f t="shared" si="347"/>
        <v>58.324507763968427</v>
      </c>
      <c r="BE186" t="e">
        <f t="shared" si="348"/>
        <v>#N/A</v>
      </c>
      <c r="BF186" s="723">
        <f t="shared" si="383"/>
        <v>71.723442340758453</v>
      </c>
      <c r="BG186" s="723">
        <f t="shared" si="384"/>
        <v>58.324507763968427</v>
      </c>
      <c r="BH186" s="515">
        <f t="shared" si="349"/>
        <v>0.72344234075845293</v>
      </c>
      <c r="BI186" s="515">
        <f t="shared" si="350"/>
        <v>31.819676209710025</v>
      </c>
      <c r="BJ186" t="e">
        <f t="shared" si="351"/>
        <v>#N/A</v>
      </c>
      <c r="BK186" s="723">
        <f t="shared" si="385"/>
        <v>0.72344234075845293</v>
      </c>
      <c r="BL186" s="723">
        <f t="shared" si="386"/>
        <v>31.819676209710025</v>
      </c>
      <c r="BN186" s="609">
        <f t="shared" si="352"/>
        <v>-5.6132170730530158</v>
      </c>
      <c r="BO186" s="83">
        <f t="shared" si="353"/>
        <v>5.6132170730530158</v>
      </c>
      <c r="BQ186" s="545">
        <f t="shared" si="354"/>
        <v>-2.2765576592415471</v>
      </c>
      <c r="BR186" s="545">
        <f t="shared" si="355"/>
        <v>28.636546476326124</v>
      </c>
      <c r="BS186" t="e">
        <f t="shared" si="356"/>
        <v>#N/A</v>
      </c>
      <c r="BT186" s="723">
        <f t="shared" si="387"/>
        <v>-2.2765576592415471</v>
      </c>
      <c r="BU186" s="723">
        <f t="shared" si="388"/>
        <v>28.636546476326124</v>
      </c>
      <c r="BV186" s="546">
        <f t="shared" si="357"/>
        <v>15.58912984075846</v>
      </c>
      <c r="BW186" s="546">
        <f t="shared" si="358"/>
        <v>38.534076076776337</v>
      </c>
      <c r="BX186" t="e">
        <f t="shared" si="359"/>
        <v>#N/A</v>
      </c>
      <c r="BY186" s="723">
        <f t="shared" si="389"/>
        <v>15.58912984075846</v>
      </c>
      <c r="BZ186" s="723">
        <f t="shared" si="390"/>
        <v>38.534076076776337</v>
      </c>
      <c r="CA186" s="141">
        <f t="shared" si="360"/>
        <v>-0.27655765924154707</v>
      </c>
      <c r="CB186" s="141">
        <f t="shared" si="361"/>
        <v>37.529878684733134</v>
      </c>
      <c r="CC186" t="e">
        <f t="shared" si="362"/>
        <v>#N/A</v>
      </c>
      <c r="CD186" s="723">
        <f t="shared" si="391"/>
        <v>-0.27655765924154707</v>
      </c>
      <c r="CE186" s="723">
        <f t="shared" si="392"/>
        <v>37.529878684733134</v>
      </c>
    </row>
    <row r="187" spans="1:83" x14ac:dyDescent="0.25">
      <c r="A187" s="1144"/>
      <c r="B187" s="635">
        <v>1</v>
      </c>
      <c r="E187" s="80">
        <f t="shared" si="316"/>
        <v>5.8118673636158746E-2</v>
      </c>
      <c r="F187" s="80">
        <f t="shared" si="317"/>
        <v>22.620678594000651</v>
      </c>
      <c r="G187" t="e">
        <f t="shared" si="318"/>
        <v>#N/A</v>
      </c>
      <c r="H187" s="723">
        <f t="shared" si="363"/>
        <v>5.8118673636158746E-2</v>
      </c>
      <c r="I187" s="723">
        <f t="shared" si="364"/>
        <v>22.620678594000651</v>
      </c>
      <c r="J187" s="6">
        <f t="shared" si="319"/>
        <v>-0.54188132636383557</v>
      </c>
      <c r="K187" s="6">
        <f t="shared" si="320"/>
        <v>16.932073117402936</v>
      </c>
      <c r="L187" t="e">
        <f t="shared" si="321"/>
        <v>#N/A</v>
      </c>
      <c r="M187" s="723">
        <f t="shared" si="365"/>
        <v>-0.54188132636383557</v>
      </c>
      <c r="N187" s="723">
        <f t="shared" si="366"/>
        <v>16.932073117402936</v>
      </c>
      <c r="O187" s="511">
        <f t="shared" si="322"/>
        <v>5.4581186736361644</v>
      </c>
      <c r="P187" s="511">
        <f t="shared" si="323"/>
        <v>38.970438797286839</v>
      </c>
      <c r="Q187" t="e">
        <f t="shared" si="324"/>
        <v>#N/A</v>
      </c>
      <c r="R187" s="723">
        <f t="shared" si="367"/>
        <v>5.4581186736361644</v>
      </c>
      <c r="S187" s="723">
        <f t="shared" si="368"/>
        <v>38.970438797286839</v>
      </c>
      <c r="T187" s="512">
        <f t="shared" si="325"/>
        <v>84.458118673636164</v>
      </c>
      <c r="U187" s="512">
        <f t="shared" si="326"/>
        <v>72.036830163097278</v>
      </c>
      <c r="V187" t="e">
        <f t="shared" si="327"/>
        <v>#N/A</v>
      </c>
      <c r="W187" s="723">
        <f t="shared" si="369"/>
        <v>84.458118673636164</v>
      </c>
      <c r="X187" s="723">
        <f t="shared" si="370"/>
        <v>72.036830163097278</v>
      </c>
      <c r="Y187" s="249">
        <f t="shared" si="328"/>
        <v>-23.541881326363836</v>
      </c>
      <c r="Z187" s="249">
        <f t="shared" si="329"/>
        <v>77.451243373189811</v>
      </c>
      <c r="AA187" t="e">
        <f t="shared" si="330"/>
        <v>#N/A</v>
      </c>
      <c r="AB187" s="723">
        <f t="shared" si="371"/>
        <v>-23.541881326363836</v>
      </c>
      <c r="AC187" s="723">
        <f t="shared" si="372"/>
        <v>77.451243373189811</v>
      </c>
      <c r="AD187" s="513">
        <f t="shared" si="331"/>
        <v>0.45811867363616443</v>
      </c>
      <c r="AE187" s="513">
        <f t="shared" si="332"/>
        <v>26.583737510987412</v>
      </c>
      <c r="AF187" t="e">
        <f t="shared" si="333"/>
        <v>#N/A</v>
      </c>
      <c r="AG187" s="723">
        <f t="shared" si="373"/>
        <v>0.45811867363616443</v>
      </c>
      <c r="AH187" s="723">
        <f t="shared" si="374"/>
        <v>26.583737510987412</v>
      </c>
      <c r="AI187" s="142">
        <f t="shared" si="334"/>
        <v>10.458118673636164</v>
      </c>
      <c r="AJ187" s="142">
        <f t="shared" si="335"/>
        <v>103.48166552608767</v>
      </c>
      <c r="AK187" t="e">
        <f t="shared" si="336"/>
        <v>#N/A</v>
      </c>
      <c r="AL187" s="723">
        <f t="shared" si="375"/>
        <v>10.458118673636164</v>
      </c>
      <c r="AM187" s="723">
        <f t="shared" si="376"/>
        <v>103.48166552608767</v>
      </c>
      <c r="AN187" s="514">
        <f t="shared" si="337"/>
        <v>2.4581186736361644</v>
      </c>
      <c r="AO187" s="514">
        <f t="shared" si="338"/>
        <v>20.46204046650967</v>
      </c>
      <c r="AP187" t="e">
        <f t="shared" si="339"/>
        <v>#N/A</v>
      </c>
      <c r="AQ187" s="723">
        <f t="shared" si="377"/>
        <v>2.4581186736361644</v>
      </c>
      <c r="AR187" s="723">
        <f t="shared" si="378"/>
        <v>20.46204046650967</v>
      </c>
      <c r="AS187" s="515">
        <f t="shared" si="340"/>
        <v>-265.54188132636386</v>
      </c>
      <c r="AT187" s="515">
        <f t="shared" si="341"/>
        <v>200.72195918719734</v>
      </c>
      <c r="AU187" t="e">
        <f t="shared" si="342"/>
        <v>#N/A</v>
      </c>
      <c r="AV187" s="723">
        <f t="shared" si="379"/>
        <v>-265.54188132636386</v>
      </c>
      <c r="AW187" s="723">
        <f t="shared" si="380"/>
        <v>200.72195918719734</v>
      </c>
      <c r="AX187" s="379" t="str">
        <f t="shared" si="343"/>
        <v/>
      </c>
      <c r="AY187" s="379" t="str">
        <f t="shared" si="344"/>
        <v/>
      </c>
      <c r="AZ187">
        <f t="shared" si="345"/>
        <v>0</v>
      </c>
      <c r="BA187" s="723" t="e">
        <f t="shared" si="381"/>
        <v>#N/A</v>
      </c>
      <c r="BB187" s="723" t="e">
        <f t="shared" si="382"/>
        <v>#N/A</v>
      </c>
      <c r="BC187" s="290" t="str">
        <f t="shared" si="346"/>
        <v/>
      </c>
      <c r="BD187" s="290" t="str">
        <f t="shared" si="347"/>
        <v/>
      </c>
      <c r="BE187">
        <f t="shared" si="348"/>
        <v>0</v>
      </c>
      <c r="BF187" s="723" t="e">
        <f t="shared" si="383"/>
        <v>#N/A</v>
      </c>
      <c r="BG187" s="723" t="e">
        <f t="shared" si="384"/>
        <v>#N/A</v>
      </c>
      <c r="BH187" s="515">
        <f t="shared" si="349"/>
        <v>-3.5418813263638356</v>
      </c>
      <c r="BI187" s="515">
        <f t="shared" si="350"/>
        <v>33.506642625800026</v>
      </c>
      <c r="BJ187" t="e">
        <f t="shared" si="351"/>
        <v>#N/A</v>
      </c>
      <c r="BK187" s="723">
        <f t="shared" si="385"/>
        <v>-3.5418813263638356</v>
      </c>
      <c r="BL187" s="723">
        <f t="shared" si="386"/>
        <v>33.506642625800026</v>
      </c>
      <c r="BN187" s="609">
        <f t="shared" si="352"/>
        <v>-5.7710397630687629</v>
      </c>
      <c r="BO187" s="83">
        <f t="shared" si="353"/>
        <v>5.7710397630687629</v>
      </c>
      <c r="BQ187" s="545">
        <f t="shared" si="354"/>
        <v>-2.5418813263638356</v>
      </c>
      <c r="BR187" s="545">
        <f t="shared" si="355"/>
        <v>34.224773192134954</v>
      </c>
      <c r="BS187" t="e">
        <f t="shared" si="356"/>
        <v>#N/A</v>
      </c>
      <c r="BT187" s="723">
        <f t="shared" si="387"/>
        <v>-2.5418813263638356</v>
      </c>
      <c r="BU187" s="723">
        <f t="shared" si="388"/>
        <v>34.224773192134954</v>
      </c>
      <c r="BV187" s="546" t="str">
        <f t="shared" si="357"/>
        <v/>
      </c>
      <c r="BW187" s="546" t="str">
        <f t="shared" si="358"/>
        <v/>
      </c>
      <c r="BX187">
        <f t="shared" si="359"/>
        <v>0</v>
      </c>
      <c r="BY187" s="723" t="e">
        <f t="shared" si="389"/>
        <v>#N/A</v>
      </c>
      <c r="BZ187" s="723" t="e">
        <f t="shared" si="390"/>
        <v>#N/A</v>
      </c>
      <c r="CA187" s="141">
        <f t="shared" si="360"/>
        <v>0.45811867363616443</v>
      </c>
      <c r="CB187" s="141">
        <f t="shared" si="361"/>
        <v>44.572358026618687</v>
      </c>
      <c r="CC187" t="e">
        <f t="shared" si="362"/>
        <v>#N/A</v>
      </c>
      <c r="CD187" s="723">
        <f t="shared" si="391"/>
        <v>0.45811867363616443</v>
      </c>
      <c r="CE187" s="723">
        <f t="shared" si="392"/>
        <v>44.572358026618687</v>
      </c>
    </row>
    <row r="188" spans="1:83" x14ac:dyDescent="0.25">
      <c r="A188" s="1144" t="s">
        <v>16</v>
      </c>
      <c r="B188" s="635">
        <v>120</v>
      </c>
      <c r="E188" s="80">
        <f t="shared" si="316"/>
        <v>-2.0622813468874739</v>
      </c>
      <c r="F188" s="80">
        <f t="shared" si="317"/>
        <v>19.874994929329088</v>
      </c>
      <c r="G188" t="e">
        <f t="shared" si="318"/>
        <v>#N/A</v>
      </c>
      <c r="H188" s="723">
        <f t="shared" si="363"/>
        <v>-2.0622813468874739</v>
      </c>
      <c r="I188" s="723">
        <f t="shared" si="364"/>
        <v>19.874994929329088</v>
      </c>
      <c r="J188" s="6">
        <f t="shared" si="319"/>
        <v>-1.8872813468874767</v>
      </c>
      <c r="K188" s="6">
        <f t="shared" si="320"/>
        <v>11.619613738883789</v>
      </c>
      <c r="L188" t="e">
        <f t="shared" si="321"/>
        <v>#N/A</v>
      </c>
      <c r="M188" s="723">
        <f t="shared" si="365"/>
        <v>-1.8872813468874767</v>
      </c>
      <c r="N188" s="723">
        <f t="shared" si="366"/>
        <v>11.619613738883789</v>
      </c>
      <c r="O188" s="511">
        <f t="shared" si="322"/>
        <v>7.1127186531125233</v>
      </c>
      <c r="P188" s="511">
        <f t="shared" si="323"/>
        <v>23.558765320806966</v>
      </c>
      <c r="Q188" t="e">
        <f t="shared" si="324"/>
        <v>#N/A</v>
      </c>
      <c r="R188" s="723">
        <f t="shared" si="367"/>
        <v>7.1127186531125233</v>
      </c>
      <c r="S188" s="723">
        <f t="shared" si="368"/>
        <v>23.558765320806966</v>
      </c>
      <c r="T188" s="512">
        <f t="shared" si="325"/>
        <v>3.1127186531125233</v>
      </c>
      <c r="U188" s="512">
        <f t="shared" si="326"/>
        <v>31.161120381668837</v>
      </c>
      <c r="V188" t="e">
        <f t="shared" si="327"/>
        <v>#N/A</v>
      </c>
      <c r="W188" s="723">
        <f t="shared" si="369"/>
        <v>3.1127186531125233</v>
      </c>
      <c r="X188" s="723">
        <f t="shared" si="370"/>
        <v>31.161120381668837</v>
      </c>
      <c r="Y188" s="249">
        <f t="shared" si="328"/>
        <v>-0.88728134688747673</v>
      </c>
      <c r="Z188" s="249">
        <f t="shared" si="329"/>
        <v>42.837080006004811</v>
      </c>
      <c r="AA188" t="e">
        <f t="shared" si="330"/>
        <v>#N/A</v>
      </c>
      <c r="AB188" s="723">
        <f t="shared" si="371"/>
        <v>-0.88728134688747673</v>
      </c>
      <c r="AC188" s="723">
        <f t="shared" si="372"/>
        <v>42.837080006004811</v>
      </c>
      <c r="AD188" s="513">
        <f t="shared" si="331"/>
        <v>-7.8872813468874767</v>
      </c>
      <c r="AE188" s="513">
        <f t="shared" si="332"/>
        <v>29.240646768511414</v>
      </c>
      <c r="AF188" t="e">
        <f t="shared" si="333"/>
        <v>#N/A</v>
      </c>
      <c r="AG188" s="723">
        <f t="shared" si="373"/>
        <v>-7.8872813468874767</v>
      </c>
      <c r="AH188" s="723">
        <f t="shared" si="374"/>
        <v>29.240646768511414</v>
      </c>
      <c r="AI188" s="142">
        <f t="shared" si="334"/>
        <v>3.1127186531125233</v>
      </c>
      <c r="AJ188" s="142">
        <f t="shared" si="335"/>
        <v>37.947535143153331</v>
      </c>
      <c r="AK188" t="e">
        <f t="shared" si="336"/>
        <v>#N/A</v>
      </c>
      <c r="AL188" s="723">
        <f t="shared" si="375"/>
        <v>3.1127186531125233</v>
      </c>
      <c r="AM188" s="723">
        <f t="shared" si="376"/>
        <v>37.947535143153331</v>
      </c>
      <c r="AN188" s="514">
        <f t="shared" si="337"/>
        <v>-2.8872813468874767</v>
      </c>
      <c r="AO188" s="514">
        <f t="shared" si="338"/>
        <v>16.340606581178587</v>
      </c>
      <c r="AP188" t="e">
        <f t="shared" si="339"/>
        <v>#N/A</v>
      </c>
      <c r="AQ188" s="723">
        <f t="shared" si="377"/>
        <v>-2.8872813468874767</v>
      </c>
      <c r="AR188" s="723">
        <f t="shared" si="378"/>
        <v>16.340606581178587</v>
      </c>
      <c r="AS188" s="515" t="str">
        <f t="shared" si="340"/>
        <v/>
      </c>
      <c r="AT188" s="515" t="str">
        <f t="shared" si="341"/>
        <v/>
      </c>
      <c r="AU188">
        <f t="shared" si="342"/>
        <v>0</v>
      </c>
      <c r="AV188" s="723" t="e">
        <f t="shared" si="379"/>
        <v>#N/A</v>
      </c>
      <c r="AW188" s="723" t="e">
        <f t="shared" si="380"/>
        <v>#N/A</v>
      </c>
      <c r="AX188" s="379" t="str">
        <f t="shared" si="343"/>
        <v/>
      </c>
      <c r="AY188" s="379" t="str">
        <f t="shared" si="344"/>
        <v/>
      </c>
      <c r="AZ188">
        <f t="shared" si="345"/>
        <v>0</v>
      </c>
      <c r="BA188" s="723" t="e">
        <f t="shared" si="381"/>
        <v>#N/A</v>
      </c>
      <c r="BB188" s="723" t="e">
        <f t="shared" si="382"/>
        <v>#N/A</v>
      </c>
      <c r="BC188" s="290">
        <f t="shared" si="346"/>
        <v>12.112718653112523</v>
      </c>
      <c r="BD188" s="290">
        <f t="shared" si="347"/>
        <v>39.704602043602662</v>
      </c>
      <c r="BE188" t="e">
        <f t="shared" si="348"/>
        <v>#N/A</v>
      </c>
      <c r="BF188" s="723">
        <f t="shared" si="383"/>
        <v>12.112718653112523</v>
      </c>
      <c r="BG188" s="723">
        <f t="shared" si="384"/>
        <v>39.704602043602662</v>
      </c>
      <c r="BH188" s="515" t="str">
        <f t="shared" si="349"/>
        <v/>
      </c>
      <c r="BI188" s="515" t="str">
        <f t="shared" si="350"/>
        <v/>
      </c>
      <c r="BJ188">
        <f t="shared" si="351"/>
        <v>0</v>
      </c>
      <c r="BK188" s="723" t="e">
        <f t="shared" si="385"/>
        <v>#N/A</v>
      </c>
      <c r="BL188" s="723" t="e">
        <f t="shared" si="386"/>
        <v>#N/A</v>
      </c>
      <c r="BN188" s="609">
        <f t="shared" si="352"/>
        <v>-5.383732586147187</v>
      </c>
      <c r="BO188" s="83">
        <f t="shared" si="353"/>
        <v>5.383732586147187</v>
      </c>
      <c r="BQ188" s="545">
        <f t="shared" si="354"/>
        <v>4.1127186531125233</v>
      </c>
      <c r="BR188" s="545">
        <f t="shared" si="355"/>
        <v>22.257030876575993</v>
      </c>
      <c r="BS188" t="e">
        <f t="shared" si="356"/>
        <v>#N/A</v>
      </c>
      <c r="BT188" s="723">
        <f t="shared" si="387"/>
        <v>4.1127186531125233</v>
      </c>
      <c r="BU188" s="723">
        <f t="shared" si="388"/>
        <v>22.257030876575993</v>
      </c>
      <c r="BV188" s="546">
        <f t="shared" si="357"/>
        <v>21.474333653112524</v>
      </c>
      <c r="BW188" s="546">
        <f t="shared" si="358"/>
        <v>36.223958181810055</v>
      </c>
      <c r="BX188" t="e">
        <f t="shared" si="359"/>
        <v>#N/A</v>
      </c>
      <c r="BY188" s="723">
        <f t="shared" si="389"/>
        <v>21.474333653112524</v>
      </c>
      <c r="BZ188" s="723">
        <f t="shared" si="390"/>
        <v>36.223958181810055</v>
      </c>
      <c r="CA188" s="141">
        <f t="shared" si="360"/>
        <v>5.1127186531125233</v>
      </c>
      <c r="CB188" s="141">
        <f t="shared" si="361"/>
        <v>31.161120381668837</v>
      </c>
      <c r="CC188" t="e">
        <f t="shared" si="362"/>
        <v>#N/A</v>
      </c>
      <c r="CD188" s="723">
        <f t="shared" si="391"/>
        <v>5.1127186531125233</v>
      </c>
      <c r="CE188" s="723">
        <f t="shared" si="392"/>
        <v>31.161120381668837</v>
      </c>
    </row>
    <row r="189" spans="1:83" x14ac:dyDescent="0.25">
      <c r="A189" s="1144"/>
      <c r="B189" s="635">
        <v>100</v>
      </c>
      <c r="E189" s="80">
        <f t="shared" si="316"/>
        <v>-2.1839789928297932</v>
      </c>
      <c r="F189" s="80">
        <f t="shared" si="317"/>
        <v>19.047690960332964</v>
      </c>
      <c r="G189" t="e">
        <f t="shared" si="318"/>
        <v>#N/A</v>
      </c>
      <c r="H189" s="723">
        <f t="shared" si="363"/>
        <v>-2.1839789928297932</v>
      </c>
      <c r="I189" s="723">
        <f t="shared" si="364"/>
        <v>19.047690960332964</v>
      </c>
      <c r="J189" s="6">
        <f t="shared" si="319"/>
        <v>-1.5339789928297876</v>
      </c>
      <c r="K189" s="6">
        <f t="shared" si="320"/>
        <v>11.739443382049688</v>
      </c>
      <c r="L189" t="e">
        <f t="shared" si="321"/>
        <v>#N/A</v>
      </c>
      <c r="M189" s="723">
        <f t="shared" si="365"/>
        <v>-1.5339789928297876</v>
      </c>
      <c r="N189" s="723">
        <f t="shared" si="366"/>
        <v>11.739443382049688</v>
      </c>
      <c r="O189" s="511">
        <f t="shared" si="322"/>
        <v>6.4660210071702124</v>
      </c>
      <c r="P189" s="511">
        <f t="shared" si="323"/>
        <v>23.618097529656154</v>
      </c>
      <c r="Q189" t="e">
        <f t="shared" si="324"/>
        <v>#N/A</v>
      </c>
      <c r="R189" s="723">
        <f t="shared" si="367"/>
        <v>6.4660210071702124</v>
      </c>
      <c r="S189" s="723">
        <f t="shared" si="368"/>
        <v>23.618097529656154</v>
      </c>
      <c r="T189" s="512">
        <f t="shared" si="325"/>
        <v>-2.5339789928297876</v>
      </c>
      <c r="U189" s="512">
        <f t="shared" si="326"/>
        <v>31.206001520866948</v>
      </c>
      <c r="V189" t="e">
        <f t="shared" si="327"/>
        <v>#N/A</v>
      </c>
      <c r="W189" s="723">
        <f t="shared" si="369"/>
        <v>-2.5339789928297876</v>
      </c>
      <c r="X189" s="723">
        <f t="shared" si="370"/>
        <v>31.206001520866948</v>
      </c>
      <c r="Y189" s="249">
        <f t="shared" si="328"/>
        <v>0.46602100717021244</v>
      </c>
      <c r="Z189" s="249">
        <f t="shared" si="329"/>
        <v>42.869739104878512</v>
      </c>
      <c r="AA189" t="e">
        <f t="shared" si="330"/>
        <v>#N/A</v>
      </c>
      <c r="AB189" s="723">
        <f t="shared" si="371"/>
        <v>0.46602100717021244</v>
      </c>
      <c r="AC189" s="723">
        <f t="shared" si="372"/>
        <v>42.869739104878512</v>
      </c>
      <c r="AD189" s="513">
        <f t="shared" si="331"/>
        <v>-6.5339789928297876</v>
      </c>
      <c r="AE189" s="513">
        <f t="shared" si="332"/>
        <v>25.491459960550518</v>
      </c>
      <c r="AF189" t="e">
        <f t="shared" si="333"/>
        <v>#N/A</v>
      </c>
      <c r="AG189" s="723">
        <f t="shared" si="373"/>
        <v>-6.5339789928297876</v>
      </c>
      <c r="AH189" s="723">
        <f t="shared" si="374"/>
        <v>25.491459960550518</v>
      </c>
      <c r="AI189" s="142">
        <f t="shared" si="334"/>
        <v>3.4660210071702124</v>
      </c>
      <c r="AJ189" s="142">
        <f t="shared" si="335"/>
        <v>37.984398519923282</v>
      </c>
      <c r="AK189" t="e">
        <f t="shared" si="336"/>
        <v>#N/A</v>
      </c>
      <c r="AL189" s="723">
        <f t="shared" si="375"/>
        <v>3.4660210071702124</v>
      </c>
      <c r="AM189" s="723">
        <f t="shared" si="376"/>
        <v>37.984398519923282</v>
      </c>
      <c r="AN189" s="514">
        <f t="shared" si="337"/>
        <v>-3.5339789928297876</v>
      </c>
      <c r="AO189" s="514">
        <f t="shared" si="338"/>
        <v>16.426032111266256</v>
      </c>
      <c r="AP189" t="e">
        <f t="shared" si="339"/>
        <v>#N/A</v>
      </c>
      <c r="AQ189" s="723">
        <f t="shared" si="377"/>
        <v>-3.5339789928297876</v>
      </c>
      <c r="AR189" s="723">
        <f t="shared" si="378"/>
        <v>16.426032111266256</v>
      </c>
      <c r="AS189" s="515">
        <f t="shared" si="340"/>
        <v>-2.5339789928297876</v>
      </c>
      <c r="AT189" s="515">
        <f t="shared" si="341"/>
        <v>40.912278486052941</v>
      </c>
      <c r="AU189" t="e">
        <f t="shared" si="342"/>
        <v>#N/A</v>
      </c>
      <c r="AV189" s="723">
        <f t="shared" si="379"/>
        <v>-2.5339789928297876</v>
      </c>
      <c r="AW189" s="723">
        <f t="shared" si="380"/>
        <v>40.912278486052941</v>
      </c>
      <c r="AX189" s="379">
        <f t="shared" si="343"/>
        <v>-20.867312326163102</v>
      </c>
      <c r="AY189" s="379">
        <f t="shared" si="344"/>
        <v>82.945082496753372</v>
      </c>
      <c r="AZ189" t="e">
        <f t="shared" si="345"/>
        <v>#N/A</v>
      </c>
      <c r="BA189" s="723">
        <f t="shared" si="381"/>
        <v>-20.867312326163102</v>
      </c>
      <c r="BB189" s="723">
        <f t="shared" si="382"/>
        <v>82.945082496753372</v>
      </c>
      <c r="BC189" s="290">
        <f t="shared" si="346"/>
        <v>8.4660210071702124</v>
      </c>
      <c r="BD189" s="290">
        <f t="shared" si="347"/>
        <v>39.739835567354199</v>
      </c>
      <c r="BE189" t="e">
        <f t="shared" si="348"/>
        <v>#N/A</v>
      </c>
      <c r="BF189" s="723">
        <f t="shared" si="383"/>
        <v>8.4660210071702124</v>
      </c>
      <c r="BG189" s="723">
        <f t="shared" si="384"/>
        <v>39.739835567354199</v>
      </c>
      <c r="BH189" s="515">
        <f t="shared" si="349"/>
        <v>7.4660210071702124</v>
      </c>
      <c r="BI189" s="515">
        <f t="shared" si="350"/>
        <v>23.618097529656154</v>
      </c>
      <c r="BJ189" t="e">
        <f t="shared" si="351"/>
        <v>#N/A</v>
      </c>
      <c r="BK189" s="723">
        <f t="shared" si="385"/>
        <v>7.4660210071702124</v>
      </c>
      <c r="BL189" s="723">
        <f t="shared" si="386"/>
        <v>23.618097529656154</v>
      </c>
      <c r="BN189" s="609">
        <f t="shared" si="352"/>
        <v>-5.1171739348638345</v>
      </c>
      <c r="BO189" s="83">
        <f t="shared" si="353"/>
        <v>5.1171739348638345</v>
      </c>
      <c r="BQ189" s="545">
        <f t="shared" si="354"/>
        <v>4.4660210071702124</v>
      </c>
      <c r="BR189" s="545">
        <f t="shared" si="355"/>
        <v>22.319823720637903</v>
      </c>
      <c r="BS189" t="e">
        <f t="shared" si="356"/>
        <v>#N/A</v>
      </c>
      <c r="BT189" s="723">
        <f t="shared" si="387"/>
        <v>4.4660210071702124</v>
      </c>
      <c r="BU189" s="723">
        <f t="shared" si="388"/>
        <v>22.319823720637903</v>
      </c>
      <c r="BV189" s="546">
        <f t="shared" si="357"/>
        <v>19.084577257170224</v>
      </c>
      <c r="BW189" s="546">
        <f t="shared" si="358"/>
        <v>35.936470618352089</v>
      </c>
      <c r="BX189" t="e">
        <f t="shared" si="359"/>
        <v>#N/A</v>
      </c>
      <c r="BY189" s="723">
        <f t="shared" si="389"/>
        <v>19.084577257170224</v>
      </c>
      <c r="BZ189" s="723">
        <f t="shared" si="390"/>
        <v>35.936470618352089</v>
      </c>
      <c r="CA189" s="141">
        <f t="shared" si="360"/>
        <v>4.4660210071702124</v>
      </c>
      <c r="CB189" s="141">
        <f t="shared" si="361"/>
        <v>31.206001520866948</v>
      </c>
      <c r="CC189" t="e">
        <f t="shared" si="362"/>
        <v>#N/A</v>
      </c>
      <c r="CD189" s="723">
        <f t="shared" si="391"/>
        <v>4.4660210071702124</v>
      </c>
      <c r="CE189" s="723">
        <f t="shared" si="392"/>
        <v>31.206001520866948</v>
      </c>
    </row>
    <row r="190" spans="1:83" x14ac:dyDescent="0.25">
      <c r="A190" s="1144"/>
      <c r="B190" s="635">
        <v>50</v>
      </c>
      <c r="E190" s="80">
        <f t="shared" si="316"/>
        <v>-0.58329194246799432</v>
      </c>
      <c r="F190" s="80">
        <f t="shared" si="317"/>
        <v>19.05674973017895</v>
      </c>
      <c r="G190" t="e">
        <f t="shared" si="318"/>
        <v>#N/A</v>
      </c>
      <c r="H190" s="723">
        <f t="shared" si="363"/>
        <v>-0.58329194246799432</v>
      </c>
      <c r="I190" s="723">
        <f t="shared" si="364"/>
        <v>19.05674973017895</v>
      </c>
      <c r="J190" s="6">
        <f t="shared" si="319"/>
        <v>-1.2582919424679915</v>
      </c>
      <c r="K190" s="6">
        <f t="shared" si="320"/>
        <v>11.754135879709555</v>
      </c>
      <c r="L190" t="e">
        <f t="shared" si="321"/>
        <v>#N/A</v>
      </c>
      <c r="M190" s="723">
        <f t="shared" si="365"/>
        <v>-1.2582919424679915</v>
      </c>
      <c r="N190" s="723">
        <f t="shared" si="366"/>
        <v>11.754135879709555</v>
      </c>
      <c r="O190" s="511">
        <f t="shared" si="322"/>
        <v>4.7417080575320085</v>
      </c>
      <c r="P190" s="511">
        <f t="shared" si="323"/>
        <v>23.625403917788908</v>
      </c>
      <c r="Q190" t="e">
        <f t="shared" si="324"/>
        <v>#N/A</v>
      </c>
      <c r="R190" s="723">
        <f t="shared" si="367"/>
        <v>4.7417080575320085</v>
      </c>
      <c r="S190" s="723">
        <f t="shared" si="368"/>
        <v>23.625403917788908</v>
      </c>
      <c r="T190" s="512">
        <f t="shared" si="325"/>
        <v>-6.2582919424679915</v>
      </c>
      <c r="U190" s="512">
        <f t="shared" si="326"/>
        <v>31.21153168748172</v>
      </c>
      <c r="V190" t="e">
        <f t="shared" si="327"/>
        <v>#N/A</v>
      </c>
      <c r="W190" s="723">
        <f t="shared" si="369"/>
        <v>-6.2582919424679915</v>
      </c>
      <c r="X190" s="723">
        <f t="shared" si="370"/>
        <v>31.21153168748172</v>
      </c>
      <c r="Y190" s="249">
        <f t="shared" si="328"/>
        <v>4.7417080575320085</v>
      </c>
      <c r="Z190" s="249">
        <f t="shared" si="329"/>
        <v>41.894626269710002</v>
      </c>
      <c r="AA190" t="e">
        <f t="shared" si="330"/>
        <v>#N/A</v>
      </c>
      <c r="AB190" s="723">
        <f t="shared" si="371"/>
        <v>4.7417080575320085</v>
      </c>
      <c r="AC190" s="723">
        <f t="shared" si="372"/>
        <v>41.894626269710002</v>
      </c>
      <c r="AD190" s="513">
        <f t="shared" si="331"/>
        <v>-5.2582919424679915</v>
      </c>
      <c r="AE190" s="513">
        <f t="shared" si="332"/>
        <v>25.49822955184684</v>
      </c>
      <c r="AF190" t="e">
        <f t="shared" si="333"/>
        <v>#N/A</v>
      </c>
      <c r="AG190" s="723">
        <f t="shared" si="373"/>
        <v>-5.2582919424679915</v>
      </c>
      <c r="AH190" s="723">
        <f t="shared" si="374"/>
        <v>25.49822955184684</v>
      </c>
      <c r="AI190" s="142">
        <f t="shared" si="334"/>
        <v>3.7417080575320085</v>
      </c>
      <c r="AJ190" s="142">
        <f t="shared" si="335"/>
        <v>37.988941947344038</v>
      </c>
      <c r="AK190" t="e">
        <f t="shared" si="336"/>
        <v>#N/A</v>
      </c>
      <c r="AL190" s="723">
        <f t="shared" si="375"/>
        <v>3.7417080575320085</v>
      </c>
      <c r="AM190" s="723">
        <f t="shared" si="376"/>
        <v>37.988941947344038</v>
      </c>
      <c r="AN190" s="514">
        <f t="shared" si="337"/>
        <v>-2.2582919424679915</v>
      </c>
      <c r="AO190" s="514">
        <f t="shared" si="338"/>
        <v>16.436535835712935</v>
      </c>
      <c r="AP190" t="e">
        <f t="shared" si="339"/>
        <v>#N/A</v>
      </c>
      <c r="AQ190" s="723">
        <f t="shared" si="377"/>
        <v>-2.2582919424679915</v>
      </c>
      <c r="AR190" s="723">
        <f t="shared" si="378"/>
        <v>16.436535835712935</v>
      </c>
      <c r="AS190" s="515">
        <f t="shared" si="340"/>
        <v>-5.2582919424679915</v>
      </c>
      <c r="AT190" s="515">
        <f t="shared" si="341"/>
        <v>40.916496798707918</v>
      </c>
      <c r="AU190" t="e">
        <f t="shared" si="342"/>
        <v>#N/A</v>
      </c>
      <c r="AV190" s="723">
        <f t="shared" si="379"/>
        <v>-5.2582919424679915</v>
      </c>
      <c r="AW190" s="723">
        <f t="shared" si="380"/>
        <v>40.916496798707918</v>
      </c>
      <c r="AX190" s="379">
        <f t="shared" si="343"/>
        <v>-19.658291942467969</v>
      </c>
      <c r="AY190" s="379">
        <f t="shared" si="344"/>
        <v>82.938089901451036</v>
      </c>
      <c r="AZ190" t="e">
        <f t="shared" si="345"/>
        <v>#N/A</v>
      </c>
      <c r="BA190" s="723">
        <f t="shared" si="381"/>
        <v>-19.658291942467969</v>
      </c>
      <c r="BB190" s="723">
        <f t="shared" si="382"/>
        <v>82.938089901451036</v>
      </c>
      <c r="BC190" s="290">
        <f t="shared" si="346"/>
        <v>8.7417080575320085</v>
      </c>
      <c r="BD190" s="290">
        <f t="shared" si="347"/>
        <v>39.744178319329677</v>
      </c>
      <c r="BE190" t="e">
        <f t="shared" si="348"/>
        <v>#N/A</v>
      </c>
      <c r="BF190" s="723">
        <f t="shared" si="383"/>
        <v>8.7417080575320085</v>
      </c>
      <c r="BG190" s="723">
        <f t="shared" si="384"/>
        <v>39.744178319329677</v>
      </c>
      <c r="BH190" s="515">
        <f t="shared" si="349"/>
        <v>2.7417080575320085</v>
      </c>
      <c r="BI190" s="515">
        <f t="shared" si="350"/>
        <v>21.775208616191843</v>
      </c>
      <c r="BJ190" t="e">
        <f t="shared" si="351"/>
        <v>#N/A</v>
      </c>
      <c r="BK190" s="723">
        <f t="shared" si="385"/>
        <v>2.7417080575320085</v>
      </c>
      <c r="BL190" s="723">
        <f t="shared" si="386"/>
        <v>21.775208616191843</v>
      </c>
      <c r="BN190" s="609">
        <f t="shared" si="352"/>
        <v>-5.0833345081082859</v>
      </c>
      <c r="BO190" s="83">
        <f t="shared" si="353"/>
        <v>5.0833345081082859</v>
      </c>
      <c r="BQ190" s="545">
        <f t="shared" si="354"/>
        <v>3.7417080575320085</v>
      </c>
      <c r="BR190" s="545">
        <f t="shared" si="355"/>
        <v>22.143163962692313</v>
      </c>
      <c r="BS190" t="e">
        <f t="shared" si="356"/>
        <v>#N/A</v>
      </c>
      <c r="BT190" s="723">
        <f t="shared" si="387"/>
        <v>3.7417080575320085</v>
      </c>
      <c r="BU190" s="723">
        <f t="shared" si="388"/>
        <v>22.143163962692313</v>
      </c>
      <c r="BV190" s="546">
        <f t="shared" si="357"/>
        <v>18.722265057532013</v>
      </c>
      <c r="BW190" s="546">
        <f t="shared" si="358"/>
        <v>35.904256013208361</v>
      </c>
      <c r="BX190" t="e">
        <f t="shared" si="359"/>
        <v>#N/A</v>
      </c>
      <c r="BY190" s="723">
        <f t="shared" si="389"/>
        <v>18.722265057532013</v>
      </c>
      <c r="BZ190" s="723">
        <f t="shared" si="390"/>
        <v>35.904256013208361</v>
      </c>
      <c r="CA190" s="141">
        <f t="shared" si="360"/>
        <v>2.7417080575320085</v>
      </c>
      <c r="CB190" s="141">
        <f t="shared" si="361"/>
        <v>31.21153168748172</v>
      </c>
      <c r="CC190" t="e">
        <f t="shared" si="362"/>
        <v>#N/A</v>
      </c>
      <c r="CD190" s="723">
        <f t="shared" si="391"/>
        <v>2.7417080575320085</v>
      </c>
      <c r="CE190" s="723">
        <f t="shared" si="392"/>
        <v>31.21153168748172</v>
      </c>
    </row>
    <row r="191" spans="1:83" x14ac:dyDescent="0.25">
      <c r="A191" s="1144"/>
      <c r="B191" s="635">
        <v>20</v>
      </c>
      <c r="E191" s="80">
        <f t="shared" si="316"/>
        <v>-8.7132995652012823E-3</v>
      </c>
      <c r="F191" s="80">
        <f t="shared" si="317"/>
        <v>19.062220313913365</v>
      </c>
      <c r="G191" t="e">
        <f t="shared" si="318"/>
        <v>#N/A</v>
      </c>
      <c r="H191" s="723">
        <f t="shared" si="363"/>
        <v>-8.7132995652012823E-3</v>
      </c>
      <c r="I191" s="723">
        <f t="shared" si="364"/>
        <v>19.062220313913365</v>
      </c>
      <c r="J191" s="6">
        <f t="shared" si="319"/>
        <v>-0.9212132995651956</v>
      </c>
      <c r="K191" s="6">
        <f t="shared" si="320"/>
        <v>11.763003158044771</v>
      </c>
      <c r="L191" t="e">
        <f t="shared" si="321"/>
        <v>#N/A</v>
      </c>
      <c r="M191" s="723">
        <f t="shared" si="365"/>
        <v>-0.9212132995651956</v>
      </c>
      <c r="N191" s="723">
        <f t="shared" si="366"/>
        <v>11.763003158044771</v>
      </c>
      <c r="O191" s="511">
        <f t="shared" si="322"/>
        <v>3.0787867004348044</v>
      </c>
      <c r="P191" s="511">
        <f t="shared" si="323"/>
        <v>23.629816827393547</v>
      </c>
      <c r="Q191" t="e">
        <f t="shared" si="324"/>
        <v>#N/A</v>
      </c>
      <c r="R191" s="723">
        <f t="shared" si="367"/>
        <v>3.0787867004348044</v>
      </c>
      <c r="S191" s="723">
        <f t="shared" si="368"/>
        <v>23.629816827393547</v>
      </c>
      <c r="T191" s="512">
        <f t="shared" si="325"/>
        <v>-1.9212132995651956</v>
      </c>
      <c r="U191" s="512">
        <f t="shared" si="326"/>
        <v>31.214872149284407</v>
      </c>
      <c r="V191" t="e">
        <f t="shared" si="327"/>
        <v>#N/A</v>
      </c>
      <c r="W191" s="723">
        <f t="shared" si="369"/>
        <v>-1.9212132995651956</v>
      </c>
      <c r="X191" s="723">
        <f t="shared" si="370"/>
        <v>31.214872149284407</v>
      </c>
      <c r="Y191" s="249">
        <f t="shared" si="328"/>
        <v>2.0787867004348044</v>
      </c>
      <c r="Z191" s="249">
        <f t="shared" si="329"/>
        <v>41.897114975809153</v>
      </c>
      <c r="AA191" t="e">
        <f t="shared" si="330"/>
        <v>#N/A</v>
      </c>
      <c r="AB191" s="723">
        <f t="shared" si="371"/>
        <v>2.0787867004348044</v>
      </c>
      <c r="AC191" s="723">
        <f t="shared" si="372"/>
        <v>41.897114975809153</v>
      </c>
      <c r="AD191" s="513">
        <f t="shared" si="331"/>
        <v>-4.9212132995651956</v>
      </c>
      <c r="AE191" s="513">
        <f t="shared" si="332"/>
        <v>23.629816827393547</v>
      </c>
      <c r="AF191" t="e">
        <f t="shared" si="333"/>
        <v>#N/A</v>
      </c>
      <c r="AG191" s="723">
        <f t="shared" si="373"/>
        <v>-4.9212132995651956</v>
      </c>
      <c r="AH191" s="723">
        <f t="shared" si="374"/>
        <v>23.629816827393547</v>
      </c>
      <c r="AI191" s="142">
        <f t="shared" si="334"/>
        <v>8.0787867004348044</v>
      </c>
      <c r="AJ191" s="142">
        <f t="shared" si="335"/>
        <v>37.991686502393804</v>
      </c>
      <c r="AK191" t="e">
        <f t="shared" si="336"/>
        <v>#N/A</v>
      </c>
      <c r="AL191" s="723">
        <f t="shared" si="375"/>
        <v>8.0787867004348044</v>
      </c>
      <c r="AM191" s="723">
        <f t="shared" si="376"/>
        <v>37.991686502393804</v>
      </c>
      <c r="AN191" s="514">
        <f t="shared" si="337"/>
        <v>7.8786700434804402E-2</v>
      </c>
      <c r="AO191" s="514">
        <f t="shared" si="338"/>
        <v>16.442878193800844</v>
      </c>
      <c r="AP191" t="e">
        <f t="shared" si="339"/>
        <v>#N/A</v>
      </c>
      <c r="AQ191" s="723">
        <f t="shared" si="377"/>
        <v>7.8786700434804402E-2</v>
      </c>
      <c r="AR191" s="723">
        <f t="shared" si="378"/>
        <v>16.442878193800844</v>
      </c>
      <c r="AS191" s="515">
        <f t="shared" si="340"/>
        <v>-10.921213299565196</v>
      </c>
      <c r="AT191" s="515">
        <f t="shared" si="341"/>
        <v>40.919044994918579</v>
      </c>
      <c r="AU191" t="e">
        <f t="shared" si="342"/>
        <v>#N/A</v>
      </c>
      <c r="AV191" s="723">
        <f t="shared" si="379"/>
        <v>-10.921213299565196</v>
      </c>
      <c r="AW191" s="723">
        <f t="shared" si="380"/>
        <v>40.919044994918579</v>
      </c>
      <c r="AX191" s="379">
        <f t="shared" si="343"/>
        <v>-13.587879966231881</v>
      </c>
      <c r="AY191" s="379">
        <f t="shared" si="344"/>
        <v>82.882832113855088</v>
      </c>
      <c r="AZ191" t="e">
        <f t="shared" si="345"/>
        <v>#N/A</v>
      </c>
      <c r="BA191" s="723">
        <f t="shared" si="381"/>
        <v>-13.587879966231881</v>
      </c>
      <c r="BB191" s="723">
        <f t="shared" si="382"/>
        <v>82.882832113855088</v>
      </c>
      <c r="BC191" s="290">
        <f t="shared" si="346"/>
        <v>14.078786700434804</v>
      </c>
      <c r="BD191" s="290">
        <f t="shared" si="347"/>
        <v>39.746801673797243</v>
      </c>
      <c r="BE191" t="e">
        <f t="shared" si="348"/>
        <v>#N/A</v>
      </c>
      <c r="BF191" s="723">
        <f t="shared" si="383"/>
        <v>14.078786700434804</v>
      </c>
      <c r="BG191" s="723">
        <f t="shared" si="384"/>
        <v>39.746801673797243</v>
      </c>
      <c r="BH191" s="515">
        <f t="shared" si="349"/>
        <v>7.8786700434804402E-2</v>
      </c>
      <c r="BI191" s="515">
        <f t="shared" si="350"/>
        <v>21.779996402574803</v>
      </c>
      <c r="BJ191" t="e">
        <f t="shared" si="351"/>
        <v>#N/A</v>
      </c>
      <c r="BK191" s="723">
        <f t="shared" si="385"/>
        <v>7.8786700434804402E-2</v>
      </c>
      <c r="BL191" s="723">
        <f t="shared" si="386"/>
        <v>21.779996402574803</v>
      </c>
      <c r="BN191" s="609">
        <f t="shared" si="352"/>
        <v>-5.0627815184766485</v>
      </c>
      <c r="BO191" s="83">
        <f t="shared" si="353"/>
        <v>5.0627815184766485</v>
      </c>
      <c r="BQ191" s="545">
        <f t="shared" si="354"/>
        <v>7.8786700434804402E-2</v>
      </c>
      <c r="BR191" s="545">
        <f t="shared" si="355"/>
        <v>22.147872206967676</v>
      </c>
      <c r="BS191" t="e">
        <f t="shared" si="356"/>
        <v>#N/A</v>
      </c>
      <c r="BT191" s="723">
        <f t="shared" si="387"/>
        <v>7.8786700434804402E-2</v>
      </c>
      <c r="BU191" s="723">
        <f t="shared" si="388"/>
        <v>22.147872206967676</v>
      </c>
      <c r="BV191" s="546">
        <f t="shared" si="357"/>
        <v>13.264740950434806</v>
      </c>
      <c r="BW191" s="546">
        <f t="shared" si="358"/>
        <v>36.227467703564898</v>
      </c>
      <c r="BX191" t="e">
        <f t="shared" si="359"/>
        <v>#N/A</v>
      </c>
      <c r="BY191" s="723">
        <f t="shared" si="389"/>
        <v>13.264740950434806</v>
      </c>
      <c r="BZ191" s="723">
        <f t="shared" si="390"/>
        <v>36.227467703564898</v>
      </c>
      <c r="CA191" s="141">
        <f t="shared" si="360"/>
        <v>1.0787867004348044</v>
      </c>
      <c r="CB191" s="141">
        <f t="shared" si="361"/>
        <v>31.214872149284407</v>
      </c>
      <c r="CC191" t="e">
        <f t="shared" si="362"/>
        <v>#N/A</v>
      </c>
      <c r="CD191" s="723">
        <f t="shared" si="391"/>
        <v>1.0787867004348044</v>
      </c>
      <c r="CE191" s="723">
        <f t="shared" si="392"/>
        <v>31.214872149284407</v>
      </c>
    </row>
    <row r="192" spans="1:83" x14ac:dyDescent="0.25">
      <c r="A192" s="1144"/>
      <c r="B192" s="635">
        <v>10</v>
      </c>
      <c r="E192" s="80">
        <f t="shared" si="316"/>
        <v>0.57226775072902569</v>
      </c>
      <c r="F192" s="80">
        <f t="shared" si="317"/>
        <v>19.047524335404109</v>
      </c>
      <c r="G192" t="e">
        <f t="shared" si="318"/>
        <v>#N/A</v>
      </c>
      <c r="H192" s="723">
        <f t="shared" si="363"/>
        <v>0.57226775072902569</v>
      </c>
      <c r="I192" s="723">
        <f t="shared" si="364"/>
        <v>19.047524335404109</v>
      </c>
      <c r="J192" s="6">
        <f t="shared" si="319"/>
        <v>-1.5277322492709686</v>
      </c>
      <c r="K192" s="6">
        <f t="shared" si="320"/>
        <v>11.739173024868988</v>
      </c>
      <c r="L192" t="e">
        <f t="shared" si="321"/>
        <v>#N/A</v>
      </c>
      <c r="M192" s="723">
        <f t="shared" si="365"/>
        <v>-1.5277322492709686</v>
      </c>
      <c r="N192" s="723">
        <f t="shared" si="366"/>
        <v>11.739173024868988</v>
      </c>
      <c r="O192" s="511">
        <f t="shared" si="322"/>
        <v>2.4722677507290314</v>
      </c>
      <c r="P192" s="511">
        <f t="shared" si="323"/>
        <v>25.491335455558456</v>
      </c>
      <c r="Q192" t="e">
        <f t="shared" si="324"/>
        <v>#N/A</v>
      </c>
      <c r="R192" s="723">
        <f t="shared" si="367"/>
        <v>2.4722677507290314</v>
      </c>
      <c r="S192" s="723">
        <f t="shared" si="368"/>
        <v>25.491335455558456</v>
      </c>
      <c r="T192" s="512">
        <f t="shared" si="325"/>
        <v>9.4722677507290314</v>
      </c>
      <c r="U192" s="512">
        <f t="shared" si="326"/>
        <v>31.205899815704907</v>
      </c>
      <c r="V192" t="e">
        <f t="shared" si="327"/>
        <v>#N/A</v>
      </c>
      <c r="W192" s="723">
        <f t="shared" si="369"/>
        <v>9.4722677507290314</v>
      </c>
      <c r="X192" s="723">
        <f t="shared" si="370"/>
        <v>31.205899815704907</v>
      </c>
      <c r="Y192" s="249">
        <f t="shared" si="328"/>
        <v>0.47226775072903138</v>
      </c>
      <c r="Z192" s="249">
        <f t="shared" si="329"/>
        <v>74.497034728288426</v>
      </c>
      <c r="AA192" t="e">
        <f t="shared" si="330"/>
        <v>#N/A</v>
      </c>
      <c r="AB192" s="723">
        <f t="shared" si="371"/>
        <v>0.47226775072903138</v>
      </c>
      <c r="AC192" s="723">
        <f t="shared" si="372"/>
        <v>74.497034728288426</v>
      </c>
      <c r="AD192" s="513">
        <f t="shared" si="331"/>
        <v>-6.5277322492709686</v>
      </c>
      <c r="AE192" s="513">
        <f t="shared" si="332"/>
        <v>23.617963149006133</v>
      </c>
      <c r="AF192" t="e">
        <f t="shared" si="333"/>
        <v>#N/A</v>
      </c>
      <c r="AG192" s="723">
        <f t="shared" si="373"/>
        <v>-6.5277322492709686</v>
      </c>
      <c r="AH192" s="723">
        <f t="shared" si="374"/>
        <v>23.617963149006133</v>
      </c>
      <c r="AI192" s="142">
        <f t="shared" si="334"/>
        <v>5.4722677507290314</v>
      </c>
      <c r="AJ192" s="142">
        <f t="shared" si="335"/>
        <v>37.98431496430878</v>
      </c>
      <c r="AK192" t="e">
        <f t="shared" si="336"/>
        <v>#N/A</v>
      </c>
      <c r="AL192" s="723">
        <f t="shared" si="375"/>
        <v>5.4722677507290314</v>
      </c>
      <c r="AM192" s="723">
        <f t="shared" si="376"/>
        <v>37.98431496430878</v>
      </c>
      <c r="AN192" s="514">
        <f t="shared" si="337"/>
        <v>0.47226775072903138</v>
      </c>
      <c r="AO192" s="514">
        <f t="shared" si="338"/>
        <v>16.42583889205698</v>
      </c>
      <c r="AP192" t="e">
        <f t="shared" si="339"/>
        <v>#N/A</v>
      </c>
      <c r="AQ192" s="723">
        <f t="shared" si="377"/>
        <v>0.47226775072903138</v>
      </c>
      <c r="AR192" s="723">
        <f t="shared" si="378"/>
        <v>16.42583889205698</v>
      </c>
      <c r="AS192" s="515">
        <f t="shared" si="340"/>
        <v>-25.527732249270969</v>
      </c>
      <c r="AT192" s="515">
        <f t="shared" si="341"/>
        <v>44.830884257482715</v>
      </c>
      <c r="AU192" t="e">
        <f t="shared" si="342"/>
        <v>#N/A</v>
      </c>
      <c r="AV192" s="723">
        <f t="shared" si="379"/>
        <v>-25.527732249270969</v>
      </c>
      <c r="AW192" s="723">
        <f t="shared" si="380"/>
        <v>44.830884257482715</v>
      </c>
      <c r="AX192" s="379">
        <f t="shared" si="343"/>
        <v>4.1389344173956957</v>
      </c>
      <c r="AY192" s="379">
        <f t="shared" si="344"/>
        <v>82.853056110083742</v>
      </c>
      <c r="AZ192" t="e">
        <f t="shared" si="345"/>
        <v>#N/A</v>
      </c>
      <c r="BA192" s="723">
        <f t="shared" si="381"/>
        <v>4.1389344173956957</v>
      </c>
      <c r="BB192" s="723">
        <f t="shared" si="382"/>
        <v>82.853056110083742</v>
      </c>
      <c r="BC192" s="290">
        <f t="shared" si="346"/>
        <v>21.472267750729031</v>
      </c>
      <c r="BD192" s="290">
        <f t="shared" si="347"/>
        <v>39.73975570266898</v>
      </c>
      <c r="BE192" t="e">
        <f t="shared" si="348"/>
        <v>#N/A</v>
      </c>
      <c r="BF192" s="723">
        <f t="shared" si="383"/>
        <v>21.472267750729031</v>
      </c>
      <c r="BG192" s="723">
        <f t="shared" si="384"/>
        <v>39.73975570266898</v>
      </c>
      <c r="BH192" s="515">
        <f t="shared" si="349"/>
        <v>0.47226775072903138</v>
      </c>
      <c r="BI192" s="515">
        <f t="shared" si="350"/>
        <v>21.767135395081542</v>
      </c>
      <c r="BJ192" t="e">
        <f t="shared" si="351"/>
        <v>#N/A</v>
      </c>
      <c r="BK192" s="723">
        <f t="shared" si="385"/>
        <v>0.47226775072903138</v>
      </c>
      <c r="BL192" s="723">
        <f t="shared" si="386"/>
        <v>21.767135395081542</v>
      </c>
      <c r="BN192" s="609">
        <f t="shared" si="352"/>
        <v>-5.1177941236619029</v>
      </c>
      <c r="BO192" s="83">
        <f t="shared" si="353"/>
        <v>5.1177941236619029</v>
      </c>
      <c r="BQ192" s="545">
        <f t="shared" si="354"/>
        <v>-0.52773224927096862</v>
      </c>
      <c r="BR192" s="545">
        <f t="shared" si="355"/>
        <v>22.135224943691259</v>
      </c>
      <c r="BS192" t="e">
        <f t="shared" si="356"/>
        <v>#N/A</v>
      </c>
      <c r="BT192" s="723">
        <f t="shared" si="387"/>
        <v>-0.52773224927096862</v>
      </c>
      <c r="BU192" s="723">
        <f t="shared" si="388"/>
        <v>22.135224943691259</v>
      </c>
      <c r="BV192" s="546">
        <f t="shared" si="357"/>
        <v>13.144317417395698</v>
      </c>
      <c r="BW192" s="546">
        <f t="shared" si="358"/>
        <v>35.87779289325286</v>
      </c>
      <c r="BX192" t="e">
        <f t="shared" si="359"/>
        <v>#N/A</v>
      </c>
      <c r="BY192" s="723">
        <f t="shared" si="389"/>
        <v>13.144317417395698</v>
      </c>
      <c r="BZ192" s="723">
        <f t="shared" si="390"/>
        <v>35.87779289325286</v>
      </c>
      <c r="CA192" s="141">
        <f t="shared" si="360"/>
        <v>1.4722677507290314</v>
      </c>
      <c r="CB192" s="141">
        <f t="shared" si="361"/>
        <v>31.205899815704907</v>
      </c>
      <c r="CC192" t="e">
        <f t="shared" si="362"/>
        <v>#N/A</v>
      </c>
      <c r="CD192" s="723">
        <f t="shared" si="391"/>
        <v>1.4722677507290314</v>
      </c>
      <c r="CE192" s="723">
        <f t="shared" si="392"/>
        <v>31.205899815704907</v>
      </c>
    </row>
    <row r="193" spans="1:83" x14ac:dyDescent="0.25">
      <c r="A193" s="1144"/>
      <c r="B193" s="635">
        <v>5</v>
      </c>
      <c r="E193" s="80">
        <f t="shared" si="316"/>
        <v>-0.25476319484151588</v>
      </c>
      <c r="F193" s="80">
        <f t="shared" si="317"/>
        <v>20.090931457189129</v>
      </c>
      <c r="G193" t="e">
        <f t="shared" si="318"/>
        <v>#N/A</v>
      </c>
      <c r="H193" s="723">
        <f t="shared" si="363"/>
        <v>-0.25476319484151588</v>
      </c>
      <c r="I193" s="723">
        <f t="shared" si="364"/>
        <v>20.090931457189129</v>
      </c>
      <c r="J193" s="6">
        <f t="shared" si="319"/>
        <v>-2.5172631948415187</v>
      </c>
      <c r="K193" s="6">
        <f t="shared" si="320"/>
        <v>13.365834310564816</v>
      </c>
      <c r="L193" t="e">
        <f t="shared" si="321"/>
        <v>#N/A</v>
      </c>
      <c r="M193" s="723">
        <f t="shared" si="365"/>
        <v>-2.5172631948415187</v>
      </c>
      <c r="N193" s="723">
        <f t="shared" si="366"/>
        <v>13.365834310564816</v>
      </c>
      <c r="O193" s="511">
        <f t="shared" si="322"/>
        <v>2.4827368051584813</v>
      </c>
      <c r="P193" s="511">
        <f t="shared" si="323"/>
        <v>37.558561298557102</v>
      </c>
      <c r="Q193" t="e">
        <f t="shared" si="324"/>
        <v>#N/A</v>
      </c>
      <c r="R193" s="723">
        <f t="shared" si="367"/>
        <v>2.4827368051584813</v>
      </c>
      <c r="S193" s="723">
        <f t="shared" si="368"/>
        <v>37.558561298557102</v>
      </c>
      <c r="T193" s="512">
        <f t="shared" si="325"/>
        <v>21.482736805158481</v>
      </c>
      <c r="U193" s="512">
        <f t="shared" si="326"/>
        <v>31.85350101350669</v>
      </c>
      <c r="V193" t="e">
        <f t="shared" si="327"/>
        <v>#N/A</v>
      </c>
      <c r="W193" s="723">
        <f t="shared" si="369"/>
        <v>21.482736805158481</v>
      </c>
      <c r="X193" s="723">
        <f t="shared" si="370"/>
        <v>31.85350101350669</v>
      </c>
      <c r="Y193" s="249">
        <f t="shared" si="328"/>
        <v>-7.5172631948415187</v>
      </c>
      <c r="Z193" s="249">
        <f t="shared" si="329"/>
        <v>74.77061940907987</v>
      </c>
      <c r="AA193" t="e">
        <f t="shared" si="330"/>
        <v>#N/A</v>
      </c>
      <c r="AB193" s="723">
        <f t="shared" si="371"/>
        <v>-7.5172631948415187</v>
      </c>
      <c r="AC193" s="723">
        <f t="shared" si="372"/>
        <v>74.77061940907987</v>
      </c>
      <c r="AD193" s="513">
        <f t="shared" si="331"/>
        <v>-7.5172631948415187</v>
      </c>
      <c r="AE193" s="513">
        <f t="shared" si="332"/>
        <v>24.467233738562921</v>
      </c>
      <c r="AF193" t="e">
        <f t="shared" si="333"/>
        <v>#N/A</v>
      </c>
      <c r="AG193" s="723">
        <f t="shared" si="373"/>
        <v>-7.5172631948415187</v>
      </c>
      <c r="AH193" s="723">
        <f t="shared" si="374"/>
        <v>24.467233738562921</v>
      </c>
      <c r="AI193" s="142">
        <f t="shared" si="334"/>
        <v>10.482736805158481</v>
      </c>
      <c r="AJ193" s="142">
        <f t="shared" si="335"/>
        <v>55.639963396981777</v>
      </c>
      <c r="AK193" t="e">
        <f t="shared" si="336"/>
        <v>#N/A</v>
      </c>
      <c r="AL193" s="723">
        <f t="shared" si="375"/>
        <v>10.482736805158481</v>
      </c>
      <c r="AM193" s="723">
        <f t="shared" si="376"/>
        <v>55.639963396981777</v>
      </c>
      <c r="AN193" s="514">
        <f t="shared" si="337"/>
        <v>2.4827368051584813</v>
      </c>
      <c r="AO193" s="514">
        <f t="shared" si="338"/>
        <v>17.625139058103105</v>
      </c>
      <c r="AP193" t="e">
        <f t="shared" si="339"/>
        <v>#N/A</v>
      </c>
      <c r="AQ193" s="723">
        <f t="shared" si="377"/>
        <v>2.4827368051584813</v>
      </c>
      <c r="AR193" s="723">
        <f t="shared" si="378"/>
        <v>17.625139058103105</v>
      </c>
      <c r="AS193" s="515">
        <f t="shared" si="340"/>
        <v>-57.517263194841519</v>
      </c>
      <c r="AT193" s="515">
        <f t="shared" si="341"/>
        <v>60.947891898058884</v>
      </c>
      <c r="AU193" t="e">
        <f t="shared" si="342"/>
        <v>#N/A</v>
      </c>
      <c r="AV193" s="723">
        <f t="shared" si="379"/>
        <v>-57.517263194841519</v>
      </c>
      <c r="AW193" s="723">
        <f t="shared" si="380"/>
        <v>60.947891898058884</v>
      </c>
      <c r="AX193" s="379">
        <f t="shared" si="343"/>
        <v>49.482736805158481</v>
      </c>
      <c r="AY193" s="379">
        <f t="shared" si="344"/>
        <v>102.9403363114769</v>
      </c>
      <c r="AZ193" t="e">
        <f t="shared" si="345"/>
        <v>#N/A</v>
      </c>
      <c r="BA193" s="723">
        <f t="shared" si="381"/>
        <v>49.482736805158481</v>
      </c>
      <c r="BB193" s="723">
        <f t="shared" si="382"/>
        <v>102.9403363114769</v>
      </c>
      <c r="BC193" s="290">
        <f t="shared" si="346"/>
        <v>34.482736805158481</v>
      </c>
      <c r="BD193" s="290">
        <f t="shared" si="347"/>
        <v>40.250286046405577</v>
      </c>
      <c r="BE193" t="e">
        <f t="shared" si="348"/>
        <v>#N/A</v>
      </c>
      <c r="BF193" s="723">
        <f t="shared" si="383"/>
        <v>34.482736805158481</v>
      </c>
      <c r="BG193" s="723">
        <f t="shared" si="384"/>
        <v>40.250286046405577</v>
      </c>
      <c r="BH193" s="515">
        <f t="shared" si="349"/>
        <v>0.48273680515848127</v>
      </c>
      <c r="BI193" s="515">
        <f t="shared" si="350"/>
        <v>31.85350101350669</v>
      </c>
      <c r="BJ193" t="e">
        <f t="shared" si="351"/>
        <v>#N/A</v>
      </c>
      <c r="BK193" s="723">
        <f t="shared" si="385"/>
        <v>0.48273680515848127</v>
      </c>
      <c r="BL193" s="723">
        <f t="shared" si="386"/>
        <v>31.85350101350669</v>
      </c>
      <c r="BN193" s="609">
        <f t="shared" si="352"/>
        <v>-5.4179768532662029</v>
      </c>
      <c r="BO193" s="83">
        <f t="shared" si="353"/>
        <v>5.4179768532662029</v>
      </c>
      <c r="BQ193" s="545">
        <f t="shared" si="354"/>
        <v>-1.5172631948415187</v>
      </c>
      <c r="BR193" s="545">
        <f t="shared" si="355"/>
        <v>26.829191691466811</v>
      </c>
      <c r="BS193" t="e">
        <f t="shared" si="356"/>
        <v>#N/A</v>
      </c>
      <c r="BT193" s="723">
        <f t="shared" si="387"/>
        <v>-1.5172631948415187</v>
      </c>
      <c r="BU193" s="723">
        <f t="shared" si="388"/>
        <v>26.829191691466811</v>
      </c>
      <c r="BV193" s="546">
        <f t="shared" si="357"/>
        <v>9.8671980551584824</v>
      </c>
      <c r="BW193" s="546">
        <f t="shared" si="358"/>
        <v>45.980538112888638</v>
      </c>
      <c r="BX193" t="e">
        <f t="shared" si="359"/>
        <v>#N/A</v>
      </c>
      <c r="BY193" s="723">
        <f t="shared" si="389"/>
        <v>9.8671980551584824</v>
      </c>
      <c r="BZ193" s="723">
        <f t="shared" si="390"/>
        <v>45.980538112888638</v>
      </c>
      <c r="CA193" s="141">
        <f t="shared" si="360"/>
        <v>0.48273680515848127</v>
      </c>
      <c r="CB193" s="141">
        <f t="shared" si="361"/>
        <v>31.85350101350669</v>
      </c>
      <c r="CC193" t="e">
        <f t="shared" si="362"/>
        <v>#N/A</v>
      </c>
      <c r="CD193" s="723">
        <f t="shared" si="391"/>
        <v>0.48273680515848127</v>
      </c>
      <c r="CE193" s="723">
        <f t="shared" si="392"/>
        <v>31.85350101350669</v>
      </c>
    </row>
    <row r="194" spans="1:83" x14ac:dyDescent="0.25">
      <c r="A194" s="1144"/>
      <c r="B194" s="635">
        <v>2</v>
      </c>
      <c r="E194" s="80">
        <f t="shared" si="316"/>
        <v>-0.77973706325381187</v>
      </c>
      <c r="F194" s="80">
        <f t="shared" si="317"/>
        <v>20.04318283906106</v>
      </c>
      <c r="G194" t="e">
        <f t="shared" si="318"/>
        <v>#N/A</v>
      </c>
      <c r="H194" s="723">
        <f t="shared" si="363"/>
        <v>-0.77973706325381187</v>
      </c>
      <c r="I194" s="723">
        <f t="shared" si="364"/>
        <v>20.04318283906106</v>
      </c>
      <c r="J194" s="6">
        <f t="shared" si="319"/>
        <v>-1.5234870632538104</v>
      </c>
      <c r="K194" s="6">
        <f t="shared" si="320"/>
        <v>13.293952697374541</v>
      </c>
      <c r="L194" t="e">
        <f t="shared" si="321"/>
        <v>#N/A</v>
      </c>
      <c r="M194" s="723">
        <f t="shared" si="365"/>
        <v>-1.5234870632538104</v>
      </c>
      <c r="N194" s="723">
        <f t="shared" si="366"/>
        <v>13.293952697374541</v>
      </c>
      <c r="O194" s="511">
        <f t="shared" si="322"/>
        <v>1.4765129367461896</v>
      </c>
      <c r="P194" s="511">
        <f t="shared" si="323"/>
        <v>37.533041154695042</v>
      </c>
      <c r="Q194" t="e">
        <f t="shared" si="324"/>
        <v>#N/A</v>
      </c>
      <c r="R194" s="723">
        <f t="shared" si="367"/>
        <v>1.4765129367461896</v>
      </c>
      <c r="S194" s="723">
        <f t="shared" si="368"/>
        <v>37.533041154695042</v>
      </c>
      <c r="T194" s="512">
        <f t="shared" si="325"/>
        <v>48.47651293674619</v>
      </c>
      <c r="U194" s="512">
        <f t="shared" si="326"/>
        <v>53.072866686472018</v>
      </c>
      <c r="V194" t="e">
        <f t="shared" si="327"/>
        <v>#N/A</v>
      </c>
      <c r="W194" s="723">
        <f t="shared" si="369"/>
        <v>48.47651293674619</v>
      </c>
      <c r="X194" s="723">
        <f t="shared" si="370"/>
        <v>53.072866686472018</v>
      </c>
      <c r="Y194" s="249">
        <f t="shared" si="328"/>
        <v>-13.52348706325381</v>
      </c>
      <c r="Z194" s="249">
        <f t="shared" si="329"/>
        <v>76.738055606850182</v>
      </c>
      <c r="AA194" t="e">
        <f t="shared" si="330"/>
        <v>#N/A</v>
      </c>
      <c r="AB194" s="723">
        <f t="shared" si="371"/>
        <v>-13.52348706325381</v>
      </c>
      <c r="AC194" s="723">
        <f t="shared" si="372"/>
        <v>76.738055606850182</v>
      </c>
      <c r="AD194" s="513">
        <f t="shared" si="331"/>
        <v>-8.5234870632538104</v>
      </c>
      <c r="AE194" s="513">
        <f t="shared" si="332"/>
        <v>24.428040820336612</v>
      </c>
      <c r="AF194" t="e">
        <f t="shared" si="333"/>
        <v>#N/A</v>
      </c>
      <c r="AG194" s="723">
        <f t="shared" si="373"/>
        <v>-8.5234870632538104</v>
      </c>
      <c r="AH194" s="723">
        <f t="shared" si="374"/>
        <v>24.428040820336612</v>
      </c>
      <c r="AI194" s="142">
        <f t="shared" si="334"/>
        <v>9.4765129367461896</v>
      </c>
      <c r="AJ194" s="142">
        <f t="shared" si="335"/>
        <v>83.676335832301064</v>
      </c>
      <c r="AK194" t="e">
        <f t="shared" si="336"/>
        <v>#N/A</v>
      </c>
      <c r="AL194" s="723">
        <f t="shared" si="375"/>
        <v>9.4765129367461896</v>
      </c>
      <c r="AM194" s="723">
        <f t="shared" si="376"/>
        <v>83.676335832301064</v>
      </c>
      <c r="AN194" s="514">
        <f t="shared" si="337"/>
        <v>1.4765129367461896</v>
      </c>
      <c r="AO194" s="514">
        <f t="shared" si="338"/>
        <v>17.570690889092319</v>
      </c>
      <c r="AP194" t="e">
        <f t="shared" si="339"/>
        <v>#N/A</v>
      </c>
      <c r="AQ194" s="723">
        <f t="shared" si="377"/>
        <v>1.4765129367461896</v>
      </c>
      <c r="AR194" s="723">
        <f t="shared" si="378"/>
        <v>17.570690889092319</v>
      </c>
      <c r="AS194" s="515">
        <f t="shared" si="340"/>
        <v>-164.52348706325381</v>
      </c>
      <c r="AT194" s="515">
        <f t="shared" si="341"/>
        <v>100.87254741345619</v>
      </c>
      <c r="AU194" t="e">
        <f t="shared" si="342"/>
        <v>#N/A</v>
      </c>
      <c r="AV194" s="723">
        <f t="shared" si="379"/>
        <v>-164.52348706325381</v>
      </c>
      <c r="AW194" s="723">
        <f t="shared" si="380"/>
        <v>100.87254741345619</v>
      </c>
      <c r="AX194" s="379" t="str">
        <f t="shared" si="343"/>
        <v/>
      </c>
      <c r="AY194" s="379" t="str">
        <f t="shared" si="344"/>
        <v/>
      </c>
      <c r="AZ194">
        <f t="shared" si="345"/>
        <v>0</v>
      </c>
      <c r="BA194" s="723" t="e">
        <f t="shared" si="381"/>
        <v>#N/A</v>
      </c>
      <c r="BB194" s="723" t="e">
        <f t="shared" si="382"/>
        <v>#N/A</v>
      </c>
      <c r="BC194" s="290">
        <f t="shared" si="346"/>
        <v>53.47651293674619</v>
      </c>
      <c r="BD194" s="290">
        <f t="shared" si="347"/>
        <v>57.783814155176977</v>
      </c>
      <c r="BE194" t="e">
        <f t="shared" si="348"/>
        <v>#N/A</v>
      </c>
      <c r="BF194" s="723">
        <f t="shared" si="383"/>
        <v>53.47651293674619</v>
      </c>
      <c r="BG194" s="723">
        <f t="shared" si="384"/>
        <v>57.783814155176977</v>
      </c>
      <c r="BH194" s="515">
        <f t="shared" si="349"/>
        <v>-0.52348706325381045</v>
      </c>
      <c r="BI194" s="515">
        <f t="shared" si="350"/>
        <v>31.823406139507316</v>
      </c>
      <c r="BJ194" t="e">
        <f t="shared" si="351"/>
        <v>#N/A</v>
      </c>
      <c r="BK194" s="723">
        <f t="shared" si="385"/>
        <v>-0.52348706325381045</v>
      </c>
      <c r="BL194" s="723">
        <f t="shared" si="386"/>
        <v>31.823406139507316</v>
      </c>
      <c r="BN194" s="609">
        <f t="shared" si="352"/>
        <v>-5.5920319813077013</v>
      </c>
      <c r="BO194" s="83">
        <f t="shared" si="353"/>
        <v>5.5920319813077013</v>
      </c>
      <c r="BQ194" s="545">
        <f t="shared" si="354"/>
        <v>-1.5234870632538104</v>
      </c>
      <c r="BR194" s="545">
        <f t="shared" si="355"/>
        <v>28.640690953956259</v>
      </c>
      <c r="BS194" t="e">
        <f t="shared" si="356"/>
        <v>#N/A</v>
      </c>
      <c r="BT194" s="723">
        <f t="shared" si="387"/>
        <v>-1.5234870632538104</v>
      </c>
      <c r="BU194" s="723">
        <f t="shared" si="388"/>
        <v>28.640690953956259</v>
      </c>
      <c r="BV194" s="546">
        <f t="shared" si="357"/>
        <v>7.6433682700795273</v>
      </c>
      <c r="BW194" s="546">
        <f t="shared" si="358"/>
        <v>40.357534206253497</v>
      </c>
      <c r="BX194" t="e">
        <f t="shared" si="359"/>
        <v>#N/A</v>
      </c>
      <c r="BY194" s="723">
        <f t="shared" si="389"/>
        <v>7.6433682700795273</v>
      </c>
      <c r="BZ194" s="723">
        <f t="shared" si="390"/>
        <v>40.357534206253497</v>
      </c>
      <c r="CA194" s="141">
        <f t="shared" si="360"/>
        <v>-0.52348706325381045</v>
      </c>
      <c r="CB194" s="141">
        <f t="shared" si="361"/>
        <v>37.533041154695042</v>
      </c>
      <c r="CC194" t="e">
        <f t="shared" si="362"/>
        <v>#N/A</v>
      </c>
      <c r="CD194" s="723">
        <f t="shared" si="391"/>
        <v>-0.52348706325381045</v>
      </c>
      <c r="CE194" s="723">
        <f t="shared" si="392"/>
        <v>37.533041154695042</v>
      </c>
    </row>
    <row r="195" spans="1:83" x14ac:dyDescent="0.25">
      <c r="A195" s="1144"/>
      <c r="B195" s="635">
        <v>1</v>
      </c>
      <c r="E195" s="80">
        <f t="shared" si="316"/>
        <v>0.61986776041380409</v>
      </c>
      <c r="F195" s="80">
        <f t="shared" si="317"/>
        <v>19.932346905164998</v>
      </c>
      <c r="G195" t="e">
        <f t="shared" si="318"/>
        <v>#N/A</v>
      </c>
      <c r="H195" s="723">
        <f t="shared" si="363"/>
        <v>0.61986776041380409</v>
      </c>
      <c r="I195" s="723">
        <f t="shared" si="364"/>
        <v>19.932346905164998</v>
      </c>
      <c r="J195" s="6">
        <f t="shared" si="319"/>
        <v>-0.14888223958619307</v>
      </c>
      <c r="K195" s="6">
        <f t="shared" si="320"/>
        <v>13.126250536533298</v>
      </c>
      <c r="L195" t="e">
        <f t="shared" si="321"/>
        <v>#N/A</v>
      </c>
      <c r="M195" s="723">
        <f t="shared" si="365"/>
        <v>-0.14888223958619307</v>
      </c>
      <c r="N195" s="723">
        <f t="shared" si="366"/>
        <v>13.126250536533298</v>
      </c>
      <c r="O195" s="511">
        <f t="shared" si="322"/>
        <v>1.8511177604138069</v>
      </c>
      <c r="P195" s="511">
        <f t="shared" si="323"/>
        <v>37.473970341396182</v>
      </c>
      <c r="Q195" t="e">
        <f t="shared" si="324"/>
        <v>#N/A</v>
      </c>
      <c r="R195" s="723">
        <f t="shared" si="367"/>
        <v>1.8511177604138069</v>
      </c>
      <c r="S195" s="723">
        <f t="shared" si="368"/>
        <v>37.473970341396182</v>
      </c>
      <c r="T195" s="512">
        <f t="shared" si="325"/>
        <v>82.851117760413814</v>
      </c>
      <c r="U195" s="512">
        <f t="shared" si="326"/>
        <v>71.272024994749231</v>
      </c>
      <c r="V195" t="e">
        <f t="shared" si="327"/>
        <v>#N/A</v>
      </c>
      <c r="W195" s="723">
        <f t="shared" si="369"/>
        <v>82.851117760413814</v>
      </c>
      <c r="X195" s="723">
        <f t="shared" si="370"/>
        <v>71.272024994749231</v>
      </c>
      <c r="Y195" s="249">
        <f t="shared" si="328"/>
        <v>-26.148882239586193</v>
      </c>
      <c r="Z195" s="249">
        <f t="shared" si="329"/>
        <v>76.70918102253367</v>
      </c>
      <c r="AA195" t="e">
        <f t="shared" si="330"/>
        <v>#N/A</v>
      </c>
      <c r="AB195" s="723">
        <f t="shared" si="371"/>
        <v>-26.148882239586193</v>
      </c>
      <c r="AC195" s="723">
        <f t="shared" si="372"/>
        <v>76.70918102253367</v>
      </c>
      <c r="AD195" s="513">
        <f t="shared" si="331"/>
        <v>-3.1488822395861931</v>
      </c>
      <c r="AE195" s="513">
        <f t="shared" si="332"/>
        <v>24.337182522795047</v>
      </c>
      <c r="AF195" t="e">
        <f t="shared" si="333"/>
        <v>#N/A</v>
      </c>
      <c r="AG195" s="723">
        <f t="shared" si="373"/>
        <v>-3.1488822395861931</v>
      </c>
      <c r="AH195" s="723">
        <f t="shared" si="374"/>
        <v>24.337182522795047</v>
      </c>
      <c r="AI195" s="142">
        <f t="shared" si="334"/>
        <v>11.851117760413807</v>
      </c>
      <c r="AJ195" s="142">
        <f t="shared" si="335"/>
        <v>102.92744266301307</v>
      </c>
      <c r="AK195" t="e">
        <f t="shared" si="336"/>
        <v>#N/A</v>
      </c>
      <c r="AL195" s="723">
        <f t="shared" si="375"/>
        <v>11.851117760413807</v>
      </c>
      <c r="AM195" s="723">
        <f t="shared" si="376"/>
        <v>102.92744266301307</v>
      </c>
      <c r="AN195" s="514">
        <f t="shared" si="337"/>
        <v>3.8511177604138069</v>
      </c>
      <c r="AO195" s="514">
        <f t="shared" si="338"/>
        <v>20.791788118097028</v>
      </c>
      <c r="AP195" t="e">
        <f t="shared" si="339"/>
        <v>#N/A</v>
      </c>
      <c r="AQ195" s="723">
        <f t="shared" si="377"/>
        <v>3.8511177604138069</v>
      </c>
      <c r="AR195" s="723">
        <f t="shared" si="378"/>
        <v>20.791788118097028</v>
      </c>
      <c r="AS195" s="515">
        <f t="shared" si="340"/>
        <v>-312.14888223958621</v>
      </c>
      <c r="AT195" s="515">
        <f t="shared" si="341"/>
        <v>200.44875042477105</v>
      </c>
      <c r="AU195" t="e">
        <f t="shared" si="342"/>
        <v>#N/A</v>
      </c>
      <c r="AV195" s="723">
        <f t="shared" si="379"/>
        <v>-312.14888223958621</v>
      </c>
      <c r="AW195" s="723">
        <f t="shared" si="380"/>
        <v>200.44875042477105</v>
      </c>
      <c r="AX195" s="379" t="str">
        <f t="shared" si="343"/>
        <v/>
      </c>
      <c r="AY195" s="379" t="str">
        <f t="shared" si="344"/>
        <v/>
      </c>
      <c r="AZ195">
        <f t="shared" si="345"/>
        <v>0</v>
      </c>
      <c r="BA195" s="723" t="e">
        <f t="shared" si="381"/>
        <v>#N/A</v>
      </c>
      <c r="BB195" s="723" t="e">
        <f t="shared" si="382"/>
        <v>#N/A</v>
      </c>
      <c r="BC195" s="290" t="str">
        <f t="shared" si="346"/>
        <v/>
      </c>
      <c r="BD195" s="290" t="str">
        <f t="shared" si="347"/>
        <v/>
      </c>
      <c r="BE195">
        <f t="shared" si="348"/>
        <v>0</v>
      </c>
      <c r="BF195" s="723" t="e">
        <f t="shared" si="383"/>
        <v>#N/A</v>
      </c>
      <c r="BG195" s="723" t="e">
        <f t="shared" si="384"/>
        <v>#N/A</v>
      </c>
      <c r="BH195" s="515">
        <f t="shared" si="349"/>
        <v>-4.1488822395861931</v>
      </c>
      <c r="BI195" s="515">
        <f t="shared" si="350"/>
        <v>31.753715580193774</v>
      </c>
      <c r="BJ195" t="e">
        <f t="shared" si="351"/>
        <v>#N/A</v>
      </c>
      <c r="BK195" s="723">
        <f t="shared" si="385"/>
        <v>-4.1488822395861931</v>
      </c>
      <c r="BL195" s="723">
        <f t="shared" si="386"/>
        <v>31.753715580193774</v>
      </c>
      <c r="BN195" s="609">
        <f t="shared" si="352"/>
        <v>-5.9750771419421271</v>
      </c>
      <c r="BO195" s="83">
        <f t="shared" si="353"/>
        <v>5.9750771419421271</v>
      </c>
      <c r="BQ195" s="545">
        <f t="shared" si="354"/>
        <v>0.85111776041380693</v>
      </c>
      <c r="BR195" s="545">
        <f t="shared" si="355"/>
        <v>32.510589861579575</v>
      </c>
      <c r="BS195" t="e">
        <f t="shared" si="356"/>
        <v>#N/A</v>
      </c>
      <c r="BT195" s="723">
        <f t="shared" si="387"/>
        <v>0.85111776041380693</v>
      </c>
      <c r="BU195" s="723">
        <f t="shared" si="388"/>
        <v>32.510589861579575</v>
      </c>
      <c r="BV195" s="546" t="str">
        <f t="shared" si="357"/>
        <v/>
      </c>
      <c r="BW195" s="546" t="str">
        <f t="shared" si="358"/>
        <v/>
      </c>
      <c r="BX195">
        <f t="shared" si="359"/>
        <v>0</v>
      </c>
      <c r="BY195" s="723" t="e">
        <f t="shared" si="389"/>
        <v>#N/A</v>
      </c>
      <c r="BZ195" s="723" t="e">
        <f t="shared" si="390"/>
        <v>#N/A</v>
      </c>
      <c r="CA195" s="141">
        <f t="shared" si="360"/>
        <v>0.85111776041380693</v>
      </c>
      <c r="CB195" s="141">
        <f t="shared" si="361"/>
        <v>43.27006416852003</v>
      </c>
      <c r="CC195" t="e">
        <f t="shared" si="362"/>
        <v>#N/A</v>
      </c>
      <c r="CD195" s="723">
        <f t="shared" si="391"/>
        <v>0.85111776041380693</v>
      </c>
      <c r="CE195" s="723">
        <f t="shared" si="392"/>
        <v>43.27006416852003</v>
      </c>
    </row>
    <row r="196" spans="1:83" x14ac:dyDescent="0.25">
      <c r="A196" s="1144" t="s">
        <v>17</v>
      </c>
      <c r="B196" s="635">
        <v>120</v>
      </c>
      <c r="E196" s="80">
        <f t="shared" si="316"/>
        <v>1.544722092979697</v>
      </c>
      <c r="F196" s="80">
        <f t="shared" si="317"/>
        <v>19.064351701941643</v>
      </c>
      <c r="G196" t="e">
        <f t="shared" si="318"/>
        <v>#N/A</v>
      </c>
      <c r="H196" s="723">
        <f t="shared" si="363"/>
        <v>1.544722092979697</v>
      </c>
      <c r="I196" s="723">
        <f t="shared" si="364"/>
        <v>19.064351701941643</v>
      </c>
      <c r="J196" s="6">
        <f t="shared" si="319"/>
        <v>-1.4927779070202973</v>
      </c>
      <c r="K196" s="6">
        <f t="shared" si="320"/>
        <v>11.110783312409852</v>
      </c>
      <c r="L196" t="e">
        <f t="shared" si="321"/>
        <v>#N/A</v>
      </c>
      <c r="M196" s="723">
        <f t="shared" si="365"/>
        <v>-1.4927779070202973</v>
      </c>
      <c r="N196" s="723">
        <f t="shared" si="366"/>
        <v>11.110783312409852</v>
      </c>
      <c r="O196" s="511">
        <f t="shared" si="322"/>
        <v>-1.4927779070202973</v>
      </c>
      <c r="P196" s="511">
        <f t="shared" si="323"/>
        <v>23.631536255929813</v>
      </c>
      <c r="Q196" t="e">
        <f t="shared" si="324"/>
        <v>#N/A</v>
      </c>
      <c r="R196" s="723">
        <f t="shared" si="367"/>
        <v>-1.4927779070202973</v>
      </c>
      <c r="S196" s="723">
        <f t="shared" si="368"/>
        <v>23.631536255929813</v>
      </c>
      <c r="T196" s="512">
        <f t="shared" si="325"/>
        <v>6.5072220929797027</v>
      </c>
      <c r="U196" s="512">
        <f t="shared" si="326"/>
        <v>31.216173785640759</v>
      </c>
      <c r="V196" t="e">
        <f t="shared" si="327"/>
        <v>#N/A</v>
      </c>
      <c r="W196" s="723">
        <f t="shared" si="369"/>
        <v>6.5072220929797027</v>
      </c>
      <c r="X196" s="723">
        <f t="shared" si="370"/>
        <v>31.216173785640759</v>
      </c>
      <c r="Y196" s="249">
        <f t="shared" si="328"/>
        <v>-4.4927779070202973</v>
      </c>
      <c r="Z196" s="249">
        <f t="shared" si="329"/>
        <v>52.710999855962939</v>
      </c>
      <c r="AA196" t="e">
        <f t="shared" si="330"/>
        <v>#N/A</v>
      </c>
      <c r="AB196" s="723">
        <f t="shared" si="371"/>
        <v>-4.4927779070202973</v>
      </c>
      <c r="AC196" s="723">
        <f t="shared" si="372"/>
        <v>52.710999855962939</v>
      </c>
      <c r="AD196" s="513">
        <f t="shared" si="331"/>
        <v>-6.4927779070202973</v>
      </c>
      <c r="AE196" s="513">
        <f t="shared" si="332"/>
        <v>33.142865081572616</v>
      </c>
      <c r="AF196" t="e">
        <f t="shared" si="333"/>
        <v>#N/A</v>
      </c>
      <c r="AG196" s="723">
        <f t="shared" si="373"/>
        <v>-6.4927779070202973</v>
      </c>
      <c r="AH196" s="723">
        <f t="shared" si="374"/>
        <v>33.142865081572616</v>
      </c>
      <c r="AI196" s="142">
        <f t="shared" si="334"/>
        <v>3.5072220929797027</v>
      </c>
      <c r="AJ196" s="142">
        <f t="shared" si="335"/>
        <v>37.99275596499055</v>
      </c>
      <c r="AK196" t="e">
        <f t="shared" si="336"/>
        <v>#N/A</v>
      </c>
      <c r="AL196" s="723">
        <f t="shared" si="375"/>
        <v>3.5072220929797027</v>
      </c>
      <c r="AM196" s="723">
        <f t="shared" si="376"/>
        <v>37.99275596499055</v>
      </c>
      <c r="AN196" s="514">
        <f t="shared" si="337"/>
        <v>-2.4927779070202973</v>
      </c>
      <c r="AO196" s="514">
        <f t="shared" si="338"/>
        <v>16.445349063346914</v>
      </c>
      <c r="AP196" t="e">
        <f t="shared" si="339"/>
        <v>#N/A</v>
      </c>
      <c r="AQ196" s="723">
        <f t="shared" si="377"/>
        <v>-2.4927779070202973</v>
      </c>
      <c r="AR196" s="723">
        <f t="shared" si="378"/>
        <v>16.445349063346914</v>
      </c>
      <c r="AS196" s="515" t="str">
        <f t="shared" si="340"/>
        <v/>
      </c>
      <c r="AT196" s="515" t="str">
        <f t="shared" si="341"/>
        <v/>
      </c>
      <c r="AU196">
        <f t="shared" si="342"/>
        <v>0</v>
      </c>
      <c r="AV196" s="723" t="e">
        <f t="shared" si="379"/>
        <v>#N/A</v>
      </c>
      <c r="AW196" s="723" t="e">
        <f t="shared" si="380"/>
        <v>#N/A</v>
      </c>
      <c r="AX196" s="379" t="str">
        <f t="shared" si="343"/>
        <v/>
      </c>
      <c r="AY196" s="379" t="str">
        <f t="shared" si="344"/>
        <v/>
      </c>
      <c r="AZ196">
        <f t="shared" si="345"/>
        <v>0</v>
      </c>
      <c r="BA196" s="723" t="e">
        <f t="shared" si="381"/>
        <v>#N/A</v>
      </c>
      <c r="BB196" s="723" t="e">
        <f t="shared" si="382"/>
        <v>#N/A</v>
      </c>
      <c r="BC196" s="290">
        <f t="shared" si="346"/>
        <v>36.507222092979703</v>
      </c>
      <c r="BD196" s="290">
        <f t="shared" si="347"/>
        <v>39.747823912955603</v>
      </c>
      <c r="BE196" t="e">
        <f t="shared" si="348"/>
        <v>#N/A</v>
      </c>
      <c r="BF196" s="723">
        <f t="shared" si="383"/>
        <v>36.507222092979703</v>
      </c>
      <c r="BG196" s="723">
        <f t="shared" si="384"/>
        <v>39.747823912955603</v>
      </c>
      <c r="BH196" s="515" t="str">
        <f t="shared" si="349"/>
        <v/>
      </c>
      <c r="BI196" s="515" t="str">
        <f t="shared" si="350"/>
        <v/>
      </c>
      <c r="BJ196">
        <f t="shared" si="351"/>
        <v>0</v>
      </c>
      <c r="BK196" s="723" t="e">
        <f t="shared" si="385"/>
        <v>#N/A</v>
      </c>
      <c r="BL196" s="723" t="e">
        <f t="shared" si="386"/>
        <v>#N/A</v>
      </c>
      <c r="BN196" s="609">
        <f t="shared" si="352"/>
        <v>-5.0547496658761197</v>
      </c>
      <c r="BO196" s="83">
        <f t="shared" si="353"/>
        <v>5.0547496658761197</v>
      </c>
      <c r="BQ196" s="545">
        <f t="shared" si="354"/>
        <v>3.5072220929797027</v>
      </c>
      <c r="BR196" s="545">
        <f t="shared" si="355"/>
        <v>22.149706675604651</v>
      </c>
      <c r="BS196" t="e">
        <f t="shared" si="356"/>
        <v>#N/A</v>
      </c>
      <c r="BT196" s="723">
        <f t="shared" si="387"/>
        <v>3.5072220929797027</v>
      </c>
      <c r="BU196" s="723">
        <f t="shared" si="388"/>
        <v>22.149706675604651</v>
      </c>
      <c r="BV196" s="546">
        <f t="shared" si="357"/>
        <v>12.543005362021916</v>
      </c>
      <c r="BW196" s="546">
        <f t="shared" si="358"/>
        <v>37.871252229080817</v>
      </c>
      <c r="BX196" t="e">
        <f t="shared" si="359"/>
        <v>#N/A</v>
      </c>
      <c r="BY196" s="723">
        <f t="shared" si="389"/>
        <v>12.543005362021916</v>
      </c>
      <c r="BZ196" s="723">
        <f t="shared" si="390"/>
        <v>37.871252229080817</v>
      </c>
      <c r="CA196" s="141">
        <f t="shared" si="360"/>
        <v>-2.4927779070202973</v>
      </c>
      <c r="CB196" s="141">
        <f t="shared" si="361"/>
        <v>31.216173785640759</v>
      </c>
      <c r="CC196" t="e">
        <f t="shared" si="362"/>
        <v>#N/A</v>
      </c>
      <c r="CD196" s="723">
        <f t="shared" si="391"/>
        <v>-2.4927779070202973</v>
      </c>
      <c r="CE196" s="723">
        <f t="shared" si="392"/>
        <v>31.216173785640759</v>
      </c>
    </row>
    <row r="197" spans="1:83" x14ac:dyDescent="0.25">
      <c r="A197" s="1144"/>
      <c r="B197" s="635">
        <v>100</v>
      </c>
      <c r="E197" s="80">
        <f t="shared" si="316"/>
        <v>1.7236803102720728</v>
      </c>
      <c r="F197" s="80">
        <f t="shared" si="317"/>
        <v>19.072014080438695</v>
      </c>
      <c r="G197" t="e">
        <f t="shared" si="318"/>
        <v>#N/A</v>
      </c>
      <c r="H197" s="723">
        <f t="shared" si="363"/>
        <v>1.7236803102720728</v>
      </c>
      <c r="I197" s="723">
        <f t="shared" si="364"/>
        <v>19.072014080438695</v>
      </c>
      <c r="J197" s="6">
        <f t="shared" si="319"/>
        <v>-1.2138196897279272</v>
      </c>
      <c r="K197" s="6">
        <f t="shared" si="320"/>
        <v>11.123925614838127</v>
      </c>
      <c r="L197" t="e">
        <f t="shared" si="321"/>
        <v>#N/A</v>
      </c>
      <c r="M197" s="723">
        <f t="shared" si="365"/>
        <v>-1.2138196897279272</v>
      </c>
      <c r="N197" s="723">
        <f t="shared" si="366"/>
        <v>11.123925614838127</v>
      </c>
      <c r="O197" s="511">
        <f t="shared" si="322"/>
        <v>-1.2138196897279272</v>
      </c>
      <c r="P197" s="511">
        <f t="shared" si="323"/>
        <v>23.6377181869243</v>
      </c>
      <c r="Q197" t="e">
        <f t="shared" si="324"/>
        <v>#N/A</v>
      </c>
      <c r="R197" s="723">
        <f t="shared" si="367"/>
        <v>-1.2138196897279272</v>
      </c>
      <c r="S197" s="723">
        <f t="shared" si="368"/>
        <v>23.6377181869243</v>
      </c>
      <c r="T197" s="512">
        <f t="shared" si="325"/>
        <v>2.7861803102720728</v>
      </c>
      <c r="U197" s="512">
        <f t="shared" si="326"/>
        <v>31.220853945471315</v>
      </c>
      <c r="V197" t="e">
        <f t="shared" si="327"/>
        <v>#N/A</v>
      </c>
      <c r="W197" s="723">
        <f t="shared" si="369"/>
        <v>2.7861803102720728</v>
      </c>
      <c r="X197" s="723">
        <f t="shared" si="370"/>
        <v>31.220853945471315</v>
      </c>
      <c r="Y197" s="249">
        <f t="shared" si="328"/>
        <v>-0.2138196897279272</v>
      </c>
      <c r="Z197" s="249">
        <f t="shared" si="329"/>
        <v>52.713771645410198</v>
      </c>
      <c r="AA197" t="e">
        <f t="shared" si="330"/>
        <v>#N/A</v>
      </c>
      <c r="AB197" s="723">
        <f t="shared" si="371"/>
        <v>-0.2138196897279272</v>
      </c>
      <c r="AC197" s="723">
        <f t="shared" si="372"/>
        <v>52.713771645410198</v>
      </c>
      <c r="AD197" s="513">
        <f t="shared" si="331"/>
        <v>-4.2138196897279272</v>
      </c>
      <c r="AE197" s="513">
        <f t="shared" si="332"/>
        <v>27.399666441116612</v>
      </c>
      <c r="AF197" t="e">
        <f t="shared" si="333"/>
        <v>#N/A</v>
      </c>
      <c r="AG197" s="723">
        <f t="shared" si="373"/>
        <v>-4.2138196897279272</v>
      </c>
      <c r="AH197" s="723">
        <f t="shared" si="374"/>
        <v>27.399666441116612</v>
      </c>
      <c r="AI197" s="142">
        <f t="shared" si="334"/>
        <v>3.7861803102720728</v>
      </c>
      <c r="AJ197" s="142">
        <f t="shared" si="335"/>
        <v>37.996601441240138</v>
      </c>
      <c r="AK197" t="e">
        <f t="shared" si="336"/>
        <v>#N/A</v>
      </c>
      <c r="AL197" s="723">
        <f t="shared" si="375"/>
        <v>3.7861803102720728</v>
      </c>
      <c r="AM197" s="723">
        <f t="shared" si="376"/>
        <v>37.996601441240138</v>
      </c>
      <c r="AN197" s="514">
        <f t="shared" si="337"/>
        <v>-2.2138196897279272</v>
      </c>
      <c r="AO197" s="514">
        <f t="shared" si="338"/>
        <v>16.454231099764336</v>
      </c>
      <c r="AP197" t="e">
        <f t="shared" si="339"/>
        <v>#N/A</v>
      </c>
      <c r="AQ197" s="723">
        <f t="shared" si="377"/>
        <v>-2.2138196897279272</v>
      </c>
      <c r="AR197" s="723">
        <f t="shared" si="378"/>
        <v>16.454231099764336</v>
      </c>
      <c r="AS197" s="515" t="str">
        <f t="shared" si="340"/>
        <v/>
      </c>
      <c r="AT197" s="515" t="str">
        <f t="shared" si="341"/>
        <v/>
      </c>
      <c r="AU197">
        <f t="shared" si="342"/>
        <v>0</v>
      </c>
      <c r="AV197" s="723" t="e">
        <f t="shared" si="379"/>
        <v>#N/A</v>
      </c>
      <c r="AW197" s="723" t="e">
        <f t="shared" si="380"/>
        <v>#N/A</v>
      </c>
      <c r="AX197" s="379" t="str">
        <f t="shared" si="343"/>
        <v/>
      </c>
      <c r="AY197" s="379" t="str">
        <f t="shared" si="344"/>
        <v/>
      </c>
      <c r="AZ197">
        <f t="shared" si="345"/>
        <v>0</v>
      </c>
      <c r="BA197" s="723" t="e">
        <f t="shared" si="381"/>
        <v>#N/A</v>
      </c>
      <c r="BB197" s="723" t="e">
        <f t="shared" si="382"/>
        <v>#N/A</v>
      </c>
      <c r="BC197" s="290">
        <f t="shared" si="346"/>
        <v>33.786180310272073</v>
      </c>
      <c r="BD197" s="290">
        <f t="shared" si="347"/>
        <v>39.751499607995314</v>
      </c>
      <c r="BE197" t="e">
        <f t="shared" si="348"/>
        <v>#N/A</v>
      </c>
      <c r="BF197" s="723">
        <f t="shared" si="383"/>
        <v>33.786180310272073</v>
      </c>
      <c r="BG197" s="723">
        <f t="shared" si="384"/>
        <v>39.751499607995314</v>
      </c>
      <c r="BH197" s="515" t="str">
        <f t="shared" si="349"/>
        <v/>
      </c>
      <c r="BI197" s="515" t="str">
        <f t="shared" si="350"/>
        <v/>
      </c>
      <c r="BJ197">
        <f t="shared" si="351"/>
        <v>0</v>
      </c>
      <c r="BK197" s="723" t="e">
        <f t="shared" si="385"/>
        <v>#N/A</v>
      </c>
      <c r="BL197" s="723" t="e">
        <f t="shared" si="386"/>
        <v>#N/A</v>
      </c>
      <c r="BN197" s="609">
        <f t="shared" si="352"/>
        <v>-5.0257615259329809</v>
      </c>
      <c r="BO197" s="83">
        <f t="shared" si="353"/>
        <v>5.0257615259329809</v>
      </c>
      <c r="BQ197" s="545">
        <f t="shared" si="354"/>
        <v>2.7861803102720728</v>
      </c>
      <c r="BR197" s="545">
        <f t="shared" si="355"/>
        <v>22.156302062493456</v>
      </c>
      <c r="BS197" t="e">
        <f t="shared" si="356"/>
        <v>#N/A</v>
      </c>
      <c r="BT197" s="723">
        <f t="shared" si="387"/>
        <v>2.7861803102720728</v>
      </c>
      <c r="BU197" s="723">
        <f t="shared" si="388"/>
        <v>22.156302062493456</v>
      </c>
      <c r="BV197" s="546">
        <f t="shared" si="357"/>
        <v>10.933639252784417</v>
      </c>
      <c r="BW197" s="546">
        <f t="shared" si="358"/>
        <v>39.16093262425089</v>
      </c>
      <c r="BX197" t="e">
        <f t="shared" si="359"/>
        <v>#N/A</v>
      </c>
      <c r="BY197" s="723">
        <f t="shared" si="389"/>
        <v>10.933639252784417</v>
      </c>
      <c r="BZ197" s="723">
        <f t="shared" si="390"/>
        <v>39.16093262425089</v>
      </c>
      <c r="CA197" s="141">
        <f t="shared" si="360"/>
        <v>-3.2138196897279272</v>
      </c>
      <c r="CB197" s="141">
        <f t="shared" si="361"/>
        <v>31.220853945471315</v>
      </c>
      <c r="CC197" t="e">
        <f t="shared" si="362"/>
        <v>#N/A</v>
      </c>
      <c r="CD197" s="723">
        <f t="shared" si="391"/>
        <v>-3.2138196897279272</v>
      </c>
      <c r="CE197" s="723">
        <f t="shared" si="392"/>
        <v>31.220853945471315</v>
      </c>
    </row>
    <row r="198" spans="1:83" x14ac:dyDescent="0.25">
      <c r="A198" s="1144"/>
      <c r="B198" s="635">
        <v>50</v>
      </c>
      <c r="E198" s="80">
        <f t="shared" si="316"/>
        <v>2.1505810631222886</v>
      </c>
      <c r="F198" s="80">
        <f t="shared" si="317"/>
        <v>19.105539149093996</v>
      </c>
      <c r="G198" t="e">
        <f t="shared" si="318"/>
        <v>#N/A</v>
      </c>
      <c r="H198" s="723">
        <f t="shared" si="363"/>
        <v>2.1505810631222886</v>
      </c>
      <c r="I198" s="723">
        <f t="shared" si="364"/>
        <v>19.105539149093996</v>
      </c>
      <c r="J198" s="6">
        <f t="shared" si="319"/>
        <v>-0.67441893687771426</v>
      </c>
      <c r="K198" s="6">
        <f t="shared" si="320"/>
        <v>11.181306997733463</v>
      </c>
      <c r="L198" t="e">
        <f t="shared" si="321"/>
        <v>#N/A</v>
      </c>
      <c r="M198" s="723">
        <f t="shared" si="365"/>
        <v>-0.67441893687771426</v>
      </c>
      <c r="N198" s="723">
        <f t="shared" si="366"/>
        <v>11.181306997733463</v>
      </c>
      <c r="O198" s="511">
        <f t="shared" si="322"/>
        <v>1.3255810631222857</v>
      </c>
      <c r="P198" s="511">
        <f t="shared" si="323"/>
        <v>23.664776064386565</v>
      </c>
      <c r="Q198" t="e">
        <f t="shared" si="324"/>
        <v>#N/A</v>
      </c>
      <c r="R198" s="723">
        <f t="shared" si="367"/>
        <v>1.3255810631222857</v>
      </c>
      <c r="S198" s="723">
        <f t="shared" si="368"/>
        <v>23.664776064386565</v>
      </c>
      <c r="T198" s="512">
        <f t="shared" si="325"/>
        <v>-7.6744189368777143</v>
      </c>
      <c r="U198" s="512">
        <f t="shared" si="326"/>
        <v>31.24134482024683</v>
      </c>
      <c r="V198" t="e">
        <f t="shared" si="327"/>
        <v>#N/A</v>
      </c>
      <c r="W198" s="723">
        <f t="shared" si="369"/>
        <v>-7.6744189368777143</v>
      </c>
      <c r="X198" s="723">
        <f t="shared" si="370"/>
        <v>31.24134482024683</v>
      </c>
      <c r="Y198" s="249">
        <f t="shared" si="328"/>
        <v>-1.6744189368777143</v>
      </c>
      <c r="Z198" s="249">
        <f t="shared" si="329"/>
        <v>55.686817346456095</v>
      </c>
      <c r="AA198" t="e">
        <f t="shared" si="330"/>
        <v>#N/A</v>
      </c>
      <c r="AB198" s="723">
        <f t="shared" si="371"/>
        <v>-1.6744189368777143</v>
      </c>
      <c r="AC198" s="723">
        <f t="shared" si="372"/>
        <v>55.686817346456095</v>
      </c>
      <c r="AD198" s="513">
        <f t="shared" si="331"/>
        <v>-2.6744189368777143</v>
      </c>
      <c r="AE198" s="513">
        <f t="shared" si="332"/>
        <v>25.534714139335168</v>
      </c>
      <c r="AF198" t="e">
        <f t="shared" si="333"/>
        <v>#N/A</v>
      </c>
      <c r="AG198" s="723">
        <f t="shared" si="373"/>
        <v>-2.6744189368777143</v>
      </c>
      <c r="AH198" s="723">
        <f t="shared" si="374"/>
        <v>25.534714139335168</v>
      </c>
      <c r="AI198" s="142">
        <f t="shared" si="334"/>
        <v>3.3255810631222857</v>
      </c>
      <c r="AJ198" s="142">
        <f t="shared" si="335"/>
        <v>38.013440072921092</v>
      </c>
      <c r="AK198" t="e">
        <f t="shared" si="336"/>
        <v>#N/A</v>
      </c>
      <c r="AL198" s="723">
        <f t="shared" si="375"/>
        <v>3.3255810631222857</v>
      </c>
      <c r="AM198" s="723">
        <f t="shared" si="376"/>
        <v>38.013440072921092</v>
      </c>
      <c r="AN198" s="514">
        <f t="shared" si="337"/>
        <v>-1.6744189368777143</v>
      </c>
      <c r="AO198" s="514">
        <f t="shared" si="338"/>
        <v>16.493078129250563</v>
      </c>
      <c r="AP198" t="e">
        <f t="shared" si="339"/>
        <v>#N/A</v>
      </c>
      <c r="AQ198" s="723">
        <f t="shared" si="377"/>
        <v>-1.6744189368777143</v>
      </c>
      <c r="AR198" s="723">
        <f t="shared" si="378"/>
        <v>16.493078129250563</v>
      </c>
      <c r="AS198" s="515">
        <f t="shared" si="340"/>
        <v>-4.6744189368777143</v>
      </c>
      <c r="AT198" s="515">
        <f t="shared" si="341"/>
        <v>40.939243107042948</v>
      </c>
      <c r="AU198" t="e">
        <f t="shared" si="342"/>
        <v>#N/A</v>
      </c>
      <c r="AV198" s="723">
        <f t="shared" si="379"/>
        <v>-4.6744189368777143</v>
      </c>
      <c r="AW198" s="723">
        <f t="shared" si="380"/>
        <v>40.939243107042948</v>
      </c>
      <c r="AX198" s="379">
        <f t="shared" si="343"/>
        <v>41.825581063122286</v>
      </c>
      <c r="AY198" s="379">
        <f t="shared" si="344"/>
        <v>86.757659577008326</v>
      </c>
      <c r="AZ198" t="e">
        <f t="shared" si="345"/>
        <v>#N/A</v>
      </c>
      <c r="BA198" s="723">
        <f t="shared" si="381"/>
        <v>41.825581063122286</v>
      </c>
      <c r="BB198" s="723">
        <f t="shared" si="382"/>
        <v>86.757659577008326</v>
      </c>
      <c r="BC198" s="290">
        <f t="shared" si="346"/>
        <v>33.325581063122286</v>
      </c>
      <c r="BD198" s="290">
        <f t="shared" si="347"/>
        <v>39.767595177198771</v>
      </c>
      <c r="BE198" t="e">
        <f t="shared" si="348"/>
        <v>#N/A</v>
      </c>
      <c r="BF198" s="723">
        <f t="shared" si="383"/>
        <v>33.325581063122286</v>
      </c>
      <c r="BG198" s="723">
        <f t="shared" si="384"/>
        <v>39.767595177198771</v>
      </c>
      <c r="BH198" s="515">
        <f t="shared" si="349"/>
        <v>-2.6744189368777143</v>
      </c>
      <c r="BI198" s="515">
        <f t="shared" si="350"/>
        <v>31.24134482024683</v>
      </c>
      <c r="BJ198" t="e">
        <f t="shared" si="351"/>
        <v>#N/A</v>
      </c>
      <c r="BK198" s="723">
        <f t="shared" si="385"/>
        <v>-2.6744189368777143</v>
      </c>
      <c r="BL198" s="723">
        <f t="shared" si="386"/>
        <v>31.24134482024683</v>
      </c>
      <c r="BN198" s="609">
        <f t="shared" si="352"/>
        <v>-4.8967717756126543</v>
      </c>
      <c r="BO198" s="83">
        <f t="shared" si="353"/>
        <v>4.8967717756126543</v>
      </c>
      <c r="BQ198" s="545">
        <f t="shared" si="354"/>
        <v>1.3255810631222857</v>
      </c>
      <c r="BR198" s="545">
        <f t="shared" si="355"/>
        <v>22.185166805267958</v>
      </c>
      <c r="BS198" t="e">
        <f t="shared" si="356"/>
        <v>#N/A</v>
      </c>
      <c r="BT198" s="723">
        <f t="shared" si="387"/>
        <v>1.3255810631222857</v>
      </c>
      <c r="BU198" s="723">
        <f t="shared" si="388"/>
        <v>22.185166805267958</v>
      </c>
      <c r="BV198" s="546">
        <f t="shared" si="357"/>
        <v>6.5884141590395018</v>
      </c>
      <c r="BW198" s="546">
        <f t="shared" si="358"/>
        <v>38.507159847369898</v>
      </c>
      <c r="BX198" t="e">
        <f t="shared" si="359"/>
        <v>#N/A</v>
      </c>
      <c r="BY198" s="723">
        <f t="shared" si="389"/>
        <v>6.5884141590395018</v>
      </c>
      <c r="BZ198" s="723">
        <f t="shared" si="390"/>
        <v>38.507159847369898</v>
      </c>
      <c r="CA198" s="141">
        <f t="shared" si="360"/>
        <v>-5.6744189368777143</v>
      </c>
      <c r="CB198" s="141">
        <f t="shared" si="361"/>
        <v>31.24134482024683</v>
      </c>
      <c r="CC198" t="e">
        <f t="shared" si="362"/>
        <v>#N/A</v>
      </c>
      <c r="CD198" s="723">
        <f t="shared" si="391"/>
        <v>-5.6744189368777143</v>
      </c>
      <c r="CE198" s="723">
        <f t="shared" si="392"/>
        <v>31.24134482024683</v>
      </c>
    </row>
    <row r="199" spans="1:83" x14ac:dyDescent="0.25">
      <c r="A199" s="1144"/>
      <c r="B199" s="635">
        <v>20</v>
      </c>
      <c r="E199" s="80">
        <f t="shared" si="316"/>
        <v>2.856057312147172</v>
      </c>
      <c r="F199" s="80">
        <f t="shared" si="317"/>
        <v>19.11149983936992</v>
      </c>
      <c r="G199" t="e">
        <f t="shared" si="318"/>
        <v>#N/A</v>
      </c>
      <c r="H199" s="723">
        <f t="shared" si="363"/>
        <v>2.856057312147172</v>
      </c>
      <c r="I199" s="723">
        <f t="shared" si="364"/>
        <v>19.11149983936992</v>
      </c>
      <c r="J199" s="6">
        <f t="shared" si="319"/>
        <v>-1.7564426878528252</v>
      </c>
      <c r="K199" s="6">
        <f t="shared" si="320"/>
        <v>11.191489003266565</v>
      </c>
      <c r="L199" t="e">
        <f t="shared" si="321"/>
        <v>#N/A</v>
      </c>
      <c r="M199" s="723">
        <f t="shared" si="365"/>
        <v>-1.7564426878528252</v>
      </c>
      <c r="N199" s="723">
        <f t="shared" si="366"/>
        <v>11.191489003266565</v>
      </c>
      <c r="O199" s="511">
        <f t="shared" si="322"/>
        <v>6.2435573121471748</v>
      </c>
      <c r="P199" s="511">
        <f t="shared" si="323"/>
        <v>23.669588634157467</v>
      </c>
      <c r="Q199" t="e">
        <f t="shared" si="324"/>
        <v>#N/A</v>
      </c>
      <c r="R199" s="723">
        <f t="shared" si="367"/>
        <v>6.2435573121471748</v>
      </c>
      <c r="S199" s="723">
        <f t="shared" si="368"/>
        <v>23.669588634157467</v>
      </c>
      <c r="T199" s="512">
        <f t="shared" si="325"/>
        <v>-2.7564426878528252</v>
      </c>
      <c r="U199" s="512">
        <f t="shared" si="326"/>
        <v>31.244990416228909</v>
      </c>
      <c r="V199" t="e">
        <f t="shared" si="327"/>
        <v>#N/A</v>
      </c>
      <c r="W199" s="723">
        <f t="shared" si="369"/>
        <v>-2.7564426878528252</v>
      </c>
      <c r="X199" s="723">
        <f t="shared" si="370"/>
        <v>31.244990416228909</v>
      </c>
      <c r="Y199" s="249">
        <f t="shared" si="328"/>
        <v>-3.7564426878528252</v>
      </c>
      <c r="Z199" s="249">
        <f t="shared" si="329"/>
        <v>52.728070570714387</v>
      </c>
      <c r="AA199" t="e">
        <f t="shared" si="330"/>
        <v>#N/A</v>
      </c>
      <c r="AB199" s="723">
        <f t="shared" si="371"/>
        <v>-3.7564426878528252</v>
      </c>
      <c r="AC199" s="723">
        <f t="shared" si="372"/>
        <v>52.728070570714387</v>
      </c>
      <c r="AD199" s="513">
        <f t="shared" si="331"/>
        <v>-4.7564426878528252</v>
      </c>
      <c r="AE199" s="513">
        <f t="shared" si="332"/>
        <v>23.669588634157467</v>
      </c>
      <c r="AF199" t="e">
        <f t="shared" si="333"/>
        <v>#N/A</v>
      </c>
      <c r="AG199" s="723">
        <f t="shared" si="373"/>
        <v>-4.7564426878528252</v>
      </c>
      <c r="AH199" s="723">
        <f t="shared" si="374"/>
        <v>23.669588634157467</v>
      </c>
      <c r="AI199" s="142">
        <f t="shared" si="334"/>
        <v>9.2435573121471748</v>
      </c>
      <c r="AJ199" s="142">
        <f t="shared" si="335"/>
        <v>38.016436262625099</v>
      </c>
      <c r="AK199" t="e">
        <f t="shared" si="336"/>
        <v>#N/A</v>
      </c>
      <c r="AL199" s="723">
        <f t="shared" si="375"/>
        <v>9.2435573121471748</v>
      </c>
      <c r="AM199" s="723">
        <f t="shared" si="376"/>
        <v>38.016436262625099</v>
      </c>
      <c r="AN199" s="514">
        <f t="shared" si="337"/>
        <v>1.2435573121471748</v>
      </c>
      <c r="AO199" s="514">
        <f t="shared" si="338"/>
        <v>16.499982609391939</v>
      </c>
      <c r="AP199" t="e">
        <f t="shared" si="339"/>
        <v>#N/A</v>
      </c>
      <c r="AQ199" s="723">
        <f t="shared" si="377"/>
        <v>1.2435573121471748</v>
      </c>
      <c r="AR199" s="723">
        <f t="shared" si="378"/>
        <v>16.499982609391939</v>
      </c>
      <c r="AS199" s="515">
        <f t="shared" si="340"/>
        <v>-12.756442687852825</v>
      </c>
      <c r="AT199" s="515">
        <f t="shared" si="341"/>
        <v>40.942025183303237</v>
      </c>
      <c r="AU199" t="e">
        <f t="shared" si="342"/>
        <v>#N/A</v>
      </c>
      <c r="AV199" s="723">
        <f t="shared" si="379"/>
        <v>-12.756442687852825</v>
      </c>
      <c r="AW199" s="723">
        <f t="shared" si="380"/>
        <v>40.942025183303237</v>
      </c>
      <c r="AX199" s="379">
        <f t="shared" si="343"/>
        <v>36.57689064548051</v>
      </c>
      <c r="AY199" s="379">
        <f t="shared" si="344"/>
        <v>84.633759895372449</v>
      </c>
      <c r="AZ199" t="e">
        <f t="shared" si="345"/>
        <v>#N/A</v>
      </c>
      <c r="BA199" s="723">
        <f t="shared" si="381"/>
        <v>36.57689064548051</v>
      </c>
      <c r="BB199" s="723">
        <f t="shared" si="382"/>
        <v>84.633759895372449</v>
      </c>
      <c r="BC199" s="290">
        <f t="shared" si="346"/>
        <v>35.243557312147175</v>
      </c>
      <c r="BD199" s="290">
        <f t="shared" si="347"/>
        <v>39.77045921422377</v>
      </c>
      <c r="BE199" t="e">
        <f t="shared" si="348"/>
        <v>#N/A</v>
      </c>
      <c r="BF199" s="723">
        <f t="shared" si="383"/>
        <v>35.243557312147175</v>
      </c>
      <c r="BG199" s="723">
        <f t="shared" si="384"/>
        <v>39.77045921422377</v>
      </c>
      <c r="BH199" s="515">
        <f t="shared" si="349"/>
        <v>-3.7564426878528252</v>
      </c>
      <c r="BI199" s="515">
        <f t="shared" si="350"/>
        <v>31.244990416228909</v>
      </c>
      <c r="BJ199" t="e">
        <f t="shared" si="351"/>
        <v>#N/A</v>
      </c>
      <c r="BK199" s="723">
        <f t="shared" si="385"/>
        <v>-3.7564426878528252</v>
      </c>
      <c r="BL199" s="723">
        <f t="shared" si="386"/>
        <v>31.244990416228909</v>
      </c>
      <c r="BN199" s="609">
        <f t="shared" si="352"/>
        <v>-4.8734560518961842</v>
      </c>
      <c r="BO199" s="83">
        <f t="shared" si="353"/>
        <v>4.8734560518961842</v>
      </c>
      <c r="BQ199" s="545">
        <f t="shared" si="354"/>
        <v>1.2435573121471748</v>
      </c>
      <c r="BR199" s="545">
        <f t="shared" si="355"/>
        <v>22.190300270844386</v>
      </c>
      <c r="BS199" t="e">
        <f t="shared" si="356"/>
        <v>#N/A</v>
      </c>
      <c r="BT199" s="723">
        <f t="shared" si="387"/>
        <v>1.2435573121471748</v>
      </c>
      <c r="BU199" s="723">
        <f t="shared" si="388"/>
        <v>22.190300270844386</v>
      </c>
      <c r="BV199" s="546">
        <f t="shared" si="357"/>
        <v>4.6963187795049777</v>
      </c>
      <c r="BW199" s="546">
        <f t="shared" si="358"/>
        <v>37.912482320385848</v>
      </c>
      <c r="BX199" t="e">
        <f t="shared" si="359"/>
        <v>#N/A</v>
      </c>
      <c r="BY199" s="723">
        <f t="shared" si="389"/>
        <v>4.6963187795049777</v>
      </c>
      <c r="BZ199" s="723">
        <f t="shared" si="390"/>
        <v>37.912482320385848</v>
      </c>
      <c r="CA199" s="141">
        <f t="shared" si="360"/>
        <v>-7.7564426878528252</v>
      </c>
      <c r="CB199" s="141">
        <f t="shared" si="361"/>
        <v>31.244990416228909</v>
      </c>
      <c r="CC199" t="e">
        <f t="shared" si="362"/>
        <v>#N/A</v>
      </c>
      <c r="CD199" s="723">
        <f t="shared" si="391"/>
        <v>-7.7564426878528252</v>
      </c>
      <c r="CE199" s="723">
        <f t="shared" si="392"/>
        <v>31.244990416228909</v>
      </c>
    </row>
    <row r="200" spans="1:83" x14ac:dyDescent="0.25">
      <c r="A200" s="1144"/>
      <c r="B200" s="635">
        <v>10</v>
      </c>
      <c r="E200" s="80">
        <f t="shared" si="316"/>
        <v>3.6673096575693336</v>
      </c>
      <c r="F200" s="80">
        <f t="shared" si="317"/>
        <v>20.219360739026133</v>
      </c>
      <c r="G200" t="e">
        <f t="shared" si="318"/>
        <v>#N/A</v>
      </c>
      <c r="H200" s="723">
        <f t="shared" si="363"/>
        <v>3.6673096575693336</v>
      </c>
      <c r="I200" s="723">
        <f t="shared" si="364"/>
        <v>20.219360739026133</v>
      </c>
      <c r="J200" s="6">
        <f t="shared" si="319"/>
        <v>-1.0326903424306693</v>
      </c>
      <c r="K200" s="6">
        <f t="shared" si="320"/>
        <v>12.993173157272684</v>
      </c>
      <c r="L200" t="e">
        <f t="shared" si="321"/>
        <v>#N/A</v>
      </c>
      <c r="M200" s="723">
        <f t="shared" si="365"/>
        <v>-1.0326903424306693</v>
      </c>
      <c r="N200" s="723">
        <f t="shared" si="366"/>
        <v>12.993173157272684</v>
      </c>
      <c r="O200" s="511">
        <f t="shared" si="322"/>
        <v>6.9673096575693307</v>
      </c>
      <c r="P200" s="511">
        <f t="shared" si="323"/>
        <v>26.378448564971965</v>
      </c>
      <c r="Q200" t="e">
        <f t="shared" si="324"/>
        <v>#N/A</v>
      </c>
      <c r="R200" s="723">
        <f t="shared" si="367"/>
        <v>6.9673096575693307</v>
      </c>
      <c r="S200" s="723">
        <f t="shared" si="368"/>
        <v>26.378448564971965</v>
      </c>
      <c r="T200" s="512">
        <f t="shared" si="325"/>
        <v>7.9673096575693307</v>
      </c>
      <c r="U200" s="512">
        <f t="shared" si="326"/>
        <v>31.934660616560048</v>
      </c>
      <c r="V200" t="e">
        <f t="shared" si="327"/>
        <v>#N/A</v>
      </c>
      <c r="W200" s="723">
        <f t="shared" si="369"/>
        <v>7.9673096575693307</v>
      </c>
      <c r="X200" s="723">
        <f t="shared" si="370"/>
        <v>31.934660616560048</v>
      </c>
      <c r="Y200" s="249">
        <f t="shared" si="328"/>
        <v>-1.0326903424306693</v>
      </c>
      <c r="Z200" s="249">
        <f t="shared" si="329"/>
        <v>53.139651379124338</v>
      </c>
      <c r="AA200" t="e">
        <f t="shared" si="330"/>
        <v>#N/A</v>
      </c>
      <c r="AB200" s="723">
        <f t="shared" si="371"/>
        <v>-1.0326903424306693</v>
      </c>
      <c r="AC200" s="723">
        <f t="shared" si="372"/>
        <v>53.139651379124338</v>
      </c>
      <c r="AD200" s="513">
        <f t="shared" si="331"/>
        <v>-5.0326903424306693</v>
      </c>
      <c r="AE200" s="513">
        <f t="shared" si="332"/>
        <v>22.799617292728215</v>
      </c>
      <c r="AF200" t="e">
        <f t="shared" si="333"/>
        <v>#N/A</v>
      </c>
      <c r="AG200" s="723">
        <f t="shared" si="373"/>
        <v>-5.0326903424306693</v>
      </c>
      <c r="AH200" s="723">
        <f t="shared" si="374"/>
        <v>22.799617292728215</v>
      </c>
      <c r="AI200" s="142">
        <f t="shared" si="334"/>
        <v>5.9673096575693307</v>
      </c>
      <c r="AJ200" s="142">
        <f t="shared" si="335"/>
        <v>38.585263361740466</v>
      </c>
      <c r="AK200" t="e">
        <f t="shared" si="336"/>
        <v>#N/A</v>
      </c>
      <c r="AL200" s="723">
        <f t="shared" si="375"/>
        <v>5.9673096575693307</v>
      </c>
      <c r="AM200" s="723">
        <f t="shared" si="376"/>
        <v>38.585263361740466</v>
      </c>
      <c r="AN200" s="514">
        <f t="shared" si="337"/>
        <v>1.9673096575693307</v>
      </c>
      <c r="AO200" s="514">
        <f t="shared" si="338"/>
        <v>17.771396925815129</v>
      </c>
      <c r="AP200" t="e">
        <f t="shared" si="339"/>
        <v>#N/A</v>
      </c>
      <c r="AQ200" s="723">
        <f t="shared" si="377"/>
        <v>1.9673096575693307</v>
      </c>
      <c r="AR200" s="723">
        <f t="shared" si="378"/>
        <v>17.771396925815129</v>
      </c>
      <c r="AS200" s="515">
        <f t="shared" si="340"/>
        <v>-26.032690342430669</v>
      </c>
      <c r="AT200" s="515">
        <f t="shared" si="341"/>
        <v>45.341179392411831</v>
      </c>
      <c r="AU200" t="e">
        <f t="shared" si="342"/>
        <v>#N/A</v>
      </c>
      <c r="AV200" s="723">
        <f t="shared" si="379"/>
        <v>-26.032690342430669</v>
      </c>
      <c r="AW200" s="723">
        <f t="shared" si="380"/>
        <v>45.341179392411831</v>
      </c>
      <c r="AX200" s="379">
        <f t="shared" si="343"/>
        <v>70.800642990902674</v>
      </c>
      <c r="AY200" s="379">
        <f t="shared" si="344"/>
        <v>84.545995353948996</v>
      </c>
      <c r="AZ200" t="e">
        <f t="shared" si="345"/>
        <v>#N/A</v>
      </c>
      <c r="BA200" s="723">
        <f t="shared" si="381"/>
        <v>70.800642990902674</v>
      </c>
      <c r="BB200" s="723">
        <f t="shared" si="382"/>
        <v>84.545995353948996</v>
      </c>
      <c r="BC200" s="290">
        <f t="shared" si="346"/>
        <v>42.967309657569331</v>
      </c>
      <c r="BD200" s="290">
        <f t="shared" si="347"/>
        <v>40.909869851970058</v>
      </c>
      <c r="BE200" t="e">
        <f t="shared" si="348"/>
        <v>#N/A</v>
      </c>
      <c r="BF200" s="723">
        <f t="shared" si="383"/>
        <v>42.967309657569331</v>
      </c>
      <c r="BG200" s="723">
        <f t="shared" si="384"/>
        <v>40.909869851970058</v>
      </c>
      <c r="BH200" s="515">
        <f t="shared" si="349"/>
        <v>-1.0326903424306693</v>
      </c>
      <c r="BI200" s="515">
        <f t="shared" si="350"/>
        <v>31.934660616560048</v>
      </c>
      <c r="BJ200" t="e">
        <f t="shared" si="351"/>
        <v>#N/A</v>
      </c>
      <c r="BK200" s="723">
        <f t="shared" si="385"/>
        <v>-1.0326903424306693</v>
      </c>
      <c r="BL200" s="723">
        <f t="shared" si="386"/>
        <v>31.934660616560048</v>
      </c>
      <c r="BN200" s="609">
        <f t="shared" si="352"/>
        <v>-4.9170571793633426</v>
      </c>
      <c r="BO200" s="83">
        <f t="shared" si="353"/>
        <v>4.9170571793633426</v>
      </c>
      <c r="BQ200" s="545">
        <f t="shared" si="354"/>
        <v>-1.0326903424306693</v>
      </c>
      <c r="BR200" s="545">
        <f t="shared" si="355"/>
        <v>23.151296911725517</v>
      </c>
      <c r="BS200" t="e">
        <f t="shared" si="356"/>
        <v>#N/A</v>
      </c>
      <c r="BT200" s="723">
        <f t="shared" si="387"/>
        <v>-1.0326903424306693</v>
      </c>
      <c r="BU200" s="723">
        <f t="shared" si="388"/>
        <v>23.151296911725517</v>
      </c>
      <c r="BV200" s="546">
        <f t="shared" si="357"/>
        <v>2.9310468990210268</v>
      </c>
      <c r="BW200" s="546">
        <f t="shared" si="358"/>
        <v>40.46382961396764</v>
      </c>
      <c r="BX200" t="e">
        <f t="shared" si="359"/>
        <v>#N/A</v>
      </c>
      <c r="BY200" s="723">
        <f t="shared" si="389"/>
        <v>2.9310468990210268</v>
      </c>
      <c r="BZ200" s="723">
        <f t="shared" si="390"/>
        <v>40.46382961396764</v>
      </c>
      <c r="CA200" s="141">
        <f t="shared" si="360"/>
        <v>-8.0326903424306693</v>
      </c>
      <c r="CB200" s="141">
        <f t="shared" si="361"/>
        <v>31.934660616560048</v>
      </c>
      <c r="CC200" t="e">
        <f t="shared" si="362"/>
        <v>#N/A</v>
      </c>
      <c r="CD200" s="723">
        <f t="shared" si="391"/>
        <v>-8.0326903424306693</v>
      </c>
      <c r="CE200" s="723">
        <f t="shared" si="392"/>
        <v>31.934660616560048</v>
      </c>
    </row>
    <row r="201" spans="1:83" x14ac:dyDescent="0.25">
      <c r="A201" s="1144"/>
      <c r="B201" s="635">
        <v>5</v>
      </c>
      <c r="E201" s="80">
        <f t="shared" si="316"/>
        <v>3.6563287011187313</v>
      </c>
      <c r="F201" s="80">
        <f t="shared" si="317"/>
        <v>20.147778857997235</v>
      </c>
      <c r="G201" t="e">
        <f t="shared" si="318"/>
        <v>#N/A</v>
      </c>
      <c r="H201" s="723">
        <f t="shared" si="363"/>
        <v>3.6563287011187313</v>
      </c>
      <c r="I201" s="723">
        <f t="shared" si="364"/>
        <v>20.147778857997235</v>
      </c>
      <c r="J201" s="6">
        <f t="shared" si="319"/>
        <v>-1.3436712988812687</v>
      </c>
      <c r="K201" s="6">
        <f t="shared" si="320"/>
        <v>12.881498084879738</v>
      </c>
      <c r="L201" t="e">
        <f t="shared" si="321"/>
        <v>#N/A</v>
      </c>
      <c r="M201" s="723">
        <f t="shared" si="365"/>
        <v>-1.3436712988812687</v>
      </c>
      <c r="N201" s="723">
        <f t="shared" si="366"/>
        <v>12.881498084879738</v>
      </c>
      <c r="O201" s="511">
        <f t="shared" si="322"/>
        <v>8.6563287011187313</v>
      </c>
      <c r="P201" s="511">
        <f t="shared" si="323"/>
        <v>39.508644533959405</v>
      </c>
      <c r="Q201" t="e">
        <f t="shared" si="324"/>
        <v>#N/A</v>
      </c>
      <c r="R201" s="723">
        <f t="shared" si="367"/>
        <v>8.6563287011187313</v>
      </c>
      <c r="S201" s="723">
        <f t="shared" si="368"/>
        <v>39.508644533959405</v>
      </c>
      <c r="T201" s="512">
        <f t="shared" si="325"/>
        <v>21.656328701118731</v>
      </c>
      <c r="U201" s="512">
        <f t="shared" si="326"/>
        <v>31.889386838112149</v>
      </c>
      <c r="V201" t="e">
        <f t="shared" si="327"/>
        <v>#N/A</v>
      </c>
      <c r="W201" s="723">
        <f t="shared" si="369"/>
        <v>21.656328701118731</v>
      </c>
      <c r="X201" s="723">
        <f t="shared" si="370"/>
        <v>31.889386838112149</v>
      </c>
      <c r="Y201" s="249">
        <f t="shared" si="328"/>
        <v>-7.3436712988812687</v>
      </c>
      <c r="Z201" s="249">
        <f t="shared" si="329"/>
        <v>80.727523143663717</v>
      </c>
      <c r="AA201" t="e">
        <f t="shared" si="330"/>
        <v>#N/A</v>
      </c>
      <c r="AB201" s="723">
        <f t="shared" si="371"/>
        <v>-7.3436712988812687</v>
      </c>
      <c r="AC201" s="723">
        <f t="shared" si="372"/>
        <v>80.727523143663717</v>
      </c>
      <c r="AD201" s="513">
        <f t="shared" si="331"/>
        <v>-4.3436712988812687</v>
      </c>
      <c r="AE201" s="513">
        <f t="shared" si="332"/>
        <v>24.513934668077262</v>
      </c>
      <c r="AF201" t="e">
        <f t="shared" si="333"/>
        <v>#N/A</v>
      </c>
      <c r="AG201" s="723">
        <f t="shared" si="373"/>
        <v>-4.3436712988812687</v>
      </c>
      <c r="AH201" s="723">
        <f t="shared" si="374"/>
        <v>24.513934668077262</v>
      </c>
      <c r="AI201" s="142">
        <f t="shared" si="334"/>
        <v>2.6563287011187313</v>
      </c>
      <c r="AJ201" s="142">
        <f t="shared" si="335"/>
        <v>55.660515564543246</v>
      </c>
      <c r="AK201" t="e">
        <f t="shared" si="336"/>
        <v>#N/A</v>
      </c>
      <c r="AL201" s="723">
        <f t="shared" si="375"/>
        <v>2.6563287011187313</v>
      </c>
      <c r="AM201" s="723">
        <f t="shared" si="376"/>
        <v>55.660515564543246</v>
      </c>
      <c r="AN201" s="514">
        <f t="shared" si="337"/>
        <v>3.6563287011187313</v>
      </c>
      <c r="AO201" s="514">
        <f t="shared" si="338"/>
        <v>17.689912179283432</v>
      </c>
      <c r="AP201" t="e">
        <f t="shared" si="339"/>
        <v>#N/A</v>
      </c>
      <c r="AQ201" s="723">
        <f t="shared" si="377"/>
        <v>3.6563287011187313</v>
      </c>
      <c r="AR201" s="723">
        <f t="shared" si="378"/>
        <v>17.689912179283432</v>
      </c>
      <c r="AS201" s="515">
        <f t="shared" si="340"/>
        <v>-55.343671298881269</v>
      </c>
      <c r="AT201" s="515">
        <f t="shared" si="341"/>
        <v>60.966654762343325</v>
      </c>
      <c r="AU201" t="e">
        <f t="shared" si="342"/>
        <v>#N/A</v>
      </c>
      <c r="AV201" s="723">
        <f t="shared" si="379"/>
        <v>-55.343671298881269</v>
      </c>
      <c r="AW201" s="723">
        <f t="shared" si="380"/>
        <v>60.966654762343325</v>
      </c>
      <c r="AX201" s="379">
        <f t="shared" si="343"/>
        <v>127.48966203445207</v>
      </c>
      <c r="AY201" s="379">
        <f t="shared" si="344"/>
        <v>104.10077404934709</v>
      </c>
      <c r="AZ201" t="e">
        <f t="shared" si="345"/>
        <v>#N/A</v>
      </c>
      <c r="BA201" s="723">
        <f t="shared" si="381"/>
        <v>127.48966203445207</v>
      </c>
      <c r="BB201" s="723">
        <f t="shared" si="382"/>
        <v>104.10077404934709</v>
      </c>
      <c r="BC201" s="290">
        <f t="shared" si="346"/>
        <v>43.656328701118731</v>
      </c>
      <c r="BD201" s="290">
        <f t="shared" si="347"/>
        <v>40.945170741971992</v>
      </c>
      <c r="BE201" t="e">
        <f t="shared" si="348"/>
        <v>#N/A</v>
      </c>
      <c r="BF201" s="723">
        <f t="shared" si="383"/>
        <v>43.656328701118731</v>
      </c>
      <c r="BG201" s="723">
        <f t="shared" si="384"/>
        <v>40.945170741971992</v>
      </c>
      <c r="BH201" s="515">
        <f t="shared" si="349"/>
        <v>0.65632870111873132</v>
      </c>
      <c r="BI201" s="515">
        <f t="shared" si="350"/>
        <v>74.785914401782648</v>
      </c>
      <c r="BJ201" t="e">
        <f t="shared" si="351"/>
        <v>#N/A</v>
      </c>
      <c r="BK201" s="723">
        <f t="shared" si="385"/>
        <v>0.65632870111873132</v>
      </c>
      <c r="BL201" s="723">
        <f t="shared" si="386"/>
        <v>74.785914401782648</v>
      </c>
      <c r="BN201" s="609">
        <f t="shared" si="352"/>
        <v>-5.2025961874087123</v>
      </c>
      <c r="BO201" s="83">
        <f t="shared" si="353"/>
        <v>5.2025961874087123</v>
      </c>
      <c r="BQ201" s="545">
        <f t="shared" si="354"/>
        <v>-1.3436712988812687</v>
      </c>
      <c r="BR201" s="545">
        <f t="shared" si="355"/>
        <v>26.871788048262818</v>
      </c>
      <c r="BS201" t="e">
        <f t="shared" si="356"/>
        <v>#N/A</v>
      </c>
      <c r="BT201" s="723">
        <f t="shared" si="387"/>
        <v>-1.3436712988812687</v>
      </c>
      <c r="BU201" s="723">
        <f t="shared" si="388"/>
        <v>26.871788048262818</v>
      </c>
      <c r="BV201" s="546">
        <f t="shared" si="357"/>
        <v>2.3682055595119778</v>
      </c>
      <c r="BW201" s="546">
        <f t="shared" si="358"/>
        <v>51.807981198145775</v>
      </c>
      <c r="BX201" t="e">
        <f t="shared" si="359"/>
        <v>#N/A</v>
      </c>
      <c r="BY201" s="723">
        <f t="shared" si="389"/>
        <v>2.3682055595119778</v>
      </c>
      <c r="BZ201" s="723">
        <f t="shared" si="390"/>
        <v>51.807981198145775</v>
      </c>
      <c r="CA201" s="141">
        <f t="shared" si="360"/>
        <v>-7.3436712988812687</v>
      </c>
      <c r="CB201" s="141">
        <f t="shared" si="361"/>
        <v>31.889386838112149</v>
      </c>
      <c r="CC201" t="e">
        <f t="shared" si="362"/>
        <v>#N/A</v>
      </c>
      <c r="CD201" s="723">
        <f t="shared" si="391"/>
        <v>-7.3436712988812687</v>
      </c>
      <c r="CE201" s="723">
        <f t="shared" si="392"/>
        <v>31.889386838112149</v>
      </c>
    </row>
    <row r="202" spans="1:83" x14ac:dyDescent="0.25">
      <c r="A202" s="1144"/>
      <c r="B202" s="635">
        <v>2</v>
      </c>
      <c r="E202" s="80">
        <f t="shared" si="316"/>
        <v>5.8996801373076835</v>
      </c>
      <c r="F202" s="80">
        <f t="shared" si="317"/>
        <v>21.373012690459856</v>
      </c>
      <c r="G202" t="e">
        <f t="shared" si="318"/>
        <v>#N/A</v>
      </c>
      <c r="H202" s="723">
        <f t="shared" si="363"/>
        <v>5.8996801373076835</v>
      </c>
      <c r="I202" s="723">
        <f t="shared" si="364"/>
        <v>21.373012690459856</v>
      </c>
      <c r="J202" s="6">
        <f t="shared" si="319"/>
        <v>-1.6503198626923137</v>
      </c>
      <c r="K202" s="6">
        <f t="shared" si="320"/>
        <v>14.724322445075632</v>
      </c>
      <c r="L202" t="e">
        <f t="shared" si="321"/>
        <v>#N/A</v>
      </c>
      <c r="M202" s="723">
        <f t="shared" si="365"/>
        <v>-1.6503198626923137</v>
      </c>
      <c r="N202" s="723">
        <f t="shared" si="366"/>
        <v>14.724322445075632</v>
      </c>
      <c r="O202" s="511">
        <f t="shared" si="322"/>
        <v>7.3496801373076863</v>
      </c>
      <c r="P202" s="511">
        <f t="shared" si="323"/>
        <v>40.147299678391299</v>
      </c>
      <c r="Q202" t="e">
        <f t="shared" si="324"/>
        <v>#N/A</v>
      </c>
      <c r="R202" s="723">
        <f t="shared" si="367"/>
        <v>7.3496801373076863</v>
      </c>
      <c r="S202" s="723">
        <f t="shared" si="368"/>
        <v>40.147299678391299</v>
      </c>
      <c r="T202" s="512">
        <f t="shared" si="325"/>
        <v>48.349680137307686</v>
      </c>
      <c r="U202" s="512">
        <f t="shared" si="326"/>
        <v>53.589230928112393</v>
      </c>
      <c r="V202" t="e">
        <f t="shared" si="327"/>
        <v>#N/A</v>
      </c>
      <c r="W202" s="723">
        <f t="shared" si="369"/>
        <v>48.349680137307686</v>
      </c>
      <c r="X202" s="723">
        <f t="shared" si="370"/>
        <v>53.589230928112393</v>
      </c>
      <c r="Y202" s="249">
        <f t="shared" si="328"/>
        <v>-16.650319862692314</v>
      </c>
      <c r="Z202" s="249">
        <f t="shared" si="329"/>
        <v>98.85244393269474</v>
      </c>
      <c r="AA202" t="e">
        <f t="shared" si="330"/>
        <v>#N/A</v>
      </c>
      <c r="AB202" s="723">
        <f t="shared" si="371"/>
        <v>-16.650319862692314</v>
      </c>
      <c r="AC202" s="723">
        <f t="shared" si="372"/>
        <v>98.85244393269474</v>
      </c>
      <c r="AD202" s="513">
        <f t="shared" si="331"/>
        <v>-8.6503198626923137</v>
      </c>
      <c r="AE202" s="513">
        <f t="shared" si="332"/>
        <v>25.530485139663096</v>
      </c>
      <c r="AF202" t="e">
        <f t="shared" si="333"/>
        <v>#N/A</v>
      </c>
      <c r="AG202" s="723">
        <f t="shared" si="373"/>
        <v>-8.6503198626923137</v>
      </c>
      <c r="AH202" s="723">
        <f t="shared" si="374"/>
        <v>25.530485139663096</v>
      </c>
      <c r="AI202" s="142">
        <f t="shared" si="334"/>
        <v>11.349680137307686</v>
      </c>
      <c r="AJ202" s="142">
        <f t="shared" si="335"/>
        <v>84.00479552660407</v>
      </c>
      <c r="AK202" t="e">
        <f t="shared" si="336"/>
        <v>#N/A</v>
      </c>
      <c r="AL202" s="723">
        <f t="shared" si="375"/>
        <v>11.349680137307686</v>
      </c>
      <c r="AM202" s="723">
        <f t="shared" si="376"/>
        <v>84.00479552660407</v>
      </c>
      <c r="AN202" s="514">
        <f t="shared" si="337"/>
        <v>2.3496801373076863</v>
      </c>
      <c r="AO202" s="514">
        <f t="shared" si="338"/>
        <v>19.073690557062051</v>
      </c>
      <c r="AP202" t="e">
        <f t="shared" si="339"/>
        <v>#N/A</v>
      </c>
      <c r="AQ202" s="723">
        <f t="shared" si="377"/>
        <v>2.3496801373076863</v>
      </c>
      <c r="AR202" s="723">
        <f t="shared" si="378"/>
        <v>19.073690557062051</v>
      </c>
      <c r="AS202" s="515">
        <f t="shared" si="340"/>
        <v>-159.6503198626923</v>
      </c>
      <c r="AT202" s="515">
        <f t="shared" si="341"/>
        <v>101.11475821329665</v>
      </c>
      <c r="AU202" t="e">
        <f t="shared" si="342"/>
        <v>#N/A</v>
      </c>
      <c r="AV202" s="723">
        <f t="shared" si="379"/>
        <v>-159.6503198626923</v>
      </c>
      <c r="AW202" s="723">
        <f t="shared" si="380"/>
        <v>101.11475821329665</v>
      </c>
      <c r="AX202" s="379" t="str">
        <f t="shared" si="343"/>
        <v/>
      </c>
      <c r="AY202" s="379" t="str">
        <f t="shared" si="344"/>
        <v/>
      </c>
      <c r="AZ202">
        <f t="shared" si="345"/>
        <v>0</v>
      </c>
      <c r="BA202" s="723" t="e">
        <f t="shared" si="381"/>
        <v>#N/A</v>
      </c>
      <c r="BB202" s="723" t="e">
        <f t="shared" si="382"/>
        <v>#N/A</v>
      </c>
      <c r="BC202" s="290">
        <f t="shared" si="346"/>
        <v>64.349680137307686</v>
      </c>
      <c r="BD202" s="290">
        <f t="shared" si="347"/>
        <v>58.740397756002992</v>
      </c>
      <c r="BE202" t="e">
        <f t="shared" si="348"/>
        <v>#N/A</v>
      </c>
      <c r="BF202" s="723">
        <f t="shared" si="383"/>
        <v>64.349680137307686</v>
      </c>
      <c r="BG202" s="723">
        <f t="shared" si="384"/>
        <v>58.740397756002992</v>
      </c>
      <c r="BH202" s="515">
        <f t="shared" si="349"/>
        <v>2.3496801373076863</v>
      </c>
      <c r="BI202" s="515">
        <f t="shared" si="350"/>
        <v>75.12526653175054</v>
      </c>
      <c r="BJ202" t="e">
        <f t="shared" si="351"/>
        <v>#N/A</v>
      </c>
      <c r="BK202" s="723">
        <f t="shared" si="385"/>
        <v>2.3496801373076863</v>
      </c>
      <c r="BL202" s="723">
        <f t="shared" si="386"/>
        <v>75.12526653175054</v>
      </c>
      <c r="BN202" s="609">
        <f t="shared" si="352"/>
        <v>-5.3098331926193243</v>
      </c>
      <c r="BO202" s="83">
        <f t="shared" si="353"/>
        <v>5.3098331926193243</v>
      </c>
      <c r="BQ202" s="545">
        <f t="shared" si="354"/>
        <v>-1.6503198626923137</v>
      </c>
      <c r="BR202" s="545">
        <f t="shared" si="355"/>
        <v>29.40689836529106</v>
      </c>
      <c r="BS202" t="e">
        <f t="shared" si="356"/>
        <v>#N/A</v>
      </c>
      <c r="BT202" s="723">
        <f t="shared" si="387"/>
        <v>-1.6503198626923137</v>
      </c>
      <c r="BU202" s="723">
        <f t="shared" si="388"/>
        <v>29.40689836529106</v>
      </c>
      <c r="BV202" s="546">
        <f t="shared" si="357"/>
        <v>5.6196280824078571</v>
      </c>
      <c r="BW202" s="546">
        <f t="shared" si="358"/>
        <v>39.190395001268449</v>
      </c>
      <c r="BX202" t="e">
        <f t="shared" si="359"/>
        <v>#N/A</v>
      </c>
      <c r="BY202" s="723">
        <f t="shared" si="389"/>
        <v>5.6196280824078571</v>
      </c>
      <c r="BZ202" s="723">
        <f t="shared" si="390"/>
        <v>39.190395001268449</v>
      </c>
      <c r="CA202" s="141">
        <f t="shared" si="360"/>
        <v>-7.6503198626923137</v>
      </c>
      <c r="CB202" s="141">
        <f t="shared" si="361"/>
        <v>38.259713426351723</v>
      </c>
      <c r="CC202" t="e">
        <f t="shared" si="362"/>
        <v>#N/A</v>
      </c>
      <c r="CD202" s="723">
        <f t="shared" si="391"/>
        <v>-7.6503198626923137</v>
      </c>
      <c r="CE202" s="723">
        <f t="shared" si="392"/>
        <v>38.259713426351723</v>
      </c>
    </row>
    <row r="203" spans="1:83" x14ac:dyDescent="0.25">
      <c r="A203" s="1144"/>
      <c r="B203" s="635">
        <v>1</v>
      </c>
      <c r="E203" s="80">
        <f t="shared" si="316"/>
        <v>7.4838254128574633</v>
      </c>
      <c r="F203" s="80">
        <f t="shared" si="317"/>
        <v>21.339326826775892</v>
      </c>
      <c r="G203" t="e">
        <f t="shared" si="318"/>
        <v>#N/A</v>
      </c>
      <c r="H203" s="723">
        <f t="shared" si="363"/>
        <v>7.4838254128574633</v>
      </c>
      <c r="I203" s="723">
        <f t="shared" si="364"/>
        <v>21.339326826775892</v>
      </c>
      <c r="J203" s="6">
        <f t="shared" si="319"/>
        <v>-1.8536745871425353</v>
      </c>
      <c r="K203" s="6">
        <f t="shared" si="320"/>
        <v>14.675383109818879</v>
      </c>
      <c r="L203" t="e">
        <f t="shared" si="321"/>
        <v>#N/A</v>
      </c>
      <c r="M203" s="723">
        <f t="shared" si="365"/>
        <v>-1.8536745871425353</v>
      </c>
      <c r="N203" s="723">
        <f t="shared" si="366"/>
        <v>14.675383109818879</v>
      </c>
      <c r="O203" s="511">
        <f t="shared" si="322"/>
        <v>8.1463254128574647</v>
      </c>
      <c r="P203" s="511">
        <f t="shared" si="323"/>
        <v>40.129376638816076</v>
      </c>
      <c r="Q203" t="e">
        <f t="shared" si="324"/>
        <v>#N/A</v>
      </c>
      <c r="R203" s="723">
        <f t="shared" si="367"/>
        <v>8.1463254128574647</v>
      </c>
      <c r="S203" s="723">
        <f t="shared" si="368"/>
        <v>40.129376638816076</v>
      </c>
      <c r="T203" s="512">
        <f t="shared" si="325"/>
        <v>81.146325412857465</v>
      </c>
      <c r="U203" s="512">
        <f t="shared" si="326"/>
        <v>71.593527155602857</v>
      </c>
      <c r="V203" t="e">
        <f t="shared" si="327"/>
        <v>#N/A</v>
      </c>
      <c r="W203" s="723">
        <f t="shared" si="369"/>
        <v>81.146325412857465</v>
      </c>
      <c r="X203" s="723">
        <f t="shared" si="370"/>
        <v>71.593527155602857</v>
      </c>
      <c r="Y203" s="249">
        <f t="shared" si="328"/>
        <v>-25.853674587142535</v>
      </c>
      <c r="Z203" s="249">
        <f t="shared" si="329"/>
        <v>98.845166140889035</v>
      </c>
      <c r="AA203" t="e">
        <f t="shared" si="330"/>
        <v>#N/A</v>
      </c>
      <c r="AB203" s="723">
        <f t="shared" si="371"/>
        <v>-25.853674587142535</v>
      </c>
      <c r="AC203" s="723">
        <f t="shared" si="372"/>
        <v>98.845166140889035</v>
      </c>
      <c r="AD203" s="513">
        <f t="shared" si="331"/>
        <v>-0.8536745871425353</v>
      </c>
      <c r="AE203" s="513">
        <f t="shared" si="332"/>
        <v>25.502291454297929</v>
      </c>
      <c r="AF203" t="e">
        <f t="shared" si="333"/>
        <v>#N/A</v>
      </c>
      <c r="AG203" s="723">
        <f t="shared" si="373"/>
        <v>-0.8536745871425353</v>
      </c>
      <c r="AH203" s="723">
        <f t="shared" si="374"/>
        <v>25.502291454297929</v>
      </c>
      <c r="AI203" s="142">
        <f t="shared" si="334"/>
        <v>12.146325412857465</v>
      </c>
      <c r="AJ203" s="142">
        <f t="shared" si="335"/>
        <v>103.20914140433472</v>
      </c>
      <c r="AK203" t="e">
        <f t="shared" si="336"/>
        <v>#N/A</v>
      </c>
      <c r="AL203" s="723">
        <f t="shared" si="375"/>
        <v>12.146325412857465</v>
      </c>
      <c r="AM203" s="723">
        <f t="shared" si="376"/>
        <v>103.20914140433472</v>
      </c>
      <c r="AN203" s="514">
        <f t="shared" si="337"/>
        <v>2.1463254128574647</v>
      </c>
      <c r="AO203" s="514">
        <f t="shared" si="338"/>
        <v>19.035936263287848</v>
      </c>
      <c r="AP203" t="e">
        <f t="shared" si="339"/>
        <v>#N/A</v>
      </c>
      <c r="AQ203" s="723">
        <f t="shared" si="377"/>
        <v>2.1463254128574647</v>
      </c>
      <c r="AR203" s="723">
        <f t="shared" si="378"/>
        <v>19.035936263287848</v>
      </c>
      <c r="AS203" s="515">
        <f t="shared" si="340"/>
        <v>-313.85367458714256</v>
      </c>
      <c r="AT203" s="515">
        <f t="shared" si="341"/>
        <v>200.56328958854868</v>
      </c>
      <c r="AU203" t="e">
        <f t="shared" si="342"/>
        <v>#N/A</v>
      </c>
      <c r="AV203" s="723">
        <f t="shared" si="379"/>
        <v>-313.85367458714256</v>
      </c>
      <c r="AW203" s="723">
        <f t="shared" si="380"/>
        <v>200.56328958854868</v>
      </c>
      <c r="AX203" s="379" t="str">
        <f t="shared" si="343"/>
        <v/>
      </c>
      <c r="AY203" s="379" t="str">
        <f t="shared" si="344"/>
        <v/>
      </c>
      <c r="AZ203">
        <f t="shared" si="345"/>
        <v>0</v>
      </c>
      <c r="BA203" s="723" t="e">
        <f t="shared" si="381"/>
        <v>#N/A</v>
      </c>
      <c r="BB203" s="723" t="e">
        <f t="shared" si="382"/>
        <v>#N/A</v>
      </c>
      <c r="BC203" s="290" t="str">
        <f t="shared" si="346"/>
        <v/>
      </c>
      <c r="BD203" s="290" t="str">
        <f t="shared" si="347"/>
        <v/>
      </c>
      <c r="BE203">
        <f t="shared" si="348"/>
        <v>0</v>
      </c>
      <c r="BF203" s="723" t="e">
        <f t="shared" si="383"/>
        <v>#N/A</v>
      </c>
      <c r="BG203" s="723" t="e">
        <f t="shared" si="384"/>
        <v>#N/A</v>
      </c>
      <c r="BH203" s="515">
        <f t="shared" si="349"/>
        <v>9.1463254128574647</v>
      </c>
      <c r="BI203" s="515">
        <f t="shared" si="350"/>
        <v>75.11568990177723</v>
      </c>
      <c r="BJ203" t="e">
        <f t="shared" si="351"/>
        <v>#N/A</v>
      </c>
      <c r="BK203" s="723">
        <f t="shared" si="385"/>
        <v>9.1463254128574647</v>
      </c>
      <c r="BL203" s="723">
        <f t="shared" si="386"/>
        <v>75.11568990177723</v>
      </c>
      <c r="BN203" s="609">
        <f t="shared" si="352"/>
        <v>-5.4436321128491736</v>
      </c>
      <c r="BO203" s="83">
        <f t="shared" si="353"/>
        <v>5.4436321128491736</v>
      </c>
      <c r="BQ203" s="545">
        <f t="shared" si="354"/>
        <v>-1.8536745871425353</v>
      </c>
      <c r="BR203" s="545">
        <f t="shared" si="355"/>
        <v>33.207331561267573</v>
      </c>
      <c r="BS203" t="e">
        <f t="shared" si="356"/>
        <v>#N/A</v>
      </c>
      <c r="BT203" s="723">
        <f t="shared" si="387"/>
        <v>-1.8536745871425353</v>
      </c>
      <c r="BU203" s="723">
        <f t="shared" si="388"/>
        <v>33.207331561267573</v>
      </c>
      <c r="BV203" s="546" t="str">
        <f t="shared" si="357"/>
        <v/>
      </c>
      <c r="BW203" s="546" t="str">
        <f t="shared" si="358"/>
        <v/>
      </c>
      <c r="BX203">
        <f t="shared" si="359"/>
        <v>0</v>
      </c>
      <c r="BY203" s="723" t="e">
        <f t="shared" si="389"/>
        <v>#N/A</v>
      </c>
      <c r="BZ203" s="723" t="e">
        <f t="shared" si="390"/>
        <v>#N/A</v>
      </c>
      <c r="CA203" s="141">
        <f t="shared" si="360"/>
        <v>-1.8536745871425353</v>
      </c>
      <c r="CB203" s="141">
        <f t="shared" si="361"/>
        <v>43.935940520489112</v>
      </c>
      <c r="CC203" t="e">
        <f t="shared" si="362"/>
        <v>#N/A</v>
      </c>
      <c r="CD203" s="723">
        <f t="shared" si="391"/>
        <v>-1.8536745871425353</v>
      </c>
      <c r="CE203" s="723">
        <f t="shared" si="392"/>
        <v>43.935940520489112</v>
      </c>
    </row>
    <row r="204" spans="1:83" x14ac:dyDescent="0.25">
      <c r="A204" s="1144" t="s">
        <v>18</v>
      </c>
      <c r="B204" s="635">
        <v>120</v>
      </c>
      <c r="E204" s="80">
        <f t="shared" si="316"/>
        <v>-4.6467897115697028</v>
      </c>
      <c r="F204" s="80">
        <f t="shared" si="317"/>
        <v>21.300360439096071</v>
      </c>
      <c r="G204" t="e">
        <f t="shared" si="318"/>
        <v>#N/A</v>
      </c>
      <c r="H204" s="723">
        <f t="shared" si="363"/>
        <v>-4.6467897115697028</v>
      </c>
      <c r="I204" s="723">
        <f t="shared" si="364"/>
        <v>21.300360439096071</v>
      </c>
      <c r="J204" s="6">
        <f t="shared" si="319"/>
        <v>-0.4967897115697042</v>
      </c>
      <c r="K204" s="6">
        <f t="shared" si="320"/>
        <v>14.618664605065986</v>
      </c>
      <c r="L204" t="e">
        <f t="shared" si="321"/>
        <v>#N/A</v>
      </c>
      <c r="M204" s="723">
        <f t="shared" si="365"/>
        <v>-0.4967897115697042</v>
      </c>
      <c r="N204" s="723">
        <f t="shared" si="366"/>
        <v>14.618664605065986</v>
      </c>
      <c r="O204" s="511">
        <f t="shared" si="322"/>
        <v>2.5032102884302958</v>
      </c>
      <c r="P204" s="511">
        <f t="shared" si="323"/>
        <v>25.469694832003956</v>
      </c>
      <c r="Q204" t="e">
        <f t="shared" si="324"/>
        <v>#N/A</v>
      </c>
      <c r="R204" s="723">
        <f t="shared" si="367"/>
        <v>2.5032102884302958</v>
      </c>
      <c r="S204" s="723">
        <f t="shared" si="368"/>
        <v>25.469694832003956</v>
      </c>
      <c r="T204" s="512">
        <f t="shared" si="325"/>
        <v>-2.4967897115697042</v>
      </c>
      <c r="U204" s="512">
        <f t="shared" si="326"/>
        <v>32.629823089244738</v>
      </c>
      <c r="V204" t="e">
        <f t="shared" si="327"/>
        <v>#N/A</v>
      </c>
      <c r="W204" s="723">
        <f t="shared" si="369"/>
        <v>-2.4967897115697042</v>
      </c>
      <c r="X204" s="723">
        <f t="shared" si="370"/>
        <v>32.629823089244738</v>
      </c>
      <c r="Y204" s="249" t="str">
        <f t="shared" si="328"/>
        <v/>
      </c>
      <c r="Z204" s="249" t="str">
        <f t="shared" si="329"/>
        <v/>
      </c>
      <c r="AA204">
        <f t="shared" si="330"/>
        <v>0</v>
      </c>
      <c r="AB204" s="723" t="e">
        <f t="shared" si="371"/>
        <v>#N/A</v>
      </c>
      <c r="AC204" s="723" t="e">
        <f t="shared" si="372"/>
        <v>#N/A</v>
      </c>
      <c r="AD204" s="513" t="str">
        <f t="shared" si="331"/>
        <v/>
      </c>
      <c r="AE204" s="513" t="str">
        <f t="shared" si="332"/>
        <v/>
      </c>
      <c r="AF204">
        <f t="shared" si="333"/>
        <v>0</v>
      </c>
      <c r="AG204" s="723" t="e">
        <f t="shared" si="373"/>
        <v>#N/A</v>
      </c>
      <c r="AH204" s="723" t="e">
        <f t="shared" si="374"/>
        <v>#N/A</v>
      </c>
      <c r="AI204" s="142">
        <f t="shared" si="334"/>
        <v>4.5032102884302958</v>
      </c>
      <c r="AJ204" s="142">
        <f t="shared" si="335"/>
        <v>39.162550412803924</v>
      </c>
      <c r="AK204" t="e">
        <f t="shared" si="336"/>
        <v>#N/A</v>
      </c>
      <c r="AL204" s="723">
        <f t="shared" si="375"/>
        <v>4.5032102884302958</v>
      </c>
      <c r="AM204" s="723">
        <f t="shared" si="376"/>
        <v>39.162550412803924</v>
      </c>
      <c r="AN204" s="514" t="str">
        <f t="shared" si="337"/>
        <v/>
      </c>
      <c r="AO204" s="514" t="str">
        <f t="shared" si="338"/>
        <v/>
      </c>
      <c r="AP204">
        <f t="shared" si="339"/>
        <v>0</v>
      </c>
      <c r="AQ204" s="723" t="e">
        <f t="shared" si="377"/>
        <v>#N/A</v>
      </c>
      <c r="AR204" s="723" t="e">
        <f t="shared" si="378"/>
        <v>#N/A</v>
      </c>
      <c r="AS204" s="515" t="str">
        <f t="shared" si="340"/>
        <v/>
      </c>
      <c r="AT204" s="515" t="str">
        <f t="shared" si="341"/>
        <v/>
      </c>
      <c r="AU204">
        <f t="shared" si="342"/>
        <v>0</v>
      </c>
      <c r="AV204" s="723" t="e">
        <f t="shared" si="379"/>
        <v>#N/A</v>
      </c>
      <c r="AW204" s="723" t="e">
        <f t="shared" si="380"/>
        <v>#N/A</v>
      </c>
      <c r="AX204" s="379" t="str">
        <f t="shared" si="343"/>
        <v/>
      </c>
      <c r="AY204" s="379" t="str">
        <f t="shared" si="344"/>
        <v/>
      </c>
      <c r="AZ204">
        <f t="shared" si="345"/>
        <v>0</v>
      </c>
      <c r="BA204" s="723" t="e">
        <f t="shared" si="381"/>
        <v>#N/A</v>
      </c>
      <c r="BB204" s="723" t="e">
        <f t="shared" si="382"/>
        <v>#N/A</v>
      </c>
      <c r="BC204" s="290">
        <f t="shared" si="346"/>
        <v>13.503210288430296</v>
      </c>
      <c r="BD204" s="290">
        <f t="shared" si="347"/>
        <v>40.867411893040263</v>
      </c>
      <c r="BE204" t="e">
        <f t="shared" si="348"/>
        <v>#N/A</v>
      </c>
      <c r="BF204" s="723">
        <f t="shared" si="383"/>
        <v>13.503210288430296</v>
      </c>
      <c r="BG204" s="723">
        <f t="shared" si="384"/>
        <v>40.867411893040263</v>
      </c>
      <c r="BH204" s="515" t="str">
        <f t="shared" si="349"/>
        <v/>
      </c>
      <c r="BI204" s="515" t="str">
        <f t="shared" si="350"/>
        <v/>
      </c>
      <c r="BJ204">
        <f t="shared" si="351"/>
        <v>0</v>
      </c>
      <c r="BK204" s="723" t="e">
        <f t="shared" si="385"/>
        <v>#N/A</v>
      </c>
      <c r="BL204" s="723" t="e">
        <f t="shared" si="386"/>
        <v>#N/A</v>
      </c>
      <c r="BN204" s="609">
        <f t="shared" si="352"/>
        <v>-5.5941617034718414</v>
      </c>
      <c r="BO204" s="83">
        <f t="shared" si="353"/>
        <v>5.5941617034718414</v>
      </c>
      <c r="BQ204" s="545">
        <f t="shared" si="354"/>
        <v>5.5032102884302958</v>
      </c>
      <c r="BR204" s="545">
        <f t="shared" si="355"/>
        <v>24.101148413206559</v>
      </c>
      <c r="BS204" t="e">
        <f t="shared" si="356"/>
        <v>#N/A</v>
      </c>
      <c r="BT204" s="723">
        <f t="shared" si="387"/>
        <v>5.5032102884302958</v>
      </c>
      <c r="BU204" s="723">
        <f t="shared" si="388"/>
        <v>24.101148413206559</v>
      </c>
      <c r="BV204" s="546" t="str">
        <f t="shared" si="357"/>
        <v/>
      </c>
      <c r="BW204" s="546" t="str">
        <f t="shared" si="358"/>
        <v/>
      </c>
      <c r="BX204">
        <f t="shared" si="359"/>
        <v>0</v>
      </c>
      <c r="BY204" s="723" t="e">
        <f t="shared" si="389"/>
        <v>#N/A</v>
      </c>
      <c r="BZ204" s="723" t="e">
        <f t="shared" si="390"/>
        <v>#N/A</v>
      </c>
      <c r="CA204" s="141">
        <f t="shared" si="360"/>
        <v>-1.4967897115697042</v>
      </c>
      <c r="CB204" s="141">
        <f t="shared" si="361"/>
        <v>32.629823089244738</v>
      </c>
      <c r="CC204" t="e">
        <f t="shared" si="362"/>
        <v>#N/A</v>
      </c>
      <c r="CD204" s="723">
        <f t="shared" si="391"/>
        <v>-1.4967897115697042</v>
      </c>
      <c r="CE204" s="723">
        <f t="shared" si="392"/>
        <v>32.629823089244738</v>
      </c>
    </row>
    <row r="205" spans="1:83" x14ac:dyDescent="0.25">
      <c r="A205" s="1144"/>
      <c r="B205" s="635">
        <v>100</v>
      </c>
      <c r="E205" s="80">
        <f t="shared" si="316"/>
        <v>-6.4565456207507026</v>
      </c>
      <c r="F205" s="80">
        <f t="shared" si="317"/>
        <v>19.059000668982002</v>
      </c>
      <c r="G205" t="e">
        <f t="shared" si="318"/>
        <v>#N/A</v>
      </c>
      <c r="H205" s="723">
        <f t="shared" si="363"/>
        <v>-6.4565456207507026</v>
      </c>
      <c r="I205" s="723">
        <f t="shared" si="364"/>
        <v>19.059000668982002</v>
      </c>
      <c r="J205" s="6">
        <f t="shared" si="319"/>
        <v>-0.56904562075069975</v>
      </c>
      <c r="K205" s="6">
        <f t="shared" si="320"/>
        <v>11.101599276692363</v>
      </c>
      <c r="L205" t="e">
        <f t="shared" si="321"/>
        <v>#N/A</v>
      </c>
      <c r="M205" s="723">
        <f t="shared" si="365"/>
        <v>-0.56904562075069975</v>
      </c>
      <c r="N205" s="723">
        <f t="shared" si="366"/>
        <v>11.101599276692363</v>
      </c>
      <c r="O205" s="511">
        <f t="shared" si="322"/>
        <v>2.4309543792493002</v>
      </c>
      <c r="P205" s="511">
        <f t="shared" si="323"/>
        <v>23.627219610023023</v>
      </c>
      <c r="Q205" t="e">
        <f t="shared" si="324"/>
        <v>#N/A</v>
      </c>
      <c r="R205" s="723">
        <f t="shared" si="367"/>
        <v>2.4309543792493002</v>
      </c>
      <c r="S205" s="723">
        <f t="shared" si="368"/>
        <v>23.627219610023023</v>
      </c>
      <c r="T205" s="512">
        <f t="shared" si="325"/>
        <v>2.4309543792493002</v>
      </c>
      <c r="U205" s="512">
        <f t="shared" si="326"/>
        <v>31.212906088671982</v>
      </c>
      <c r="V205" t="e">
        <f t="shared" si="327"/>
        <v>#N/A</v>
      </c>
      <c r="W205" s="723">
        <f t="shared" si="369"/>
        <v>2.4309543792493002</v>
      </c>
      <c r="X205" s="723">
        <f t="shared" si="370"/>
        <v>31.212906088671982</v>
      </c>
      <c r="Y205" s="249">
        <f t="shared" si="328"/>
        <v>-4.5690456207506998</v>
      </c>
      <c r="Z205" s="249">
        <f t="shared" si="329"/>
        <v>52.709064746969815</v>
      </c>
      <c r="AA205" t="e">
        <f t="shared" si="330"/>
        <v>#N/A</v>
      </c>
      <c r="AB205" s="723">
        <f t="shared" si="371"/>
        <v>-4.5690456207506998</v>
      </c>
      <c r="AC205" s="723">
        <f t="shared" si="372"/>
        <v>52.709064746969815</v>
      </c>
      <c r="AD205" s="513">
        <f t="shared" si="331"/>
        <v>-0.56904562075069975</v>
      </c>
      <c r="AE205" s="513">
        <f t="shared" si="332"/>
        <v>35.07485575879474</v>
      </c>
      <c r="AF205" t="e">
        <f t="shared" si="333"/>
        <v>#N/A</v>
      </c>
      <c r="AG205" s="723">
        <f t="shared" si="373"/>
        <v>-0.56904562075069975</v>
      </c>
      <c r="AH205" s="723">
        <f t="shared" si="374"/>
        <v>35.07485575879474</v>
      </c>
      <c r="AI205" s="142">
        <f t="shared" si="334"/>
        <v>4.4309543792493002</v>
      </c>
      <c r="AJ205" s="142">
        <f t="shared" si="335"/>
        <v>37.990071156820122</v>
      </c>
      <c r="AK205" t="e">
        <f t="shared" si="336"/>
        <v>#N/A</v>
      </c>
      <c r="AL205" s="723">
        <f t="shared" si="375"/>
        <v>4.4309543792493002</v>
      </c>
      <c r="AM205" s="723">
        <f t="shared" si="376"/>
        <v>37.990071156820122</v>
      </c>
      <c r="AN205" s="514">
        <f t="shared" si="337"/>
        <v>1.4309543792493002</v>
      </c>
      <c r="AO205" s="514">
        <f t="shared" si="338"/>
        <v>16.439145552620928</v>
      </c>
      <c r="AP205" t="e">
        <f t="shared" si="339"/>
        <v>#N/A</v>
      </c>
      <c r="AQ205" s="723">
        <f t="shared" si="377"/>
        <v>1.4309543792493002</v>
      </c>
      <c r="AR205" s="723">
        <f t="shared" si="378"/>
        <v>16.439145552620928</v>
      </c>
      <c r="AS205" s="515" t="str">
        <f t="shared" si="340"/>
        <v/>
      </c>
      <c r="AT205" s="515" t="str">
        <f t="shared" si="341"/>
        <v/>
      </c>
      <c r="AU205">
        <f t="shared" si="342"/>
        <v>0</v>
      </c>
      <c r="AV205" s="723" t="e">
        <f t="shared" si="379"/>
        <v>#N/A</v>
      </c>
      <c r="AW205" s="723" t="e">
        <f t="shared" si="380"/>
        <v>#N/A</v>
      </c>
      <c r="AX205" s="379" t="str">
        <f t="shared" si="343"/>
        <v/>
      </c>
      <c r="AY205" s="379" t="str">
        <f t="shared" si="344"/>
        <v/>
      </c>
      <c r="AZ205">
        <f t="shared" si="345"/>
        <v>0</v>
      </c>
      <c r="BA205" s="723" t="e">
        <f t="shared" si="381"/>
        <v>#N/A</v>
      </c>
      <c r="BB205" s="723" t="e">
        <f t="shared" si="382"/>
        <v>#N/A</v>
      </c>
      <c r="BC205" s="290">
        <f t="shared" si="346"/>
        <v>10.4309543792493</v>
      </c>
      <c r="BD205" s="290">
        <f t="shared" si="347"/>
        <v>39.74525766050909</v>
      </c>
      <c r="BE205" t="e">
        <f t="shared" si="348"/>
        <v>#N/A</v>
      </c>
      <c r="BF205" s="723">
        <f t="shared" si="383"/>
        <v>10.4309543792493</v>
      </c>
      <c r="BG205" s="723">
        <f t="shared" si="384"/>
        <v>39.74525766050909</v>
      </c>
      <c r="BH205" s="515" t="str">
        <f t="shared" si="349"/>
        <v/>
      </c>
      <c r="BI205" s="515" t="str">
        <f t="shared" si="350"/>
        <v/>
      </c>
      <c r="BJ205">
        <f t="shared" si="351"/>
        <v>0</v>
      </c>
      <c r="BK205" s="723" t="e">
        <f t="shared" si="385"/>
        <v>#N/A</v>
      </c>
      <c r="BL205" s="723" t="e">
        <f t="shared" si="386"/>
        <v>#N/A</v>
      </c>
      <c r="BN205" s="609">
        <f t="shared" si="352"/>
        <v>-5.0748885209178347</v>
      </c>
      <c r="BO205" s="83">
        <f t="shared" si="353"/>
        <v>5.0748885209178347</v>
      </c>
      <c r="BQ205" s="545">
        <f t="shared" si="354"/>
        <v>3.4309543792493002</v>
      </c>
      <c r="BR205" s="545">
        <f t="shared" si="355"/>
        <v>22.14510118514378</v>
      </c>
      <c r="BS205" t="e">
        <f t="shared" si="356"/>
        <v>#N/A</v>
      </c>
      <c r="BT205" s="723">
        <f t="shared" si="387"/>
        <v>3.4309543792493002</v>
      </c>
      <c r="BU205" s="723">
        <f t="shared" si="388"/>
        <v>22.14510118514378</v>
      </c>
      <c r="BV205" s="546">
        <f t="shared" si="357"/>
        <v>6.2098698792492968</v>
      </c>
      <c r="BW205" s="546">
        <f t="shared" si="358"/>
        <v>44.008501430597732</v>
      </c>
      <c r="BX205" t="e">
        <f t="shared" si="359"/>
        <v>#N/A</v>
      </c>
      <c r="BY205" s="723">
        <f t="shared" si="389"/>
        <v>6.2098698792492968</v>
      </c>
      <c r="BZ205" s="723">
        <f t="shared" si="390"/>
        <v>44.008501430597732</v>
      </c>
      <c r="CA205" s="141">
        <f t="shared" si="360"/>
        <v>-0.56904562075069975</v>
      </c>
      <c r="CB205" s="141">
        <f t="shared" si="361"/>
        <v>31.212906088671982</v>
      </c>
      <c r="CC205" t="e">
        <f t="shared" si="362"/>
        <v>#N/A</v>
      </c>
      <c r="CD205" s="723">
        <f t="shared" si="391"/>
        <v>-0.56904562075069975</v>
      </c>
      <c r="CE205" s="723">
        <f t="shared" si="392"/>
        <v>31.212906088671982</v>
      </c>
    </row>
    <row r="206" spans="1:83" x14ac:dyDescent="0.25">
      <c r="A206" s="1144"/>
      <c r="B206" s="635">
        <v>50</v>
      </c>
      <c r="E206" s="80">
        <f t="shared" si="316"/>
        <v>-3.3763936079569987</v>
      </c>
      <c r="F206" s="80">
        <f t="shared" si="317"/>
        <v>19.084579635603721</v>
      </c>
      <c r="G206" t="e">
        <f t="shared" si="318"/>
        <v>#N/A</v>
      </c>
      <c r="H206" s="723">
        <f t="shared" si="363"/>
        <v>-3.3763936079569987</v>
      </c>
      <c r="I206" s="723">
        <f t="shared" si="364"/>
        <v>19.084579635603721</v>
      </c>
      <c r="J206" s="6">
        <f t="shared" si="319"/>
        <v>0.24860639204300128</v>
      </c>
      <c r="K206" s="6">
        <f t="shared" si="320"/>
        <v>11.145455570217853</v>
      </c>
      <c r="L206" t="e">
        <f t="shared" si="321"/>
        <v>#N/A</v>
      </c>
      <c r="M206" s="723">
        <f t="shared" si="365"/>
        <v>0.24860639204300128</v>
      </c>
      <c r="N206" s="723">
        <f t="shared" si="366"/>
        <v>11.145455570217853</v>
      </c>
      <c r="O206" s="511">
        <f t="shared" si="322"/>
        <v>2.2486063920430013</v>
      </c>
      <c r="P206" s="511">
        <f t="shared" si="323"/>
        <v>23.647857828304453</v>
      </c>
      <c r="Q206" t="e">
        <f t="shared" si="324"/>
        <v>#N/A</v>
      </c>
      <c r="R206" s="723">
        <f t="shared" si="367"/>
        <v>2.2486063920430013</v>
      </c>
      <c r="S206" s="723">
        <f t="shared" si="368"/>
        <v>23.647857828304453</v>
      </c>
      <c r="T206" s="512">
        <f t="shared" si="325"/>
        <v>1.2486063920430013</v>
      </c>
      <c r="U206" s="512">
        <f t="shared" si="326"/>
        <v>31.22853150354176</v>
      </c>
      <c r="V206" t="e">
        <f t="shared" si="327"/>
        <v>#N/A</v>
      </c>
      <c r="W206" s="723">
        <f t="shared" si="369"/>
        <v>1.2486063920430013</v>
      </c>
      <c r="X206" s="723">
        <f t="shared" si="370"/>
        <v>31.22853150354176</v>
      </c>
      <c r="Y206" s="249">
        <f t="shared" si="328"/>
        <v>2.2486063920430013</v>
      </c>
      <c r="Z206" s="249">
        <f t="shared" si="329"/>
        <v>56.667637853255364</v>
      </c>
      <c r="AA206" t="e">
        <f t="shared" si="330"/>
        <v>#N/A</v>
      </c>
      <c r="AB206" s="723">
        <f t="shared" si="371"/>
        <v>2.2486063920430013</v>
      </c>
      <c r="AC206" s="723">
        <f t="shared" si="372"/>
        <v>56.667637853255364</v>
      </c>
      <c r="AD206" s="513">
        <f t="shared" si="331"/>
        <v>-0.75139360795699872</v>
      </c>
      <c r="AE206" s="513">
        <f t="shared" si="332"/>
        <v>25.519035637494223</v>
      </c>
      <c r="AF206" t="e">
        <f t="shared" si="333"/>
        <v>#N/A</v>
      </c>
      <c r="AG206" s="723">
        <f t="shared" si="373"/>
        <v>-0.75139360795699872</v>
      </c>
      <c r="AH206" s="723">
        <f t="shared" si="374"/>
        <v>25.519035637494223</v>
      </c>
      <c r="AI206" s="142">
        <f t="shared" si="334"/>
        <v>4.2486063920430013</v>
      </c>
      <c r="AJ206" s="142">
        <f t="shared" si="335"/>
        <v>38.002910149983251</v>
      </c>
      <c r="AK206" t="e">
        <f t="shared" si="336"/>
        <v>#N/A</v>
      </c>
      <c r="AL206" s="723">
        <f t="shared" si="375"/>
        <v>4.2486063920430013</v>
      </c>
      <c r="AM206" s="723">
        <f t="shared" si="376"/>
        <v>38.002910149983251</v>
      </c>
      <c r="AN206" s="514">
        <f t="shared" si="337"/>
        <v>2.2486063920430013</v>
      </c>
      <c r="AO206" s="514">
        <f t="shared" si="338"/>
        <v>18.199482956054005</v>
      </c>
      <c r="AP206" t="e">
        <f t="shared" si="339"/>
        <v>#N/A</v>
      </c>
      <c r="AQ206" s="723">
        <f t="shared" si="377"/>
        <v>2.2486063920430013</v>
      </c>
      <c r="AR206" s="723">
        <f t="shared" si="378"/>
        <v>18.199482956054005</v>
      </c>
      <c r="AS206" s="515">
        <f t="shared" si="340"/>
        <v>-5.7513936079569987</v>
      </c>
      <c r="AT206" s="515">
        <f t="shared" si="341"/>
        <v>40.929465912319209</v>
      </c>
      <c r="AU206" t="e">
        <f t="shared" si="342"/>
        <v>#N/A</v>
      </c>
      <c r="AV206" s="723">
        <f t="shared" si="379"/>
        <v>-5.7513936079569987</v>
      </c>
      <c r="AW206" s="723">
        <f t="shared" si="380"/>
        <v>40.929465912319209</v>
      </c>
      <c r="AX206" s="379">
        <f t="shared" si="343"/>
        <v>-10.251393607956999</v>
      </c>
      <c r="AY206" s="379">
        <f t="shared" si="344"/>
        <v>86.706999077180612</v>
      </c>
      <c r="AZ206" t="e">
        <f t="shared" si="345"/>
        <v>#N/A</v>
      </c>
      <c r="BA206" s="723">
        <f t="shared" si="381"/>
        <v>-10.251393607956999</v>
      </c>
      <c r="BB206" s="723">
        <f t="shared" si="382"/>
        <v>86.706999077180612</v>
      </c>
      <c r="BC206" s="290">
        <f t="shared" si="346"/>
        <v>9.2486063920430013</v>
      </c>
      <c r="BD206" s="290">
        <f t="shared" si="347"/>
        <v>39.757529851182909</v>
      </c>
      <c r="BE206" t="e">
        <f t="shared" si="348"/>
        <v>#N/A</v>
      </c>
      <c r="BF206" s="723">
        <f t="shared" si="383"/>
        <v>9.2486063920430013</v>
      </c>
      <c r="BG206" s="723">
        <f t="shared" si="384"/>
        <v>39.757529851182909</v>
      </c>
      <c r="BH206" s="515">
        <f t="shared" si="349"/>
        <v>-10.751393607956999</v>
      </c>
      <c r="BI206" s="515">
        <f t="shared" si="350"/>
        <v>31.22853150354176</v>
      </c>
      <c r="BJ206" t="e">
        <f t="shared" si="351"/>
        <v>#N/A</v>
      </c>
      <c r="BK206" s="723">
        <f t="shared" si="385"/>
        <v>-10.751393607956999</v>
      </c>
      <c r="BL206" s="723">
        <f t="shared" si="386"/>
        <v>31.22853150354176</v>
      </c>
      <c r="BN206" s="609">
        <f t="shared" si="352"/>
        <v>-4.9778328750872944</v>
      </c>
      <c r="BO206" s="83">
        <f t="shared" si="353"/>
        <v>4.9778328750872944</v>
      </c>
      <c r="BQ206" s="545">
        <f t="shared" si="354"/>
        <v>2.2486063920430013</v>
      </c>
      <c r="BR206" s="545">
        <f t="shared" si="355"/>
        <v>22.167119340764604</v>
      </c>
      <c r="BS206" t="e">
        <f t="shared" si="356"/>
        <v>#N/A</v>
      </c>
      <c r="BT206" s="723">
        <f t="shared" si="387"/>
        <v>2.2486063920430013</v>
      </c>
      <c r="BU206" s="723">
        <f t="shared" si="388"/>
        <v>22.167119340764604</v>
      </c>
      <c r="BV206" s="546">
        <f t="shared" si="357"/>
        <v>-0.12746810795700014</v>
      </c>
      <c r="BW206" s="546">
        <f t="shared" si="358"/>
        <v>42.738272619917232</v>
      </c>
      <c r="BX206" t="e">
        <f t="shared" si="359"/>
        <v>#N/A</v>
      </c>
      <c r="BY206" s="723">
        <f t="shared" si="389"/>
        <v>-0.12746810795700014</v>
      </c>
      <c r="BZ206" s="723">
        <f t="shared" si="390"/>
        <v>42.738272619917232</v>
      </c>
      <c r="CA206" s="141">
        <f t="shared" si="360"/>
        <v>-4.7513936079569987</v>
      </c>
      <c r="CB206" s="141">
        <f t="shared" si="361"/>
        <v>31.22853150354176</v>
      </c>
      <c r="CC206" t="e">
        <f t="shared" si="362"/>
        <v>#N/A</v>
      </c>
      <c r="CD206" s="723">
        <f t="shared" si="391"/>
        <v>-4.7513936079569987</v>
      </c>
      <c r="CE206" s="723">
        <f t="shared" si="392"/>
        <v>31.22853150354176</v>
      </c>
    </row>
    <row r="207" spans="1:83" x14ac:dyDescent="0.25">
      <c r="A207" s="1144"/>
      <c r="B207" s="635">
        <v>20</v>
      </c>
      <c r="E207" s="80">
        <f t="shared" si="316"/>
        <v>-2.4100475495894997</v>
      </c>
      <c r="F207" s="80">
        <f t="shared" si="317"/>
        <v>19.108745141877026</v>
      </c>
      <c r="G207" t="e">
        <f t="shared" si="318"/>
        <v>#N/A</v>
      </c>
      <c r="H207" s="723">
        <f t="shared" si="363"/>
        <v>-2.4100475495894997</v>
      </c>
      <c r="I207" s="723">
        <f t="shared" si="364"/>
        <v>19.108745141877026</v>
      </c>
      <c r="J207" s="6">
        <f t="shared" si="319"/>
        <v>-0.34754754958949974</v>
      </c>
      <c r="K207" s="6">
        <f t="shared" si="320"/>
        <v>11.186784207144107</v>
      </c>
      <c r="L207" t="e">
        <f t="shared" si="321"/>
        <v>#N/A</v>
      </c>
      <c r="M207" s="723">
        <f t="shared" si="365"/>
        <v>-0.34754754958949974</v>
      </c>
      <c r="N207" s="723">
        <f t="shared" si="366"/>
        <v>11.186784207144107</v>
      </c>
      <c r="O207" s="511">
        <f t="shared" si="322"/>
        <v>5.6524524504105003</v>
      </c>
      <c r="P207" s="511">
        <f t="shared" si="323"/>
        <v>23.667364468761807</v>
      </c>
      <c r="Q207" t="e">
        <f t="shared" si="324"/>
        <v>#N/A</v>
      </c>
      <c r="R207" s="723">
        <f t="shared" si="367"/>
        <v>5.6524524504105003</v>
      </c>
      <c r="S207" s="723">
        <f t="shared" si="368"/>
        <v>23.667364468761807</v>
      </c>
      <c r="T207" s="512">
        <f t="shared" si="325"/>
        <v>-0.34754754958949974</v>
      </c>
      <c r="U207" s="512">
        <f t="shared" si="326"/>
        <v>31.243305537302046</v>
      </c>
      <c r="V207" t="e">
        <f t="shared" si="327"/>
        <v>#N/A</v>
      </c>
      <c r="W207" s="723">
        <f t="shared" si="369"/>
        <v>-0.34754754958949974</v>
      </c>
      <c r="X207" s="723">
        <f t="shared" si="370"/>
        <v>31.243305537302046</v>
      </c>
      <c r="Y207" s="249">
        <f t="shared" si="328"/>
        <v>-7.3475475495894997</v>
      </c>
      <c r="Z207" s="249">
        <f t="shared" si="329"/>
        <v>52.727072182107825</v>
      </c>
      <c r="AA207" t="e">
        <f t="shared" si="330"/>
        <v>#N/A</v>
      </c>
      <c r="AB207" s="723">
        <f t="shared" si="371"/>
        <v>-7.3475475495894997</v>
      </c>
      <c r="AC207" s="723">
        <f t="shared" si="372"/>
        <v>52.727072182107825</v>
      </c>
      <c r="AD207" s="513">
        <f t="shared" si="331"/>
        <v>-4.3475475495894997</v>
      </c>
      <c r="AE207" s="513">
        <f t="shared" si="332"/>
        <v>23.667364468761807</v>
      </c>
      <c r="AF207" t="e">
        <f t="shared" si="333"/>
        <v>#N/A</v>
      </c>
      <c r="AG207" s="723">
        <f t="shared" si="373"/>
        <v>-4.3475475495894997</v>
      </c>
      <c r="AH207" s="723">
        <f t="shared" si="374"/>
        <v>23.667364468761807</v>
      </c>
      <c r="AI207" s="142">
        <f t="shared" si="334"/>
        <v>9.6524524504105003</v>
      </c>
      <c r="AJ207" s="142">
        <f t="shared" si="335"/>
        <v>38.015051504597608</v>
      </c>
      <c r="AK207" t="e">
        <f t="shared" si="336"/>
        <v>#N/A</v>
      </c>
      <c r="AL207" s="723">
        <f t="shared" si="375"/>
        <v>9.6524524504105003</v>
      </c>
      <c r="AM207" s="723">
        <f t="shared" si="376"/>
        <v>38.015051504597608</v>
      </c>
      <c r="AN207" s="514">
        <f t="shared" si="337"/>
        <v>4.6524524504105003</v>
      </c>
      <c r="AO207" s="514">
        <f t="shared" si="338"/>
        <v>16.496791836511996</v>
      </c>
      <c r="AP207" t="e">
        <f t="shared" si="339"/>
        <v>#N/A</v>
      </c>
      <c r="AQ207" s="723">
        <f t="shared" si="377"/>
        <v>4.6524524504105003</v>
      </c>
      <c r="AR207" s="723">
        <f t="shared" si="378"/>
        <v>16.496791836511996</v>
      </c>
      <c r="AS207" s="515">
        <f t="shared" si="340"/>
        <v>-15.3475475495895</v>
      </c>
      <c r="AT207" s="515">
        <f t="shared" si="341"/>
        <v>40.940739378975664</v>
      </c>
      <c r="AU207" t="e">
        <f t="shared" si="342"/>
        <v>#N/A</v>
      </c>
      <c r="AV207" s="723">
        <f t="shared" si="379"/>
        <v>-15.3475475495895</v>
      </c>
      <c r="AW207" s="723">
        <f t="shared" si="380"/>
        <v>40.940739378975664</v>
      </c>
      <c r="AX207" s="379">
        <f t="shared" si="343"/>
        <v>52.6524524504105</v>
      </c>
      <c r="AY207" s="379">
        <f t="shared" si="344"/>
        <v>86.913057756969849</v>
      </c>
      <c r="AZ207" t="e">
        <f t="shared" si="345"/>
        <v>#N/A</v>
      </c>
      <c r="BA207" s="723">
        <f t="shared" si="381"/>
        <v>52.6524524504105</v>
      </c>
      <c r="BB207" s="723">
        <f t="shared" si="382"/>
        <v>86.913057756969849</v>
      </c>
      <c r="BC207" s="290">
        <f t="shared" si="346"/>
        <v>12.6524524504105</v>
      </c>
      <c r="BD207" s="290">
        <f t="shared" si="347"/>
        <v>39.769135531178051</v>
      </c>
      <c r="BE207" t="e">
        <f t="shared" si="348"/>
        <v>#N/A</v>
      </c>
      <c r="BF207" s="723">
        <f t="shared" si="383"/>
        <v>12.6524524504105</v>
      </c>
      <c r="BG207" s="723">
        <f t="shared" si="384"/>
        <v>39.769135531178051</v>
      </c>
      <c r="BH207" s="515">
        <f t="shared" si="349"/>
        <v>-13.3475475495895</v>
      </c>
      <c r="BI207" s="515">
        <f t="shared" si="350"/>
        <v>31.243305537302046</v>
      </c>
      <c r="BJ207" t="e">
        <f t="shared" si="351"/>
        <v>#N/A</v>
      </c>
      <c r="BK207" s="723">
        <f t="shared" si="385"/>
        <v>-13.3475475495895</v>
      </c>
      <c r="BL207" s="723">
        <f t="shared" si="386"/>
        <v>31.243305537302046</v>
      </c>
      <c r="BN207" s="609">
        <f t="shared" si="352"/>
        <v>-4.8842460116983428</v>
      </c>
      <c r="BO207" s="83">
        <f t="shared" si="353"/>
        <v>4.8842460116983428</v>
      </c>
      <c r="BQ207" s="545">
        <f t="shared" si="354"/>
        <v>2.6524524504105003</v>
      </c>
      <c r="BR207" s="545">
        <f t="shared" si="355"/>
        <v>22.187927818911096</v>
      </c>
      <c r="BS207" t="e">
        <f t="shared" si="356"/>
        <v>#N/A</v>
      </c>
      <c r="BT207" s="723">
        <f t="shared" si="387"/>
        <v>2.6524524504105003</v>
      </c>
      <c r="BU207" s="723">
        <f t="shared" si="388"/>
        <v>22.187927818911096</v>
      </c>
      <c r="BV207" s="546">
        <f t="shared" si="357"/>
        <v>-3.5211577995894956</v>
      </c>
      <c r="BW207" s="546">
        <f t="shared" si="358"/>
        <v>43.288371408849997</v>
      </c>
      <c r="BX207" t="e">
        <f t="shared" si="359"/>
        <v>#N/A</v>
      </c>
      <c r="BY207" s="723">
        <f t="shared" si="389"/>
        <v>-3.5211577995894956</v>
      </c>
      <c r="BZ207" s="723">
        <f t="shared" si="390"/>
        <v>43.288371408849997</v>
      </c>
      <c r="CA207" s="141">
        <f t="shared" si="360"/>
        <v>-9.3475475495894997</v>
      </c>
      <c r="CB207" s="141">
        <f t="shared" si="361"/>
        <v>31.243305537302046</v>
      </c>
      <c r="CC207" t="e">
        <f t="shared" si="362"/>
        <v>#N/A</v>
      </c>
      <c r="CD207" s="723">
        <f t="shared" si="391"/>
        <v>-9.3475475495894997</v>
      </c>
      <c r="CE207" s="723">
        <f t="shared" si="392"/>
        <v>31.243305537302046</v>
      </c>
    </row>
    <row r="208" spans="1:83" x14ac:dyDescent="0.25">
      <c r="A208" s="1144"/>
      <c r="B208" s="635">
        <v>10</v>
      </c>
      <c r="E208" s="80">
        <f t="shared" si="316"/>
        <v>-1.0381122000397198</v>
      </c>
      <c r="F208" s="80">
        <f t="shared" si="317"/>
        <v>20.221894808151635</v>
      </c>
      <c r="G208" t="e">
        <f t="shared" si="318"/>
        <v>#N/A</v>
      </c>
      <c r="H208" s="723">
        <f t="shared" si="363"/>
        <v>-1.0381122000397198</v>
      </c>
      <c r="I208" s="723">
        <f t="shared" si="364"/>
        <v>20.221894808151635</v>
      </c>
      <c r="J208" s="6">
        <f t="shared" si="319"/>
        <v>-0.96311220003972053</v>
      </c>
      <c r="K208" s="6">
        <f t="shared" si="320"/>
        <v>12.99711620444897</v>
      </c>
      <c r="L208" t="e">
        <f t="shared" si="321"/>
        <v>#N/A</v>
      </c>
      <c r="M208" s="723">
        <f t="shared" si="365"/>
        <v>-0.96311220003972053</v>
      </c>
      <c r="N208" s="723">
        <f t="shared" si="366"/>
        <v>12.99711620444897</v>
      </c>
      <c r="O208" s="511">
        <f t="shared" si="322"/>
        <v>8.0368877999602795</v>
      </c>
      <c r="P208" s="511">
        <f t="shared" si="323"/>
        <v>26.380391006047464</v>
      </c>
      <c r="Q208" t="e">
        <f t="shared" si="324"/>
        <v>#N/A</v>
      </c>
      <c r="R208" s="723">
        <f t="shared" si="367"/>
        <v>8.0368877999602795</v>
      </c>
      <c r="S208" s="723">
        <f t="shared" si="368"/>
        <v>26.380391006047464</v>
      </c>
      <c r="T208" s="512">
        <f t="shared" si="325"/>
        <v>10.036887799960279</v>
      </c>
      <c r="U208" s="512">
        <f t="shared" si="326"/>
        <v>31.936265117135253</v>
      </c>
      <c r="V208" t="e">
        <f t="shared" si="327"/>
        <v>#N/A</v>
      </c>
      <c r="W208" s="723">
        <f t="shared" si="369"/>
        <v>10.036887799960279</v>
      </c>
      <c r="X208" s="723">
        <f t="shared" si="370"/>
        <v>31.936265117135253</v>
      </c>
      <c r="Y208" s="249">
        <f t="shared" si="328"/>
        <v>-8.9631122000397205</v>
      </c>
      <c r="Z208" s="249">
        <f t="shared" si="329"/>
        <v>53.140615630908435</v>
      </c>
      <c r="AA208" t="e">
        <f t="shared" si="330"/>
        <v>#N/A</v>
      </c>
      <c r="AB208" s="723">
        <f t="shared" si="371"/>
        <v>-8.9631122000397205</v>
      </c>
      <c r="AC208" s="723">
        <f t="shared" si="372"/>
        <v>53.140615630908435</v>
      </c>
      <c r="AD208" s="513">
        <f t="shared" si="331"/>
        <v>-3.9631122000397205</v>
      </c>
      <c r="AE208" s="513">
        <f t="shared" si="332"/>
        <v>24.57488615704964</v>
      </c>
      <c r="AF208" t="e">
        <f t="shared" si="333"/>
        <v>#N/A</v>
      </c>
      <c r="AG208" s="723">
        <f t="shared" si="373"/>
        <v>-3.9631122000397205</v>
      </c>
      <c r="AH208" s="723">
        <f t="shared" si="374"/>
        <v>24.57488615704964</v>
      </c>
      <c r="AI208" s="142">
        <f t="shared" si="334"/>
        <v>6.0368877999602795</v>
      </c>
      <c r="AJ208" s="142">
        <f t="shared" si="335"/>
        <v>38.586591319160988</v>
      </c>
      <c r="AK208" t="e">
        <f t="shared" si="336"/>
        <v>#N/A</v>
      </c>
      <c r="AL208" s="723">
        <f t="shared" si="375"/>
        <v>6.0368877999602795</v>
      </c>
      <c r="AM208" s="723">
        <f t="shared" si="376"/>
        <v>38.586591319160988</v>
      </c>
      <c r="AN208" s="514">
        <f t="shared" si="337"/>
        <v>4.0368877999602795</v>
      </c>
      <c r="AO208" s="514">
        <f t="shared" si="338"/>
        <v>17.774280003194221</v>
      </c>
      <c r="AP208" t="e">
        <f t="shared" si="339"/>
        <v>#N/A</v>
      </c>
      <c r="AQ208" s="723">
        <f t="shared" si="377"/>
        <v>4.0368877999602795</v>
      </c>
      <c r="AR208" s="723">
        <f t="shared" si="378"/>
        <v>17.774280003194221</v>
      </c>
      <c r="AS208" s="515">
        <f t="shared" si="340"/>
        <v>-30.963112200039721</v>
      </c>
      <c r="AT208" s="515">
        <f t="shared" si="341"/>
        <v>45.342309487188125</v>
      </c>
      <c r="AU208" t="e">
        <f t="shared" si="342"/>
        <v>#N/A</v>
      </c>
      <c r="AV208" s="723">
        <f t="shared" si="379"/>
        <v>-30.963112200039721</v>
      </c>
      <c r="AW208" s="723">
        <f t="shared" si="380"/>
        <v>45.342309487188125</v>
      </c>
      <c r="AX208" s="379">
        <f t="shared" si="343"/>
        <v>84.203554466626969</v>
      </c>
      <c r="AY208" s="379">
        <f t="shared" si="344"/>
        <v>86.662363789301679</v>
      </c>
      <c r="AZ208" t="e">
        <f t="shared" si="345"/>
        <v>#N/A</v>
      </c>
      <c r="BA208" s="723">
        <f t="shared" si="381"/>
        <v>84.203554466626969</v>
      </c>
      <c r="BB208" s="723">
        <f t="shared" si="382"/>
        <v>86.662363789301679</v>
      </c>
      <c r="BC208" s="290">
        <f t="shared" si="346"/>
        <v>17.036887799960279</v>
      </c>
      <c r="BD208" s="290">
        <f t="shared" si="347"/>
        <v>40.315816122608133</v>
      </c>
      <c r="BE208" t="e">
        <f t="shared" si="348"/>
        <v>#N/A</v>
      </c>
      <c r="BF208" s="723">
        <f t="shared" si="383"/>
        <v>17.036887799960279</v>
      </c>
      <c r="BG208" s="723">
        <f t="shared" si="384"/>
        <v>40.315816122608133</v>
      </c>
      <c r="BH208" s="515">
        <f t="shared" si="349"/>
        <v>-10.963112200039721</v>
      </c>
      <c r="BI208" s="515">
        <f t="shared" si="350"/>
        <v>31.936265117135253</v>
      </c>
      <c r="BJ208" t="e">
        <f t="shared" si="351"/>
        <v>#N/A</v>
      </c>
      <c r="BK208" s="723">
        <f t="shared" si="385"/>
        <v>-10.963112200039721</v>
      </c>
      <c r="BL208" s="723">
        <f t="shared" si="386"/>
        <v>31.936265117135253</v>
      </c>
      <c r="BN208" s="609">
        <f t="shared" si="352"/>
        <v>-4.9066251505540963</v>
      </c>
      <c r="BO208" s="83">
        <f t="shared" si="353"/>
        <v>4.9066251505540963</v>
      </c>
      <c r="BQ208" s="545">
        <f t="shared" si="354"/>
        <v>1.0368877999602795</v>
      </c>
      <c r="BR208" s="545">
        <f t="shared" si="355"/>
        <v>22.977489628589758</v>
      </c>
      <c r="BS208" t="e">
        <f t="shared" si="356"/>
        <v>#N/A</v>
      </c>
      <c r="BT208" s="723">
        <f t="shared" si="387"/>
        <v>1.0368877999602795</v>
      </c>
      <c r="BU208" s="723">
        <f t="shared" si="388"/>
        <v>22.977489628589758</v>
      </c>
      <c r="BV208" s="546">
        <f t="shared" si="357"/>
        <v>-4.3961719500397187</v>
      </c>
      <c r="BW208" s="546">
        <f t="shared" si="358"/>
        <v>43.514690077588931</v>
      </c>
      <c r="BX208" t="e">
        <f t="shared" si="359"/>
        <v>#N/A</v>
      </c>
      <c r="BY208" s="723">
        <f t="shared" si="389"/>
        <v>-4.3961719500397187</v>
      </c>
      <c r="BZ208" s="723">
        <f t="shared" si="390"/>
        <v>43.514690077588931</v>
      </c>
      <c r="CA208" s="141">
        <f t="shared" si="360"/>
        <v>-8.9631122000397205</v>
      </c>
      <c r="CB208" s="141">
        <f t="shared" si="361"/>
        <v>31.936265117135253</v>
      </c>
      <c r="CC208" t="e">
        <f t="shared" si="362"/>
        <v>#N/A</v>
      </c>
      <c r="CD208" s="723">
        <f t="shared" si="391"/>
        <v>-8.9631122000397205</v>
      </c>
      <c r="CE208" s="723">
        <f t="shared" si="392"/>
        <v>31.936265117135253</v>
      </c>
    </row>
    <row r="209" spans="1:83" x14ac:dyDescent="0.25">
      <c r="A209" s="1144"/>
      <c r="B209" s="635">
        <v>5</v>
      </c>
      <c r="E209" s="80">
        <f t="shared" si="316"/>
        <v>-0.3364157125862306</v>
      </c>
      <c r="F209" s="80">
        <f t="shared" si="317"/>
        <v>20.162299201821064</v>
      </c>
      <c r="G209" t="e">
        <f t="shared" si="318"/>
        <v>#N/A</v>
      </c>
      <c r="H209" s="723">
        <f t="shared" si="363"/>
        <v>-0.3364157125862306</v>
      </c>
      <c r="I209" s="723">
        <f t="shared" si="364"/>
        <v>20.162299201821064</v>
      </c>
      <c r="J209" s="6">
        <f t="shared" si="319"/>
        <v>-1.0364157125862299</v>
      </c>
      <c r="K209" s="6">
        <f t="shared" si="320"/>
        <v>12.904197344420705</v>
      </c>
      <c r="L209" t="e">
        <f t="shared" si="321"/>
        <v>#N/A</v>
      </c>
      <c r="M209" s="723">
        <f t="shared" si="365"/>
        <v>-1.0364157125862299</v>
      </c>
      <c r="N209" s="723">
        <f t="shared" si="366"/>
        <v>12.904197344420705</v>
      </c>
      <c r="O209" s="511">
        <f t="shared" si="322"/>
        <v>8.9635842874137701</v>
      </c>
      <c r="P209" s="511">
        <f t="shared" si="323"/>
        <v>39.516051284304133</v>
      </c>
      <c r="Q209" t="e">
        <f t="shared" si="324"/>
        <v>#N/A</v>
      </c>
      <c r="R209" s="723">
        <f t="shared" si="367"/>
        <v>8.9635842874137701</v>
      </c>
      <c r="S209" s="723">
        <f t="shared" si="368"/>
        <v>39.516051284304133</v>
      </c>
      <c r="T209" s="512">
        <f t="shared" si="325"/>
        <v>23.96358428741377</v>
      </c>
      <c r="U209" s="512">
        <f t="shared" si="326"/>
        <v>31.898562806241827</v>
      </c>
      <c r="V209" t="e">
        <f t="shared" si="327"/>
        <v>#N/A</v>
      </c>
      <c r="W209" s="723">
        <f t="shared" si="369"/>
        <v>23.96358428741377</v>
      </c>
      <c r="X209" s="723">
        <f t="shared" si="370"/>
        <v>31.898562806241827</v>
      </c>
      <c r="Y209" s="249">
        <f t="shared" si="328"/>
        <v>-9.0364157125862299</v>
      </c>
      <c r="Z209" s="249">
        <f t="shared" si="329"/>
        <v>80.731148320234823</v>
      </c>
      <c r="AA209" t="e">
        <f t="shared" si="330"/>
        <v>#N/A</v>
      </c>
      <c r="AB209" s="723">
        <f t="shared" si="371"/>
        <v>-9.0364157125862299</v>
      </c>
      <c r="AC209" s="723">
        <f t="shared" si="372"/>
        <v>80.731148320234823</v>
      </c>
      <c r="AD209" s="513">
        <f t="shared" si="331"/>
        <v>-6.0364157125862299</v>
      </c>
      <c r="AE209" s="513">
        <f t="shared" si="332"/>
        <v>24.525870200744244</v>
      </c>
      <c r="AF209" t="e">
        <f t="shared" si="333"/>
        <v>#N/A</v>
      </c>
      <c r="AG209" s="723">
        <f t="shared" si="373"/>
        <v>-6.0364157125862299</v>
      </c>
      <c r="AH209" s="723">
        <f t="shared" si="374"/>
        <v>24.525870200744244</v>
      </c>
      <c r="AI209" s="142">
        <f t="shared" si="334"/>
        <v>2.9635842874137701</v>
      </c>
      <c r="AJ209" s="142">
        <f t="shared" si="335"/>
        <v>55.665773228293119</v>
      </c>
      <c r="AK209" t="e">
        <f t="shared" si="336"/>
        <v>#N/A</v>
      </c>
      <c r="AL209" s="723">
        <f t="shared" si="375"/>
        <v>2.9635842874137701</v>
      </c>
      <c r="AM209" s="723">
        <f t="shared" si="376"/>
        <v>55.665773228293119</v>
      </c>
      <c r="AN209" s="514">
        <f t="shared" si="337"/>
        <v>3.9635842874137701</v>
      </c>
      <c r="AO209" s="514">
        <f t="shared" si="338"/>
        <v>17.70644823514175</v>
      </c>
      <c r="AP209" t="e">
        <f t="shared" si="339"/>
        <v>#N/A</v>
      </c>
      <c r="AQ209" s="723">
        <f t="shared" si="377"/>
        <v>3.9635842874137701</v>
      </c>
      <c r="AR209" s="723">
        <f t="shared" si="378"/>
        <v>17.70644823514175</v>
      </c>
      <c r="AS209" s="515">
        <f t="shared" si="340"/>
        <v>-53.036415712586233</v>
      </c>
      <c r="AT209" s="515">
        <f t="shared" si="341"/>
        <v>60.971454871142399</v>
      </c>
      <c r="AU209" t="e">
        <f t="shared" si="342"/>
        <v>#N/A</v>
      </c>
      <c r="AV209" s="723">
        <f t="shared" si="379"/>
        <v>-53.036415712586233</v>
      </c>
      <c r="AW209" s="723">
        <f t="shared" si="380"/>
        <v>60.971454871142399</v>
      </c>
      <c r="AX209" s="379">
        <f t="shared" si="343"/>
        <v>127.79691762074711</v>
      </c>
      <c r="AY209" s="379">
        <f t="shared" si="344"/>
        <v>107.61354358243722</v>
      </c>
      <c r="AZ209" t="e">
        <f t="shared" si="345"/>
        <v>#N/A</v>
      </c>
      <c r="BA209" s="723">
        <f t="shared" si="381"/>
        <v>127.79691762074711</v>
      </c>
      <c r="BB209" s="723">
        <f t="shared" si="382"/>
        <v>107.61354358243722</v>
      </c>
      <c r="BC209" s="290">
        <f t="shared" si="346"/>
        <v>16.96358428741377</v>
      </c>
      <c r="BD209" s="290">
        <f t="shared" si="347"/>
        <v>40.285956723202617</v>
      </c>
      <c r="BE209" t="e">
        <f t="shared" si="348"/>
        <v>#N/A</v>
      </c>
      <c r="BF209" s="723">
        <f t="shared" si="383"/>
        <v>16.96358428741377</v>
      </c>
      <c r="BG209" s="723">
        <f t="shared" si="384"/>
        <v>40.285956723202617</v>
      </c>
      <c r="BH209" s="515">
        <f t="shared" si="349"/>
        <v>-9.0364157125862299</v>
      </c>
      <c r="BI209" s="515">
        <f t="shared" si="350"/>
        <v>74.789827577711094</v>
      </c>
      <c r="BJ209" t="e">
        <f t="shared" si="351"/>
        <v>#N/A</v>
      </c>
      <c r="BK209" s="723">
        <f t="shared" si="385"/>
        <v>-9.0364157125862299</v>
      </c>
      <c r="BL209" s="723">
        <f t="shared" si="386"/>
        <v>74.789827577711094</v>
      </c>
      <c r="BN209" s="609">
        <f t="shared" si="352"/>
        <v>-5.1460364258568587</v>
      </c>
      <c r="BO209" s="83">
        <f t="shared" si="353"/>
        <v>5.1460364258568587</v>
      </c>
      <c r="BQ209" s="545">
        <f t="shared" si="354"/>
        <v>0.96358428741377011</v>
      </c>
      <c r="BR209" s="545">
        <f t="shared" si="355"/>
        <v>26.69978106846111</v>
      </c>
      <c r="BS209" t="e">
        <f t="shared" si="356"/>
        <v>#N/A</v>
      </c>
      <c r="BT209" s="723">
        <f t="shared" si="387"/>
        <v>0.96358428741377011</v>
      </c>
      <c r="BU209" s="723">
        <f t="shared" si="388"/>
        <v>26.69978106846111</v>
      </c>
      <c r="BV209" s="546">
        <f t="shared" si="357"/>
        <v>-6.2242467125862326</v>
      </c>
      <c r="BW209" s="546">
        <f t="shared" si="358"/>
        <v>45.392751265340678</v>
      </c>
      <c r="BX209" t="e">
        <f t="shared" si="359"/>
        <v>#N/A</v>
      </c>
      <c r="BY209" s="723">
        <f t="shared" si="389"/>
        <v>-6.2242467125862326</v>
      </c>
      <c r="BZ209" s="723">
        <f t="shared" si="390"/>
        <v>45.392751265340678</v>
      </c>
      <c r="CA209" s="141">
        <f t="shared" si="360"/>
        <v>-10.03641571258623</v>
      </c>
      <c r="CB209" s="141">
        <f t="shared" si="361"/>
        <v>31.898562806241827</v>
      </c>
      <c r="CC209" t="e">
        <f t="shared" si="362"/>
        <v>#N/A</v>
      </c>
      <c r="CD209" s="723">
        <f t="shared" si="391"/>
        <v>-10.03641571258623</v>
      </c>
      <c r="CE209" s="723">
        <f t="shared" si="392"/>
        <v>31.898562806241827</v>
      </c>
    </row>
    <row r="210" spans="1:83" x14ac:dyDescent="0.25">
      <c r="A210" s="1144"/>
      <c r="B210" s="635">
        <v>2</v>
      </c>
      <c r="E210" s="80">
        <f t="shared" si="316"/>
        <v>-0.88673199739498187</v>
      </c>
      <c r="F210" s="80">
        <f t="shared" si="317"/>
        <v>20.122728451476203</v>
      </c>
      <c r="G210" t="e">
        <f t="shared" si="318"/>
        <v>#N/A</v>
      </c>
      <c r="H210" s="723">
        <f t="shared" si="363"/>
        <v>-0.88673199739498187</v>
      </c>
      <c r="I210" s="723">
        <f t="shared" si="364"/>
        <v>20.122728451476203</v>
      </c>
      <c r="J210" s="6">
        <f t="shared" si="319"/>
        <v>-1.3367319973949812</v>
      </c>
      <c r="K210" s="6">
        <f t="shared" si="320"/>
        <v>12.842281741647387</v>
      </c>
      <c r="L210" t="e">
        <f t="shared" si="321"/>
        <v>#N/A</v>
      </c>
      <c r="M210" s="723">
        <f t="shared" si="365"/>
        <v>-1.3367319973949812</v>
      </c>
      <c r="N210" s="723">
        <f t="shared" si="366"/>
        <v>12.842281741647387</v>
      </c>
      <c r="O210" s="511">
        <f t="shared" si="322"/>
        <v>8.6632680026050188</v>
      </c>
      <c r="P210" s="511">
        <f t="shared" si="323"/>
        <v>39.495875738257148</v>
      </c>
      <c r="Q210" t="e">
        <f t="shared" si="324"/>
        <v>#N/A</v>
      </c>
      <c r="R210" s="723">
        <f t="shared" si="367"/>
        <v>8.6632680026050188</v>
      </c>
      <c r="S210" s="723">
        <f t="shared" si="368"/>
        <v>39.495875738257148</v>
      </c>
      <c r="T210" s="512">
        <f t="shared" si="325"/>
        <v>50.663268002605022</v>
      </c>
      <c r="U210" s="512">
        <f t="shared" si="326"/>
        <v>53.102958489446237</v>
      </c>
      <c r="V210" t="e">
        <f t="shared" si="327"/>
        <v>#N/A</v>
      </c>
      <c r="W210" s="723">
        <f t="shared" si="369"/>
        <v>50.663268002605022</v>
      </c>
      <c r="X210" s="723">
        <f t="shared" si="370"/>
        <v>53.102958489446237</v>
      </c>
      <c r="Y210" s="249">
        <f t="shared" si="328"/>
        <v>-18.336731997394981</v>
      </c>
      <c r="Z210" s="249">
        <f t="shared" si="329"/>
        <v>98.589675931772135</v>
      </c>
      <c r="AA210" t="e">
        <f t="shared" si="330"/>
        <v>#N/A</v>
      </c>
      <c r="AB210" s="723">
        <f t="shared" si="371"/>
        <v>-18.336731997394981</v>
      </c>
      <c r="AC210" s="723">
        <f t="shared" si="372"/>
        <v>98.589675931772135</v>
      </c>
      <c r="AD210" s="513">
        <f t="shared" si="331"/>
        <v>-8.3367319973949812</v>
      </c>
      <c r="AE210" s="513">
        <f t="shared" si="332"/>
        <v>24.49335012471446</v>
      </c>
      <c r="AF210" t="e">
        <f t="shared" si="333"/>
        <v>#N/A</v>
      </c>
      <c r="AG210" s="723">
        <f t="shared" si="373"/>
        <v>-8.3367319973949812</v>
      </c>
      <c r="AH210" s="723">
        <f t="shared" si="374"/>
        <v>24.49335012471446</v>
      </c>
      <c r="AI210" s="142">
        <f t="shared" si="334"/>
        <v>10.663268002605019</v>
      </c>
      <c r="AJ210" s="142">
        <f t="shared" si="335"/>
        <v>83.695425205514368</v>
      </c>
      <c r="AK210" t="e">
        <f t="shared" si="336"/>
        <v>#N/A</v>
      </c>
      <c r="AL210" s="723">
        <f t="shared" si="375"/>
        <v>10.663268002605019</v>
      </c>
      <c r="AM210" s="723">
        <f t="shared" si="376"/>
        <v>83.695425205514368</v>
      </c>
      <c r="AN210" s="514">
        <f t="shared" si="337"/>
        <v>5.6632680026050188</v>
      </c>
      <c r="AO210" s="514">
        <f t="shared" si="338"/>
        <v>17.661375946733308</v>
      </c>
      <c r="AP210" t="e">
        <f t="shared" si="339"/>
        <v>#N/A</v>
      </c>
      <c r="AQ210" s="723">
        <f t="shared" si="377"/>
        <v>5.6632680026050188</v>
      </c>
      <c r="AR210" s="723">
        <f t="shared" si="378"/>
        <v>17.661375946733308</v>
      </c>
      <c r="AS210" s="515">
        <f t="shared" si="340"/>
        <v>-151.33673199739499</v>
      </c>
      <c r="AT210" s="515">
        <f t="shared" si="341"/>
        <v>100.85670924469105</v>
      </c>
      <c r="AU210" t="e">
        <f t="shared" si="342"/>
        <v>#N/A</v>
      </c>
      <c r="AV210" s="723">
        <f t="shared" si="379"/>
        <v>-151.33673199739499</v>
      </c>
      <c r="AW210" s="723">
        <f t="shared" si="380"/>
        <v>100.85670924469105</v>
      </c>
      <c r="AX210" s="379" t="str">
        <f t="shared" si="343"/>
        <v/>
      </c>
      <c r="AY210" s="379" t="str">
        <f t="shared" si="344"/>
        <v/>
      </c>
      <c r="AZ210">
        <f t="shared" si="345"/>
        <v>0</v>
      </c>
      <c r="BA210" s="723" t="e">
        <f t="shared" si="381"/>
        <v>#N/A</v>
      </c>
      <c r="BB210" s="723" t="e">
        <f t="shared" si="382"/>
        <v>#N/A</v>
      </c>
      <c r="BC210" s="290">
        <f t="shared" si="346"/>
        <v>35.663268002605022</v>
      </c>
      <c r="BD210" s="290">
        <f t="shared" si="347"/>
        <v>57.81145388529724</v>
      </c>
      <c r="BE210" t="e">
        <f t="shared" si="348"/>
        <v>#N/A</v>
      </c>
      <c r="BF210" s="723">
        <f t="shared" si="383"/>
        <v>35.663268002605022</v>
      </c>
      <c r="BG210" s="723">
        <f t="shared" si="384"/>
        <v>57.81145388529724</v>
      </c>
      <c r="BH210" s="515">
        <f t="shared" si="349"/>
        <v>-6.3367319973949812</v>
      </c>
      <c r="BI210" s="515">
        <f t="shared" si="350"/>
        <v>74.779169561662357</v>
      </c>
      <c r="BJ210" t="e">
        <f t="shared" si="351"/>
        <v>#N/A</v>
      </c>
      <c r="BK210" s="723">
        <f t="shared" si="385"/>
        <v>-6.3367319973949812</v>
      </c>
      <c r="BL210" s="723">
        <f t="shared" si="386"/>
        <v>74.779169561662357</v>
      </c>
      <c r="BN210" s="609">
        <f t="shared" si="352"/>
        <v>-5.2986601767003476</v>
      </c>
      <c r="BO210" s="83">
        <f t="shared" si="353"/>
        <v>5.2986601767003476</v>
      </c>
      <c r="BQ210" s="545">
        <f t="shared" si="354"/>
        <v>-0.33673199739498116</v>
      </c>
      <c r="BR210" s="545">
        <f t="shared" si="355"/>
        <v>28.51112415061619</v>
      </c>
      <c r="BS210" t="e">
        <f t="shared" si="356"/>
        <v>#N/A</v>
      </c>
      <c r="BT210" s="723">
        <f t="shared" si="387"/>
        <v>-0.33673199739498116</v>
      </c>
      <c r="BU210" s="723">
        <f t="shared" si="388"/>
        <v>28.51112415061619</v>
      </c>
      <c r="BV210" s="546">
        <f t="shared" si="357"/>
        <v>-9.7949419140616456</v>
      </c>
      <c r="BW210" s="546">
        <f t="shared" si="358"/>
        <v>43.221141821241254</v>
      </c>
      <c r="BX210" t="e">
        <f t="shared" si="359"/>
        <v>#N/A</v>
      </c>
      <c r="BY210" s="723">
        <f t="shared" si="389"/>
        <v>-9.7949419140616456</v>
      </c>
      <c r="BZ210" s="723">
        <f t="shared" si="390"/>
        <v>43.221141821241254</v>
      </c>
      <c r="CA210" s="141">
        <f t="shared" si="360"/>
        <v>-12.336731997394981</v>
      </c>
      <c r="CB210" s="141">
        <f t="shared" si="361"/>
        <v>37.575579840261277</v>
      </c>
      <c r="CC210" t="e">
        <f t="shared" si="362"/>
        <v>#N/A</v>
      </c>
      <c r="CD210" s="723">
        <f t="shared" si="391"/>
        <v>-12.336731997394981</v>
      </c>
      <c r="CE210" s="723">
        <f t="shared" si="392"/>
        <v>37.575579840261277</v>
      </c>
    </row>
    <row r="211" spans="1:83" x14ac:dyDescent="0.25">
      <c r="A211" s="1144"/>
      <c r="B211" s="635">
        <v>1</v>
      </c>
      <c r="E211" s="80">
        <f t="shared" si="316"/>
        <v>9.8579607389834045</v>
      </c>
      <c r="F211" s="80">
        <f t="shared" si="317"/>
        <v>21.339326826775892</v>
      </c>
      <c r="G211" t="e">
        <f t="shared" si="318"/>
        <v>#N/A</v>
      </c>
      <c r="H211" s="723">
        <f t="shared" si="363"/>
        <v>9.8579607389834045</v>
      </c>
      <c r="I211" s="723">
        <f t="shared" si="364"/>
        <v>21.339326826775892</v>
      </c>
      <c r="J211" s="6">
        <f t="shared" si="319"/>
        <v>-1.8295392610165955</v>
      </c>
      <c r="K211" s="6">
        <f t="shared" si="320"/>
        <v>14.675383109818879</v>
      </c>
      <c r="L211" t="e">
        <f t="shared" si="321"/>
        <v>#N/A</v>
      </c>
      <c r="M211" s="723">
        <f t="shared" si="365"/>
        <v>-1.8295392610165955</v>
      </c>
      <c r="N211" s="723">
        <f t="shared" si="366"/>
        <v>14.675383109818879</v>
      </c>
      <c r="O211" s="511">
        <f t="shared" si="322"/>
        <v>8.1704607389834045</v>
      </c>
      <c r="P211" s="511">
        <f t="shared" si="323"/>
        <v>40.129376638816076</v>
      </c>
      <c r="Q211" t="e">
        <f t="shared" si="324"/>
        <v>#N/A</v>
      </c>
      <c r="R211" s="723">
        <f t="shared" si="367"/>
        <v>8.1704607389834045</v>
      </c>
      <c r="S211" s="723">
        <f t="shared" si="368"/>
        <v>40.129376638816076</v>
      </c>
      <c r="T211" s="512">
        <f t="shared" si="325"/>
        <v>83.170460738983408</v>
      </c>
      <c r="U211" s="512">
        <f t="shared" si="326"/>
        <v>71.593527155602857</v>
      </c>
      <c r="V211" t="e">
        <f t="shared" si="327"/>
        <v>#N/A</v>
      </c>
      <c r="W211" s="723">
        <f t="shared" si="369"/>
        <v>83.170460738983408</v>
      </c>
      <c r="X211" s="723">
        <f t="shared" si="370"/>
        <v>71.593527155602857</v>
      </c>
      <c r="Y211" s="249">
        <f t="shared" si="328"/>
        <v>-18.829539261016595</v>
      </c>
      <c r="Z211" s="249">
        <f t="shared" si="329"/>
        <v>98.845166140889035</v>
      </c>
      <c r="AA211" t="e">
        <f t="shared" si="330"/>
        <v>#N/A</v>
      </c>
      <c r="AB211" s="723">
        <f t="shared" si="371"/>
        <v>-18.829539261016595</v>
      </c>
      <c r="AC211" s="723">
        <f t="shared" si="372"/>
        <v>98.845166140889035</v>
      </c>
      <c r="AD211" s="513">
        <f t="shared" si="331"/>
        <v>-6.8295392610165955</v>
      </c>
      <c r="AE211" s="513">
        <f t="shared" si="332"/>
        <v>25.502291454297929</v>
      </c>
      <c r="AF211" t="e">
        <f t="shared" si="333"/>
        <v>#N/A</v>
      </c>
      <c r="AG211" s="723">
        <f t="shared" si="373"/>
        <v>-6.8295392610165955</v>
      </c>
      <c r="AH211" s="723">
        <f t="shared" si="374"/>
        <v>25.502291454297929</v>
      </c>
      <c r="AI211" s="142">
        <f t="shared" si="334"/>
        <v>12.170460738983405</v>
      </c>
      <c r="AJ211" s="142">
        <f t="shared" si="335"/>
        <v>103.20914140433472</v>
      </c>
      <c r="AK211" t="e">
        <f t="shared" si="336"/>
        <v>#N/A</v>
      </c>
      <c r="AL211" s="723">
        <f t="shared" si="375"/>
        <v>12.170460738983405</v>
      </c>
      <c r="AM211" s="723">
        <f t="shared" si="376"/>
        <v>103.20914140433472</v>
      </c>
      <c r="AN211" s="514">
        <f t="shared" si="337"/>
        <v>2.1704607389834045</v>
      </c>
      <c r="AO211" s="514">
        <f t="shared" si="338"/>
        <v>19.035936263287848</v>
      </c>
      <c r="AP211" t="e">
        <f t="shared" si="339"/>
        <v>#N/A</v>
      </c>
      <c r="AQ211" s="723">
        <f t="shared" si="377"/>
        <v>2.1704607389834045</v>
      </c>
      <c r="AR211" s="723">
        <f t="shared" si="378"/>
        <v>19.035936263287848</v>
      </c>
      <c r="AS211" s="515">
        <f t="shared" si="340"/>
        <v>-308.82953926101658</v>
      </c>
      <c r="AT211" s="515">
        <f t="shared" si="341"/>
        <v>200.56328958854868</v>
      </c>
      <c r="AU211" t="e">
        <f t="shared" si="342"/>
        <v>#N/A</v>
      </c>
      <c r="AV211" s="723">
        <f t="shared" si="379"/>
        <v>-308.82953926101658</v>
      </c>
      <c r="AW211" s="723">
        <f t="shared" si="380"/>
        <v>200.56328958854868</v>
      </c>
      <c r="AX211" s="379" t="str">
        <f t="shared" si="343"/>
        <v/>
      </c>
      <c r="AY211" s="379" t="str">
        <f t="shared" si="344"/>
        <v/>
      </c>
      <c r="AZ211">
        <f t="shared" si="345"/>
        <v>0</v>
      </c>
      <c r="BA211" s="723" t="e">
        <f t="shared" si="381"/>
        <v>#N/A</v>
      </c>
      <c r="BB211" s="723" t="e">
        <f t="shared" si="382"/>
        <v>#N/A</v>
      </c>
      <c r="BC211" s="290" t="str">
        <f t="shared" si="346"/>
        <v/>
      </c>
      <c r="BD211" s="290" t="str">
        <f t="shared" si="347"/>
        <v/>
      </c>
      <c r="BE211">
        <f t="shared" si="348"/>
        <v>0</v>
      </c>
      <c r="BF211" s="723" t="e">
        <f t="shared" si="383"/>
        <v>#N/A</v>
      </c>
      <c r="BG211" s="723" t="e">
        <f t="shared" si="384"/>
        <v>#N/A</v>
      </c>
      <c r="BH211" s="515">
        <f t="shared" si="349"/>
        <v>6.1704607389834045</v>
      </c>
      <c r="BI211" s="515">
        <f t="shared" si="350"/>
        <v>75.11568990177723</v>
      </c>
      <c r="BJ211" t="e">
        <f t="shared" si="351"/>
        <v>#N/A</v>
      </c>
      <c r="BK211" s="723">
        <f t="shared" si="385"/>
        <v>6.1704607389834045</v>
      </c>
      <c r="BL211" s="723">
        <f t="shared" si="386"/>
        <v>75.11568990177723</v>
      </c>
      <c r="BN211" s="609">
        <f t="shared" si="352"/>
        <v>-5.4436321128491736</v>
      </c>
      <c r="BO211" s="83">
        <f t="shared" si="353"/>
        <v>5.4436321128491736</v>
      </c>
      <c r="BQ211" s="545">
        <f t="shared" si="354"/>
        <v>0.17046073898340453</v>
      </c>
      <c r="BR211" s="545">
        <f t="shared" si="355"/>
        <v>33.207331561267573</v>
      </c>
      <c r="BS211" t="e">
        <f t="shared" si="356"/>
        <v>#N/A</v>
      </c>
      <c r="BT211" s="723">
        <f t="shared" si="387"/>
        <v>0.17046073898340453</v>
      </c>
      <c r="BU211" s="723">
        <f t="shared" si="388"/>
        <v>33.207331561267573</v>
      </c>
      <c r="BV211" s="546" t="str">
        <f t="shared" si="357"/>
        <v/>
      </c>
      <c r="BW211" s="546" t="str">
        <f t="shared" si="358"/>
        <v/>
      </c>
      <c r="BX211">
        <f t="shared" si="359"/>
        <v>0</v>
      </c>
      <c r="BY211" s="723" t="e">
        <f t="shared" si="389"/>
        <v>#N/A</v>
      </c>
      <c r="BZ211" s="723" t="e">
        <f t="shared" si="390"/>
        <v>#N/A</v>
      </c>
      <c r="CA211" s="141">
        <f t="shared" si="360"/>
        <v>0.17046073898340453</v>
      </c>
      <c r="CB211" s="141">
        <f t="shared" si="361"/>
        <v>43.935940520489112</v>
      </c>
      <c r="CC211" t="e">
        <f t="shared" si="362"/>
        <v>#N/A</v>
      </c>
      <c r="CD211" s="723">
        <f t="shared" si="391"/>
        <v>0.17046073898340453</v>
      </c>
      <c r="CE211" s="723">
        <f t="shared" si="392"/>
        <v>43.935940520489112</v>
      </c>
    </row>
    <row r="212" spans="1:83" x14ac:dyDescent="0.25">
      <c r="A212" s="1144" t="s">
        <v>14</v>
      </c>
      <c r="B212" s="635">
        <v>120</v>
      </c>
      <c r="E212" s="80" t="str">
        <f t="shared" si="316"/>
        <v/>
      </c>
      <c r="F212" s="80" t="str">
        <f t="shared" si="317"/>
        <v/>
      </c>
      <c r="G212">
        <f t="shared" si="318"/>
        <v>0</v>
      </c>
      <c r="H212" s="723" t="e">
        <f t="shared" si="363"/>
        <v>#N/A</v>
      </c>
      <c r="I212" s="723" t="e">
        <f t="shared" si="364"/>
        <v>#N/A</v>
      </c>
      <c r="J212" s="6">
        <f t="shared" si="319"/>
        <v>-0.80995853559386433</v>
      </c>
      <c r="K212" s="6">
        <f t="shared" si="320"/>
        <v>10.485665759982158</v>
      </c>
      <c r="L212" t="e">
        <f t="shared" si="321"/>
        <v>#N/A</v>
      </c>
      <c r="M212" s="723">
        <f t="shared" si="365"/>
        <v>-0.80995853559386433</v>
      </c>
      <c r="N212" s="723">
        <f t="shared" si="366"/>
        <v>10.485665759982158</v>
      </c>
      <c r="O212" s="511">
        <f t="shared" si="322"/>
        <v>1.1900414644061357</v>
      </c>
      <c r="P212" s="511">
        <f t="shared" si="323"/>
        <v>23.344146727393191</v>
      </c>
      <c r="Q212" t="e">
        <f t="shared" si="324"/>
        <v>#N/A</v>
      </c>
      <c r="R212" s="723">
        <f t="shared" si="367"/>
        <v>1.1900414644061357</v>
      </c>
      <c r="S212" s="723">
        <f t="shared" si="368"/>
        <v>23.344146727393191</v>
      </c>
      <c r="T212" s="512" t="str">
        <f t="shared" si="325"/>
        <v/>
      </c>
      <c r="U212" s="512" t="str">
        <f t="shared" si="326"/>
        <v/>
      </c>
      <c r="V212">
        <f t="shared" si="327"/>
        <v>0</v>
      </c>
      <c r="W212" s="723" t="e">
        <f t="shared" si="369"/>
        <v>#N/A</v>
      </c>
      <c r="X212" s="723" t="e">
        <f t="shared" si="370"/>
        <v>#N/A</v>
      </c>
      <c r="Y212" s="249" t="str">
        <f t="shared" si="328"/>
        <v/>
      </c>
      <c r="Z212" s="249" t="str">
        <f t="shared" si="329"/>
        <v/>
      </c>
      <c r="AA212">
        <f t="shared" si="330"/>
        <v>0</v>
      </c>
      <c r="AB212" s="723" t="e">
        <f t="shared" si="371"/>
        <v>#N/A</v>
      </c>
      <c r="AC212" s="723" t="e">
        <f t="shared" si="372"/>
        <v>#N/A</v>
      </c>
      <c r="AD212" s="513" t="str">
        <f t="shared" si="331"/>
        <v/>
      </c>
      <c r="AE212" s="513" t="str">
        <f t="shared" si="332"/>
        <v/>
      </c>
      <c r="AF212">
        <f t="shared" si="333"/>
        <v>0</v>
      </c>
      <c r="AG212" s="723" t="e">
        <f t="shared" si="373"/>
        <v>#N/A</v>
      </c>
      <c r="AH212" s="723" t="e">
        <f t="shared" si="374"/>
        <v>#N/A</v>
      </c>
      <c r="AI212" s="142">
        <f t="shared" si="334"/>
        <v>2.1900414644061357</v>
      </c>
      <c r="AJ212" s="142">
        <f t="shared" si="335"/>
        <v>37.814668931911356</v>
      </c>
      <c r="AK212" t="e">
        <f t="shared" si="336"/>
        <v>#N/A</v>
      </c>
      <c r="AL212" s="723">
        <f t="shared" si="375"/>
        <v>2.1900414644061357</v>
      </c>
      <c r="AM212" s="723">
        <f t="shared" si="376"/>
        <v>37.814668931911356</v>
      </c>
      <c r="AN212" s="514" t="str">
        <f t="shared" si="337"/>
        <v/>
      </c>
      <c r="AO212" s="514" t="str">
        <f t="shared" si="338"/>
        <v/>
      </c>
      <c r="AP212">
        <f t="shared" si="339"/>
        <v>0</v>
      </c>
      <c r="AQ212" s="723" t="e">
        <f t="shared" si="377"/>
        <v>#N/A</v>
      </c>
      <c r="AR212" s="723" t="e">
        <f t="shared" si="378"/>
        <v>#N/A</v>
      </c>
      <c r="AS212" s="515" t="str">
        <f t="shared" si="340"/>
        <v/>
      </c>
      <c r="AT212" s="515" t="str">
        <f t="shared" si="341"/>
        <v/>
      </c>
      <c r="AU212">
        <f t="shared" si="342"/>
        <v>0</v>
      </c>
      <c r="AV212" s="723" t="e">
        <f t="shared" si="379"/>
        <v>#N/A</v>
      </c>
      <c r="AW212" s="723" t="e">
        <f t="shared" si="380"/>
        <v>#N/A</v>
      </c>
      <c r="AX212" s="379" t="str">
        <f t="shared" si="343"/>
        <v/>
      </c>
      <c r="AY212" s="379" t="str">
        <f t="shared" si="344"/>
        <v/>
      </c>
      <c r="AZ212">
        <f t="shared" si="345"/>
        <v>0</v>
      </c>
      <c r="BA212" s="723" t="e">
        <f t="shared" si="381"/>
        <v>#N/A</v>
      </c>
      <c r="BB212" s="723" t="e">
        <f t="shared" si="382"/>
        <v>#N/A</v>
      </c>
      <c r="BC212" s="290" t="str">
        <f t="shared" si="346"/>
        <v/>
      </c>
      <c r="BD212" s="290" t="str">
        <f t="shared" si="347"/>
        <v/>
      </c>
      <c r="BE212">
        <f t="shared" si="348"/>
        <v>0</v>
      </c>
      <c r="BF212" s="723" t="e">
        <f t="shared" si="383"/>
        <v>#N/A</v>
      </c>
      <c r="BG212" s="723" t="e">
        <f t="shared" si="384"/>
        <v>#N/A</v>
      </c>
      <c r="BH212" s="515" t="str">
        <f t="shared" si="349"/>
        <v/>
      </c>
      <c r="BI212" s="515" t="str">
        <f t="shared" si="350"/>
        <v/>
      </c>
      <c r="BJ212">
        <f t="shared" si="351"/>
        <v>0</v>
      </c>
      <c r="BK212" s="723" t="e">
        <f t="shared" si="385"/>
        <v>#N/A</v>
      </c>
      <c r="BL212" s="723" t="e">
        <f t="shared" si="386"/>
        <v>#N/A</v>
      </c>
      <c r="BN212" s="609">
        <f t="shared" si="352"/>
        <v>-6.249065015659367</v>
      </c>
      <c r="BO212" s="83">
        <f t="shared" si="353"/>
        <v>6.249065015659367</v>
      </c>
      <c r="BQ212" s="545">
        <f t="shared" si="354"/>
        <v>5.1900414644061357</v>
      </c>
      <c r="BR212" s="545">
        <f t="shared" si="355"/>
        <v>21.842829176415361</v>
      </c>
      <c r="BS212" t="e">
        <f t="shared" si="356"/>
        <v>#N/A</v>
      </c>
      <c r="BT212" s="723">
        <f t="shared" si="387"/>
        <v>5.1900414644061357</v>
      </c>
      <c r="BU212" s="723">
        <f t="shared" si="388"/>
        <v>21.842829176415361</v>
      </c>
      <c r="BV212" s="546" t="str">
        <f t="shared" si="357"/>
        <v/>
      </c>
      <c r="BW212" s="546" t="str">
        <f t="shared" si="358"/>
        <v/>
      </c>
      <c r="BX212">
        <f t="shared" si="359"/>
        <v>0</v>
      </c>
      <c r="BY212" s="723" t="e">
        <f t="shared" si="389"/>
        <v>#N/A</v>
      </c>
      <c r="BZ212" s="723" t="e">
        <f t="shared" si="390"/>
        <v>#N/A</v>
      </c>
      <c r="CA212" s="141" t="str">
        <f t="shared" si="360"/>
        <v/>
      </c>
      <c r="CB212" s="141" t="str">
        <f t="shared" si="361"/>
        <v/>
      </c>
      <c r="CC212">
        <f t="shared" si="362"/>
        <v>0</v>
      </c>
      <c r="CD212" s="723" t="e">
        <f t="shared" si="391"/>
        <v>#N/A</v>
      </c>
      <c r="CE212" s="723" t="e">
        <f t="shared" si="392"/>
        <v>#N/A</v>
      </c>
    </row>
    <row r="213" spans="1:83" x14ac:dyDescent="0.25">
      <c r="A213" s="1144"/>
      <c r="B213" s="635">
        <v>100</v>
      </c>
      <c r="E213" s="80">
        <f t="shared" si="316"/>
        <v>1.0525784936968279</v>
      </c>
      <c r="F213" s="80">
        <f t="shared" si="317"/>
        <v>18.904213477522571</v>
      </c>
      <c r="G213" t="e">
        <f t="shared" si="318"/>
        <v>#N/A</v>
      </c>
      <c r="H213" s="723">
        <f t="shared" si="363"/>
        <v>1.0525784936968279</v>
      </c>
      <c r="I213" s="723">
        <f t="shared" si="364"/>
        <v>18.904213477522571</v>
      </c>
      <c r="J213" s="6">
        <f t="shared" si="319"/>
        <v>-1.3724215063031693</v>
      </c>
      <c r="K213" s="6">
        <f t="shared" si="320"/>
        <v>10.833710684882906</v>
      </c>
      <c r="L213" t="e">
        <f t="shared" si="321"/>
        <v>#N/A</v>
      </c>
      <c r="M213" s="723">
        <f t="shared" si="365"/>
        <v>-1.3724215063031693</v>
      </c>
      <c r="N213" s="723">
        <f t="shared" si="366"/>
        <v>10.833710684882906</v>
      </c>
      <c r="O213" s="511">
        <f t="shared" si="322"/>
        <v>0.62757849369683072</v>
      </c>
      <c r="P213" s="511">
        <f t="shared" si="323"/>
        <v>23.502537888571652</v>
      </c>
      <c r="Q213" t="e">
        <f t="shared" si="324"/>
        <v>#N/A</v>
      </c>
      <c r="R213" s="723">
        <f t="shared" si="367"/>
        <v>0.62757849369683072</v>
      </c>
      <c r="S213" s="723">
        <f t="shared" si="368"/>
        <v>23.502537888571652</v>
      </c>
      <c r="T213" s="512">
        <f t="shared" si="325"/>
        <v>-4.3724215063031693</v>
      </c>
      <c r="U213" s="512">
        <f t="shared" si="326"/>
        <v>31.118632476439995</v>
      </c>
      <c r="V213" t="e">
        <f t="shared" si="327"/>
        <v>#N/A</v>
      </c>
      <c r="W213" s="723">
        <f t="shared" si="369"/>
        <v>-4.3724215063031693</v>
      </c>
      <c r="X213" s="723">
        <f t="shared" si="370"/>
        <v>31.118632476439995</v>
      </c>
      <c r="Y213" s="249" t="str">
        <f t="shared" si="328"/>
        <v/>
      </c>
      <c r="Z213" s="249" t="str">
        <f t="shared" si="329"/>
        <v/>
      </c>
      <c r="AA213">
        <f t="shared" si="330"/>
        <v>0</v>
      </c>
      <c r="AB213" s="723" t="e">
        <f t="shared" si="371"/>
        <v>#N/A</v>
      </c>
      <c r="AC213" s="723" t="e">
        <f t="shared" si="372"/>
        <v>#N/A</v>
      </c>
      <c r="AD213" s="513" t="str">
        <f t="shared" si="331"/>
        <v/>
      </c>
      <c r="AE213" s="513" t="str">
        <f t="shared" si="332"/>
        <v/>
      </c>
      <c r="AF213">
        <f t="shared" si="333"/>
        <v>0</v>
      </c>
      <c r="AG213" s="723" t="e">
        <f t="shared" si="373"/>
        <v>#N/A</v>
      </c>
      <c r="AH213" s="723" t="e">
        <f t="shared" si="374"/>
        <v>#N/A</v>
      </c>
      <c r="AI213" s="142">
        <f t="shared" si="334"/>
        <v>2.6275784936968307</v>
      </c>
      <c r="AJ213" s="142">
        <f t="shared" si="335"/>
        <v>37.912653391760202</v>
      </c>
      <c r="AK213" t="e">
        <f t="shared" si="336"/>
        <v>#N/A</v>
      </c>
      <c r="AL213" s="723">
        <f t="shared" si="375"/>
        <v>2.6275784936968307</v>
      </c>
      <c r="AM213" s="723">
        <f t="shared" si="376"/>
        <v>37.912653391760202</v>
      </c>
      <c r="AN213" s="514" t="str">
        <f t="shared" si="337"/>
        <v/>
      </c>
      <c r="AO213" s="514" t="str">
        <f t="shared" si="338"/>
        <v/>
      </c>
      <c r="AP213">
        <f t="shared" si="339"/>
        <v>0</v>
      </c>
      <c r="AQ213" s="723" t="e">
        <f t="shared" si="377"/>
        <v>#N/A</v>
      </c>
      <c r="AR213" s="723" t="e">
        <f t="shared" si="378"/>
        <v>#N/A</v>
      </c>
      <c r="AS213" s="515" t="str">
        <f t="shared" si="340"/>
        <v/>
      </c>
      <c r="AT213" s="515" t="str">
        <f t="shared" si="341"/>
        <v/>
      </c>
      <c r="AU213">
        <f t="shared" si="342"/>
        <v>0</v>
      </c>
      <c r="AV213" s="723" t="e">
        <f t="shared" si="379"/>
        <v>#N/A</v>
      </c>
      <c r="AW213" s="723" t="e">
        <f t="shared" si="380"/>
        <v>#N/A</v>
      </c>
      <c r="AX213" s="379" t="str">
        <f t="shared" si="343"/>
        <v/>
      </c>
      <c r="AY213" s="379" t="str">
        <f t="shared" si="344"/>
        <v/>
      </c>
      <c r="AZ213">
        <f t="shared" si="345"/>
        <v>0</v>
      </c>
      <c r="BA213" s="723" t="e">
        <f t="shared" si="381"/>
        <v>#N/A</v>
      </c>
      <c r="BB213" s="723" t="e">
        <f t="shared" si="382"/>
        <v>#N/A</v>
      </c>
      <c r="BC213" s="290">
        <f t="shared" si="346"/>
        <v>19.627578493696831</v>
      </c>
      <c r="BD213" s="290">
        <f t="shared" si="347"/>
        <v>39.671265258417783</v>
      </c>
      <c r="BE213" t="e">
        <f t="shared" si="348"/>
        <v>#N/A</v>
      </c>
      <c r="BF213" s="723">
        <f t="shared" si="383"/>
        <v>19.627578493696831</v>
      </c>
      <c r="BG213" s="723">
        <f t="shared" si="384"/>
        <v>39.671265258417783</v>
      </c>
      <c r="BH213" s="515" t="str">
        <f t="shared" si="349"/>
        <v/>
      </c>
      <c r="BI213" s="515" t="str">
        <f t="shared" si="350"/>
        <v/>
      </c>
      <c r="BJ213">
        <f t="shared" si="351"/>
        <v>0</v>
      </c>
      <c r="BK213" s="723" t="e">
        <f t="shared" si="385"/>
        <v>#N/A</v>
      </c>
      <c r="BL213" s="723" t="e">
        <f t="shared" si="386"/>
        <v>#N/A</v>
      </c>
      <c r="BN213" s="609">
        <f t="shared" si="352"/>
        <v>-5.6241188462063949</v>
      </c>
      <c r="BO213" s="83">
        <f t="shared" si="353"/>
        <v>5.6241188462063949</v>
      </c>
      <c r="BQ213" s="545">
        <f t="shared" si="354"/>
        <v>2.6275784936968307</v>
      </c>
      <c r="BR213" s="545">
        <f t="shared" si="355"/>
        <v>22.01202596772378</v>
      </c>
      <c r="BS213" t="e">
        <f t="shared" si="356"/>
        <v>#N/A</v>
      </c>
      <c r="BT213" s="723">
        <f t="shared" si="387"/>
        <v>2.6275784936968307</v>
      </c>
      <c r="BU213" s="723">
        <f t="shared" si="388"/>
        <v>22.01202596772378</v>
      </c>
      <c r="BV213" s="546" t="str">
        <f t="shared" si="357"/>
        <v/>
      </c>
      <c r="BW213" s="546" t="str">
        <f t="shared" si="358"/>
        <v/>
      </c>
      <c r="BX213">
        <f t="shared" si="359"/>
        <v>0</v>
      </c>
      <c r="BY213" s="723" t="e">
        <f t="shared" si="389"/>
        <v>#N/A</v>
      </c>
      <c r="BZ213" s="723" t="e">
        <f t="shared" si="390"/>
        <v>#N/A</v>
      </c>
      <c r="CA213" s="141">
        <f t="shared" si="360"/>
        <v>8.6275784936968307</v>
      </c>
      <c r="CB213" s="141">
        <f t="shared" si="361"/>
        <v>36.937369792714613</v>
      </c>
      <c r="CC213" t="e">
        <f t="shared" si="362"/>
        <v>#N/A</v>
      </c>
      <c r="CD213" s="723">
        <f t="shared" si="391"/>
        <v>8.6275784936968307</v>
      </c>
      <c r="CE213" s="723">
        <f t="shared" si="392"/>
        <v>36.937369792714613</v>
      </c>
    </row>
    <row r="214" spans="1:83" x14ac:dyDescent="0.25">
      <c r="A214" s="1144"/>
      <c r="B214" s="635">
        <v>50</v>
      </c>
      <c r="E214" s="80">
        <f t="shared" si="316"/>
        <v>0.46058224999332253</v>
      </c>
      <c r="F214" s="80">
        <f t="shared" si="317"/>
        <v>19.06443050621192</v>
      </c>
      <c r="G214" t="e">
        <f t="shared" si="318"/>
        <v>#N/A</v>
      </c>
      <c r="H214" s="723">
        <f t="shared" si="363"/>
        <v>0.46058224999332253</v>
      </c>
      <c r="I214" s="723">
        <f t="shared" si="364"/>
        <v>19.06443050621192</v>
      </c>
      <c r="J214" s="6">
        <f t="shared" si="319"/>
        <v>-2.2394177500066768</v>
      </c>
      <c r="K214" s="6">
        <f t="shared" si="320"/>
        <v>11.110918527564845</v>
      </c>
      <c r="L214" t="e">
        <f t="shared" si="321"/>
        <v>#N/A</v>
      </c>
      <c r="M214" s="723">
        <f t="shared" si="365"/>
        <v>-2.2394177500066768</v>
      </c>
      <c r="N214" s="723">
        <f t="shared" si="366"/>
        <v>11.110918527564845</v>
      </c>
      <c r="O214" s="511">
        <f t="shared" si="322"/>
        <v>-1.2394177500066768</v>
      </c>
      <c r="P214" s="511">
        <f t="shared" si="323"/>
        <v>23.631599830019631</v>
      </c>
      <c r="Q214" t="e">
        <f t="shared" si="324"/>
        <v>#N/A</v>
      </c>
      <c r="R214" s="723">
        <f t="shared" si="367"/>
        <v>-1.2394177500066768</v>
      </c>
      <c r="S214" s="723">
        <f t="shared" si="368"/>
        <v>23.631599830019631</v>
      </c>
      <c r="T214" s="512">
        <f t="shared" si="325"/>
        <v>0.76058224999332325</v>
      </c>
      <c r="U214" s="512">
        <f t="shared" si="326"/>
        <v>31.216221913072438</v>
      </c>
      <c r="V214" t="e">
        <f t="shared" si="327"/>
        <v>#N/A</v>
      </c>
      <c r="W214" s="723">
        <f t="shared" si="369"/>
        <v>0.76058224999332325</v>
      </c>
      <c r="X214" s="723">
        <f t="shared" si="370"/>
        <v>31.216221913072438</v>
      </c>
      <c r="Y214" s="249">
        <f t="shared" si="328"/>
        <v>-1.2394177500066768</v>
      </c>
      <c r="Z214" s="249">
        <f t="shared" si="329"/>
        <v>53.697788693075466</v>
      </c>
      <c r="AA214" t="e">
        <f t="shared" si="330"/>
        <v>#N/A</v>
      </c>
      <c r="AB214" s="723">
        <f t="shared" si="371"/>
        <v>-1.2394177500066768</v>
      </c>
      <c r="AC214" s="723">
        <f t="shared" si="372"/>
        <v>53.697788693075466</v>
      </c>
      <c r="AD214" s="513">
        <f t="shared" si="331"/>
        <v>-0.23941775000667675</v>
      </c>
      <c r="AE214" s="513">
        <f t="shared" si="332"/>
        <v>27.39438830355925</v>
      </c>
      <c r="AF214" t="e">
        <f t="shared" si="333"/>
        <v>#N/A</v>
      </c>
      <c r="AG214" s="723">
        <f t="shared" si="373"/>
        <v>-0.23941775000667675</v>
      </c>
      <c r="AH214" s="723">
        <f t="shared" si="374"/>
        <v>27.39438830355925</v>
      </c>
      <c r="AI214" s="142">
        <f t="shared" si="334"/>
        <v>11.760582249993323</v>
      </c>
      <c r="AJ214" s="142">
        <f t="shared" si="335"/>
        <v>37.992795508177387</v>
      </c>
      <c r="AK214" t="e">
        <f t="shared" si="336"/>
        <v>#N/A</v>
      </c>
      <c r="AL214" s="723">
        <f t="shared" si="375"/>
        <v>11.760582249993323</v>
      </c>
      <c r="AM214" s="723">
        <f t="shared" si="376"/>
        <v>37.992795508177387</v>
      </c>
      <c r="AN214" s="514">
        <f t="shared" si="337"/>
        <v>2.7605822499933232</v>
      </c>
      <c r="AO214" s="514">
        <f t="shared" si="338"/>
        <v>18.178352800135212</v>
      </c>
      <c r="AP214" t="e">
        <f t="shared" si="339"/>
        <v>#N/A</v>
      </c>
      <c r="AQ214" s="723">
        <f t="shared" si="377"/>
        <v>2.7605822499933232</v>
      </c>
      <c r="AR214" s="723">
        <f t="shared" si="378"/>
        <v>18.178352800135212</v>
      </c>
      <c r="AS214" s="515" t="str">
        <f t="shared" si="340"/>
        <v/>
      </c>
      <c r="AT214" s="515" t="str">
        <f t="shared" si="341"/>
        <v/>
      </c>
      <c r="AU214">
        <f t="shared" si="342"/>
        <v>0</v>
      </c>
      <c r="AV214" s="723" t="e">
        <f t="shared" si="379"/>
        <v>#N/A</v>
      </c>
      <c r="AW214" s="723" t="e">
        <f t="shared" si="380"/>
        <v>#N/A</v>
      </c>
      <c r="AX214" s="379">
        <f t="shared" si="343"/>
        <v>33.093915583326634</v>
      </c>
      <c r="AY214" s="379">
        <f t="shared" si="344"/>
        <v>86.540468356326741</v>
      </c>
      <c r="AZ214" t="e">
        <f t="shared" si="345"/>
        <v>#N/A</v>
      </c>
      <c r="BA214" s="723">
        <f t="shared" si="381"/>
        <v>33.093915583326634</v>
      </c>
      <c r="BB214" s="723">
        <f t="shared" si="382"/>
        <v>86.540468356326741</v>
      </c>
      <c r="BC214" s="290">
        <f t="shared" si="346"/>
        <v>13.760582249993323</v>
      </c>
      <c r="BD214" s="290">
        <f t="shared" si="347"/>
        <v>39.747861710111948</v>
      </c>
      <c r="BE214" t="e">
        <f t="shared" si="348"/>
        <v>#N/A</v>
      </c>
      <c r="BF214" s="723">
        <f t="shared" si="383"/>
        <v>13.760582249993323</v>
      </c>
      <c r="BG214" s="723">
        <f t="shared" si="384"/>
        <v>39.747861710111948</v>
      </c>
      <c r="BH214" s="515">
        <f t="shared" si="349"/>
        <v>7.7605822499933232</v>
      </c>
      <c r="BI214" s="515">
        <f t="shared" si="350"/>
        <v>31.216221913072438</v>
      </c>
      <c r="BJ214" t="e">
        <f t="shared" si="351"/>
        <v>#N/A</v>
      </c>
      <c r="BK214" s="723">
        <f t="shared" si="385"/>
        <v>7.7605822499933232</v>
      </c>
      <c r="BL214" s="723">
        <f t="shared" si="386"/>
        <v>31.216221913072438</v>
      </c>
      <c r="BN214" s="609">
        <f t="shared" si="352"/>
        <v>-5.0544524405534021</v>
      </c>
      <c r="BO214" s="83">
        <f t="shared" si="353"/>
        <v>5.0544524405534021</v>
      </c>
      <c r="BQ214" s="545">
        <f t="shared" si="354"/>
        <v>0.76058224999332325</v>
      </c>
      <c r="BR214" s="545">
        <f t="shared" si="355"/>
        <v>22.149774502829228</v>
      </c>
      <c r="BS214" t="e">
        <f t="shared" si="356"/>
        <v>#N/A</v>
      </c>
      <c r="BT214" s="723">
        <f t="shared" si="387"/>
        <v>0.76058224999332325</v>
      </c>
      <c r="BU214" s="723">
        <f t="shared" si="388"/>
        <v>22.149774502829228</v>
      </c>
      <c r="BV214" s="546">
        <f t="shared" si="357"/>
        <v>-2.3195500000066751</v>
      </c>
      <c r="BW214" s="546">
        <f t="shared" si="358"/>
        <v>43.872818275588926</v>
      </c>
      <c r="BX214" t="e">
        <f t="shared" si="359"/>
        <v>#N/A</v>
      </c>
      <c r="BY214" s="723">
        <f t="shared" si="389"/>
        <v>-2.3195500000066751</v>
      </c>
      <c r="BZ214" s="723">
        <f t="shared" si="390"/>
        <v>43.872818275588926</v>
      </c>
      <c r="CA214" s="141">
        <f t="shared" si="360"/>
        <v>5.7605822499933232</v>
      </c>
      <c r="CB214" s="141">
        <f t="shared" si="361"/>
        <v>37.019623316913744</v>
      </c>
      <c r="CC214" t="e">
        <f t="shared" si="362"/>
        <v>#N/A</v>
      </c>
      <c r="CD214" s="723">
        <f t="shared" si="391"/>
        <v>5.7605822499933232</v>
      </c>
      <c r="CE214" s="723">
        <f t="shared" si="392"/>
        <v>37.019623316913744</v>
      </c>
    </row>
    <row r="215" spans="1:83" x14ac:dyDescent="0.25">
      <c r="A215" s="1144"/>
      <c r="B215" s="635">
        <v>20</v>
      </c>
      <c r="E215" s="80">
        <f t="shared" si="316"/>
        <v>1.2550955970828035</v>
      </c>
      <c r="F215" s="80">
        <f t="shared" si="317"/>
        <v>19.104324110533785</v>
      </c>
      <c r="G215" t="e">
        <f t="shared" si="318"/>
        <v>#N/A</v>
      </c>
      <c r="H215" s="723">
        <f t="shared" si="363"/>
        <v>1.2550955970828035</v>
      </c>
      <c r="I215" s="723">
        <f t="shared" si="364"/>
        <v>19.104324110533785</v>
      </c>
      <c r="J215" s="6">
        <f t="shared" si="319"/>
        <v>-1.9199044029171972</v>
      </c>
      <c r="K215" s="6">
        <f t="shared" si="320"/>
        <v>11.179230730257002</v>
      </c>
      <c r="L215" t="e">
        <f t="shared" si="321"/>
        <v>#N/A</v>
      </c>
      <c r="M215" s="723">
        <f t="shared" si="365"/>
        <v>-1.9199044029171972</v>
      </c>
      <c r="N215" s="723">
        <f t="shared" si="366"/>
        <v>11.179230730257002</v>
      </c>
      <c r="O215" s="511">
        <f t="shared" si="322"/>
        <v>3.0800955970828028</v>
      </c>
      <c r="P215" s="511">
        <f t="shared" si="323"/>
        <v>23.663795125049628</v>
      </c>
      <c r="Q215" t="e">
        <f t="shared" si="324"/>
        <v>#N/A</v>
      </c>
      <c r="R215" s="723">
        <f t="shared" si="367"/>
        <v>3.0800955970828028</v>
      </c>
      <c r="S215" s="723">
        <f t="shared" si="368"/>
        <v>23.663795125049628</v>
      </c>
      <c r="T215" s="512">
        <f t="shared" si="325"/>
        <v>-4.9199044029171972</v>
      </c>
      <c r="U215" s="512">
        <f t="shared" si="326"/>
        <v>31.240601782301226</v>
      </c>
      <c r="V215" t="e">
        <f t="shared" si="327"/>
        <v>#N/A</v>
      </c>
      <c r="W215" s="723">
        <f t="shared" si="369"/>
        <v>-4.9199044029171972</v>
      </c>
      <c r="X215" s="723">
        <f t="shared" si="370"/>
        <v>31.240601782301226</v>
      </c>
      <c r="Y215" s="249">
        <f t="shared" si="328"/>
        <v>3.0800955970828028</v>
      </c>
      <c r="Z215" s="249">
        <f t="shared" si="329"/>
        <v>52.725470123274597</v>
      </c>
      <c r="AA215" t="e">
        <f t="shared" si="330"/>
        <v>#N/A</v>
      </c>
      <c r="AB215" s="723">
        <f t="shared" si="371"/>
        <v>3.0800955970828028</v>
      </c>
      <c r="AC215" s="723">
        <f t="shared" si="372"/>
        <v>52.725470123274597</v>
      </c>
      <c r="AD215" s="513">
        <f t="shared" si="331"/>
        <v>-2.9199044029171972</v>
      </c>
      <c r="AE215" s="513">
        <f t="shared" si="332"/>
        <v>23.663795125049628</v>
      </c>
      <c r="AF215" t="e">
        <f t="shared" si="333"/>
        <v>#N/A</v>
      </c>
      <c r="AG215" s="723">
        <f t="shared" si="373"/>
        <v>-2.9199044029171972</v>
      </c>
      <c r="AH215" s="723">
        <f t="shared" si="374"/>
        <v>23.663795125049628</v>
      </c>
      <c r="AI215" s="142">
        <f t="shared" si="334"/>
        <v>8.0800955970828028</v>
      </c>
      <c r="AJ215" s="142">
        <f t="shared" si="335"/>
        <v>38.012829409560169</v>
      </c>
      <c r="AK215" t="e">
        <f t="shared" si="336"/>
        <v>#N/A</v>
      </c>
      <c r="AL215" s="723">
        <f t="shared" si="375"/>
        <v>8.0800955970828028</v>
      </c>
      <c r="AM215" s="723">
        <f t="shared" si="376"/>
        <v>38.012829409560169</v>
      </c>
      <c r="AN215" s="514">
        <f t="shared" si="337"/>
        <v>3.0800955970828028</v>
      </c>
      <c r="AO215" s="514">
        <f t="shared" si="338"/>
        <v>16.491670616414897</v>
      </c>
      <c r="AP215" t="e">
        <f t="shared" si="339"/>
        <v>#N/A</v>
      </c>
      <c r="AQ215" s="723">
        <f t="shared" si="377"/>
        <v>3.0800955970828028</v>
      </c>
      <c r="AR215" s="723">
        <f t="shared" si="378"/>
        <v>16.491670616414897</v>
      </c>
      <c r="AS215" s="515">
        <f t="shared" si="340"/>
        <v>-16.919904402917197</v>
      </c>
      <c r="AT215" s="515">
        <f t="shared" si="341"/>
        <v>40.938676086560527</v>
      </c>
      <c r="AU215" t="e">
        <f t="shared" si="342"/>
        <v>#N/A</v>
      </c>
      <c r="AV215" s="723">
        <f t="shared" si="379"/>
        <v>-16.919904402917197</v>
      </c>
      <c r="AW215" s="723">
        <f t="shared" si="380"/>
        <v>40.938676086560527</v>
      </c>
      <c r="AX215" s="379">
        <f t="shared" si="343"/>
        <v>67.413428930416146</v>
      </c>
      <c r="AY215" s="379">
        <f t="shared" si="344"/>
        <v>85.857956605818003</v>
      </c>
      <c r="AZ215" t="e">
        <f t="shared" si="345"/>
        <v>#N/A</v>
      </c>
      <c r="BA215" s="723">
        <f t="shared" si="381"/>
        <v>67.413428930416146</v>
      </c>
      <c r="BB215" s="723">
        <f t="shared" si="382"/>
        <v>85.857956605818003</v>
      </c>
      <c r="BC215" s="290">
        <f t="shared" si="346"/>
        <v>15.080095597082803</v>
      </c>
      <c r="BD215" s="290">
        <f t="shared" si="347"/>
        <v>39.767011450702732</v>
      </c>
      <c r="BE215" t="e">
        <f t="shared" si="348"/>
        <v>#N/A</v>
      </c>
      <c r="BF215" s="723">
        <f t="shared" si="383"/>
        <v>15.080095597082803</v>
      </c>
      <c r="BG215" s="723">
        <f t="shared" si="384"/>
        <v>39.767011450702732</v>
      </c>
      <c r="BH215" s="515">
        <f t="shared" si="349"/>
        <v>3.0800955970828028</v>
      </c>
      <c r="BI215" s="515">
        <f t="shared" si="350"/>
        <v>31.240601782301226</v>
      </c>
      <c r="BJ215" t="e">
        <f t="shared" si="351"/>
        <v>#N/A</v>
      </c>
      <c r="BK215" s="723">
        <f t="shared" si="385"/>
        <v>3.0800955970828028</v>
      </c>
      <c r="BL215" s="723">
        <f t="shared" si="386"/>
        <v>31.240601782301226</v>
      </c>
      <c r="BN215" s="609">
        <f t="shared" si="352"/>
        <v>-4.9015099999569012</v>
      </c>
      <c r="BO215" s="83">
        <f t="shared" si="353"/>
        <v>4.9015099999569012</v>
      </c>
      <c r="BQ215" s="545">
        <f t="shared" si="354"/>
        <v>3.0800955970828028</v>
      </c>
      <c r="BR215" s="545">
        <f t="shared" si="355"/>
        <v>22.000345445477041</v>
      </c>
      <c r="BS215" t="e">
        <f t="shared" si="356"/>
        <v>#N/A</v>
      </c>
      <c r="BT215" s="723">
        <f t="shared" si="387"/>
        <v>3.0800955970828028</v>
      </c>
      <c r="BU215" s="723">
        <f t="shared" si="388"/>
        <v>22.000345445477041</v>
      </c>
      <c r="BV215" s="546">
        <f t="shared" si="357"/>
        <v>-10.154111569583861</v>
      </c>
      <c r="BW215" s="546">
        <f t="shared" si="358"/>
        <v>43.528154614740636</v>
      </c>
      <c r="BX215" t="e">
        <f t="shared" si="359"/>
        <v>#N/A</v>
      </c>
      <c r="BY215" s="723">
        <f t="shared" si="389"/>
        <v>-10.154111569583861</v>
      </c>
      <c r="BZ215" s="723">
        <f t="shared" si="390"/>
        <v>43.528154614740636</v>
      </c>
      <c r="CA215" s="141">
        <f t="shared" si="360"/>
        <v>4.0800955970828028</v>
      </c>
      <c r="CB215" s="141">
        <f t="shared" si="361"/>
        <v>37.040183581082893</v>
      </c>
      <c r="CC215" t="e">
        <f t="shared" si="362"/>
        <v>#N/A</v>
      </c>
      <c r="CD215" s="723">
        <f t="shared" si="391"/>
        <v>4.0800955970828028</v>
      </c>
      <c r="CE215" s="723">
        <f t="shared" si="392"/>
        <v>37.040183581082893</v>
      </c>
    </row>
    <row r="216" spans="1:83" x14ac:dyDescent="0.25">
      <c r="A216" s="1144"/>
      <c r="B216" s="635">
        <v>10</v>
      </c>
      <c r="E216" s="80">
        <f t="shared" si="316"/>
        <v>1.7469349967116052</v>
      </c>
      <c r="F216" s="80">
        <f t="shared" si="317"/>
        <v>19.092442935031176</v>
      </c>
      <c r="G216" t="e">
        <f t="shared" si="318"/>
        <v>#N/A</v>
      </c>
      <c r="H216" s="723">
        <f t="shared" si="363"/>
        <v>1.7469349967116052</v>
      </c>
      <c r="I216" s="723">
        <f t="shared" si="364"/>
        <v>19.092442935031176</v>
      </c>
      <c r="J216" s="6">
        <f t="shared" si="319"/>
        <v>-1.5030650032883948</v>
      </c>
      <c r="K216" s="6">
        <f t="shared" si="320"/>
        <v>11.158914697560055</v>
      </c>
      <c r="L216" t="e">
        <f t="shared" si="321"/>
        <v>#N/A</v>
      </c>
      <c r="M216" s="723">
        <f t="shared" si="365"/>
        <v>-1.5030650032883948</v>
      </c>
      <c r="N216" s="723">
        <f t="shared" si="366"/>
        <v>11.158914697560055</v>
      </c>
      <c r="O216" s="511">
        <f t="shared" si="322"/>
        <v>7.4969349967116052</v>
      </c>
      <c r="P216" s="511">
        <f t="shared" si="323"/>
        <v>25.52491679178253</v>
      </c>
      <c r="Q216" t="e">
        <f t="shared" si="324"/>
        <v>#N/A</v>
      </c>
      <c r="R216" s="723">
        <f t="shared" si="367"/>
        <v>7.4969349967116052</v>
      </c>
      <c r="S216" s="723">
        <f t="shared" si="368"/>
        <v>25.52491679178253</v>
      </c>
      <c r="T216" s="512">
        <f t="shared" si="325"/>
        <v>5.4969349967116052</v>
      </c>
      <c r="U216" s="512">
        <f t="shared" si="326"/>
        <v>31.233337593466086</v>
      </c>
      <c r="V216" t="e">
        <f t="shared" si="327"/>
        <v>#N/A</v>
      </c>
      <c r="W216" s="723">
        <f t="shared" si="369"/>
        <v>5.4969349967116052</v>
      </c>
      <c r="X216" s="723">
        <f t="shared" si="370"/>
        <v>31.233337593466086</v>
      </c>
      <c r="Y216" s="249">
        <f t="shared" si="328"/>
        <v>-2.5030650032883948</v>
      </c>
      <c r="Z216" s="249">
        <f t="shared" si="329"/>
        <v>52.721166311334784</v>
      </c>
      <c r="AA216" t="e">
        <f t="shared" si="330"/>
        <v>#N/A</v>
      </c>
      <c r="AB216" s="723">
        <f t="shared" si="371"/>
        <v>-2.5030650032883948</v>
      </c>
      <c r="AC216" s="723">
        <f t="shared" si="372"/>
        <v>52.721166311334784</v>
      </c>
      <c r="AD216" s="513">
        <f t="shared" si="331"/>
        <v>-4.5030650032883948</v>
      </c>
      <c r="AE216" s="513">
        <f t="shared" si="332"/>
        <v>23.654204218857622</v>
      </c>
      <c r="AF216" t="e">
        <f t="shared" si="333"/>
        <v>#N/A</v>
      </c>
      <c r="AG216" s="723">
        <f t="shared" si="373"/>
        <v>-4.5030650032883948</v>
      </c>
      <c r="AH216" s="723">
        <f t="shared" si="374"/>
        <v>23.654204218857622</v>
      </c>
      <c r="AI216" s="142">
        <f t="shared" si="334"/>
        <v>4.4969349967116052</v>
      </c>
      <c r="AJ216" s="142">
        <f t="shared" si="335"/>
        <v>38.006859607542189</v>
      </c>
      <c r="AK216" t="e">
        <f t="shared" si="336"/>
        <v>#N/A</v>
      </c>
      <c r="AL216" s="723">
        <f t="shared" si="375"/>
        <v>4.4969349967116052</v>
      </c>
      <c r="AM216" s="723">
        <f t="shared" si="376"/>
        <v>38.006859607542189</v>
      </c>
      <c r="AN216" s="514">
        <f t="shared" si="337"/>
        <v>3.4969349967116052</v>
      </c>
      <c r="AO216" s="514">
        <f t="shared" si="338"/>
        <v>16.477905729413003</v>
      </c>
      <c r="AP216" t="e">
        <f t="shared" si="339"/>
        <v>#N/A</v>
      </c>
      <c r="AQ216" s="723">
        <f t="shared" si="377"/>
        <v>3.4969349967116052</v>
      </c>
      <c r="AR216" s="723">
        <f t="shared" si="378"/>
        <v>16.477905729413003</v>
      </c>
      <c r="AS216" s="515">
        <f t="shared" si="340"/>
        <v>-30.503065003288395</v>
      </c>
      <c r="AT216" s="515">
        <f t="shared" si="341"/>
        <v>44.849987483024137</v>
      </c>
      <c r="AU216" t="e">
        <f t="shared" si="342"/>
        <v>#N/A</v>
      </c>
      <c r="AV216" s="723">
        <f t="shared" si="379"/>
        <v>-30.503065003288395</v>
      </c>
      <c r="AW216" s="723">
        <f t="shared" si="380"/>
        <v>44.849987483024137</v>
      </c>
      <c r="AX216" s="379">
        <f t="shared" si="343"/>
        <v>90.330268330044944</v>
      </c>
      <c r="AY216" s="379">
        <f t="shared" si="344"/>
        <v>84.746947450899071</v>
      </c>
      <c r="AZ216" t="e">
        <f t="shared" si="345"/>
        <v>#N/A</v>
      </c>
      <c r="BA216" s="723">
        <f t="shared" si="381"/>
        <v>90.330268330044944</v>
      </c>
      <c r="BB216" s="723">
        <f t="shared" si="382"/>
        <v>84.746947450899071</v>
      </c>
      <c r="BC216" s="290">
        <f t="shared" si="346"/>
        <v>12.496934996711605</v>
      </c>
      <c r="BD216" s="290">
        <f t="shared" si="347"/>
        <v>39.761305024199366</v>
      </c>
      <c r="BE216" t="e">
        <f t="shared" si="348"/>
        <v>#N/A</v>
      </c>
      <c r="BF216" s="723">
        <f t="shared" si="383"/>
        <v>12.496934996711605</v>
      </c>
      <c r="BG216" s="723">
        <f t="shared" si="384"/>
        <v>39.761305024199366</v>
      </c>
      <c r="BH216" s="515">
        <f t="shared" si="349"/>
        <v>3.4969349967116052</v>
      </c>
      <c r="BI216" s="515">
        <f t="shared" si="350"/>
        <v>31.233337593466086</v>
      </c>
      <c r="BJ216" t="e">
        <f t="shared" si="351"/>
        <v>#N/A</v>
      </c>
      <c r="BK216" s="723">
        <f t="shared" si="385"/>
        <v>3.4969349967116052</v>
      </c>
      <c r="BL216" s="723">
        <f t="shared" si="386"/>
        <v>31.233337593466086</v>
      </c>
      <c r="BN216" s="609">
        <f t="shared" si="352"/>
        <v>-4.9475875709863049</v>
      </c>
      <c r="BO216" s="83">
        <f t="shared" si="353"/>
        <v>4.9475875709863049</v>
      </c>
      <c r="BQ216" s="545">
        <f t="shared" si="354"/>
        <v>0.49693499671160524</v>
      </c>
      <c r="BR216" s="545">
        <f t="shared" si="355"/>
        <v>21.990029041077271</v>
      </c>
      <c r="BS216" t="e">
        <f t="shared" si="356"/>
        <v>#N/A</v>
      </c>
      <c r="BT216" s="723">
        <f t="shared" si="387"/>
        <v>0.49693499671160524</v>
      </c>
      <c r="BU216" s="723">
        <f t="shared" si="388"/>
        <v>21.990029041077271</v>
      </c>
      <c r="BV216" s="546">
        <f t="shared" si="357"/>
        <v>-12.037531836621728</v>
      </c>
      <c r="BW216" s="546">
        <f t="shared" si="358"/>
        <v>43.201003012143133</v>
      </c>
      <c r="BX216" t="e">
        <f t="shared" si="359"/>
        <v>#N/A</v>
      </c>
      <c r="BY216" s="723">
        <f t="shared" si="389"/>
        <v>-12.037531836621728</v>
      </c>
      <c r="BZ216" s="723">
        <f t="shared" si="390"/>
        <v>43.201003012143133</v>
      </c>
      <c r="CA216" s="141">
        <f t="shared" si="360"/>
        <v>6.4969349967116052</v>
      </c>
      <c r="CB216" s="141">
        <f t="shared" si="361"/>
        <v>42.889641840745441</v>
      </c>
      <c r="CC216" t="e">
        <f t="shared" si="362"/>
        <v>#N/A</v>
      </c>
      <c r="CD216" s="723">
        <f t="shared" si="391"/>
        <v>6.4969349967116052</v>
      </c>
      <c r="CE216" s="723">
        <f t="shared" si="392"/>
        <v>42.889641840745441</v>
      </c>
    </row>
    <row r="217" spans="1:83" x14ac:dyDescent="0.25">
      <c r="A217" s="1144"/>
      <c r="B217" s="635">
        <v>5</v>
      </c>
      <c r="E217" s="80">
        <f t="shared" si="316"/>
        <v>1.7898215881308213</v>
      </c>
      <c r="F217" s="80">
        <f t="shared" si="317"/>
        <v>19.026986629288245</v>
      </c>
      <c r="G217" t="e">
        <f t="shared" si="318"/>
        <v>#N/A</v>
      </c>
      <c r="H217" s="723">
        <f t="shared" si="363"/>
        <v>1.7898215881308213</v>
      </c>
      <c r="I217" s="723">
        <f t="shared" si="364"/>
        <v>19.026986629288245</v>
      </c>
      <c r="J217" s="6">
        <f t="shared" si="319"/>
        <v>-1.9601784118691787</v>
      </c>
      <c r="K217" s="6">
        <f t="shared" si="320"/>
        <v>11.046547885702289</v>
      </c>
      <c r="L217" t="e">
        <f t="shared" si="321"/>
        <v>#N/A</v>
      </c>
      <c r="M217" s="723">
        <f t="shared" si="365"/>
        <v>-1.9601784118691787</v>
      </c>
      <c r="N217" s="723">
        <f t="shared" si="366"/>
        <v>11.046547885702289</v>
      </c>
      <c r="O217" s="511">
        <f t="shared" si="322"/>
        <v>7.0398215881308213</v>
      </c>
      <c r="P217" s="511">
        <f t="shared" si="323"/>
        <v>38.949020786036634</v>
      </c>
      <c r="Q217" t="e">
        <f t="shared" si="324"/>
        <v>#N/A</v>
      </c>
      <c r="R217" s="723">
        <f t="shared" si="367"/>
        <v>7.0398215881308213</v>
      </c>
      <c r="S217" s="723">
        <f t="shared" si="368"/>
        <v>38.949020786036634</v>
      </c>
      <c r="T217" s="512">
        <f t="shared" si="325"/>
        <v>20.03982158813082</v>
      </c>
      <c r="U217" s="512">
        <f t="shared" si="326"/>
        <v>31.193368208500885</v>
      </c>
      <c r="V217" t="e">
        <f t="shared" si="327"/>
        <v>#N/A</v>
      </c>
      <c r="W217" s="723">
        <f t="shared" si="369"/>
        <v>20.03982158813082</v>
      </c>
      <c r="X217" s="723">
        <f t="shared" si="370"/>
        <v>31.193368208500885</v>
      </c>
      <c r="Y217" s="249">
        <f t="shared" si="328"/>
        <v>3.9821588130821262E-2</v>
      </c>
      <c r="Z217" s="249">
        <f t="shared" si="329"/>
        <v>80.45511929138577</v>
      </c>
      <c r="AA217" t="e">
        <f t="shared" si="330"/>
        <v>#N/A</v>
      </c>
      <c r="AB217" s="723">
        <f t="shared" si="371"/>
        <v>3.9821588130821262E-2</v>
      </c>
      <c r="AC217" s="723">
        <f t="shared" si="372"/>
        <v>80.45511929138577</v>
      </c>
      <c r="AD217" s="513">
        <f t="shared" si="331"/>
        <v>-4.9601784118691787</v>
      </c>
      <c r="AE217" s="513">
        <f t="shared" si="332"/>
        <v>23.601402928451385</v>
      </c>
      <c r="AF217" t="e">
        <f t="shared" si="333"/>
        <v>#N/A</v>
      </c>
      <c r="AG217" s="723">
        <f t="shared" si="373"/>
        <v>-4.9601784118691787</v>
      </c>
      <c r="AH217" s="723">
        <f t="shared" si="374"/>
        <v>23.601402928451385</v>
      </c>
      <c r="AI217" s="142">
        <f t="shared" si="334"/>
        <v>11.03982158813082</v>
      </c>
      <c r="AJ217" s="142">
        <f t="shared" si="335"/>
        <v>55.264692346842153</v>
      </c>
      <c r="AK217" t="e">
        <f t="shared" si="336"/>
        <v>#N/A</v>
      </c>
      <c r="AL217" s="723">
        <f t="shared" si="375"/>
        <v>11.03982158813082</v>
      </c>
      <c r="AM217" s="723">
        <f t="shared" si="376"/>
        <v>55.264692346842153</v>
      </c>
      <c r="AN217" s="514">
        <f t="shared" si="337"/>
        <v>4.0398215881308213</v>
      </c>
      <c r="AO217" s="514">
        <f t="shared" si="338"/>
        <v>16.402018784012952</v>
      </c>
      <c r="AP217" t="e">
        <f t="shared" si="339"/>
        <v>#N/A</v>
      </c>
      <c r="AQ217" s="723">
        <f t="shared" si="377"/>
        <v>4.0398215881308213</v>
      </c>
      <c r="AR217" s="723">
        <f t="shared" si="378"/>
        <v>16.402018784012952</v>
      </c>
      <c r="AS217" s="515">
        <f t="shared" si="340"/>
        <v>-50.96017841186918</v>
      </c>
      <c r="AT217" s="515">
        <f t="shared" si="341"/>
        <v>60.605496616982798</v>
      </c>
      <c r="AU217" t="e">
        <f t="shared" si="342"/>
        <v>#N/A</v>
      </c>
      <c r="AV217" s="723">
        <f t="shared" si="379"/>
        <v>-50.96017841186918</v>
      </c>
      <c r="AW217" s="723">
        <f t="shared" si="380"/>
        <v>60.605496616982798</v>
      </c>
      <c r="AX217" s="379">
        <f t="shared" si="343"/>
        <v>135.53982158813082</v>
      </c>
      <c r="AY217" s="379">
        <f t="shared" si="344"/>
        <v>105.73990974514487</v>
      </c>
      <c r="AZ217" t="e">
        <f t="shared" si="345"/>
        <v>#N/A</v>
      </c>
      <c r="BA217" s="723">
        <f t="shared" si="381"/>
        <v>135.53982158813082</v>
      </c>
      <c r="BB217" s="723">
        <f t="shared" si="382"/>
        <v>105.73990974514487</v>
      </c>
      <c r="BC217" s="290">
        <f t="shared" si="346"/>
        <v>15.03982158813082</v>
      </c>
      <c r="BD217" s="290">
        <f t="shared" si="347"/>
        <v>39.729915934860891</v>
      </c>
      <c r="BE217" t="e">
        <f t="shared" si="348"/>
        <v>#N/A</v>
      </c>
      <c r="BF217" s="723">
        <f t="shared" si="383"/>
        <v>15.03982158813082</v>
      </c>
      <c r="BG217" s="723">
        <f t="shared" si="384"/>
        <v>39.729915934860891</v>
      </c>
      <c r="BH217" s="515">
        <f t="shared" si="349"/>
        <v>4.0398215881308213</v>
      </c>
      <c r="BI217" s="515">
        <f t="shared" si="350"/>
        <v>74.491786259903265</v>
      </c>
      <c r="BJ217" t="e">
        <f t="shared" si="351"/>
        <v>#N/A</v>
      </c>
      <c r="BK217" s="723">
        <f t="shared" si="385"/>
        <v>4.0398215881308213</v>
      </c>
      <c r="BL217" s="723">
        <f t="shared" si="386"/>
        <v>74.491786259903265</v>
      </c>
      <c r="BN217" s="609">
        <f t="shared" si="352"/>
        <v>-5.1936287708004594</v>
      </c>
      <c r="BO217" s="83">
        <f t="shared" si="353"/>
        <v>5.1936287708004594</v>
      </c>
      <c r="BQ217" s="545">
        <f t="shared" si="354"/>
        <v>-0.96017841186917874</v>
      </c>
      <c r="BR217" s="545">
        <f t="shared" si="355"/>
        <v>25.85316654089231</v>
      </c>
      <c r="BS217" t="e">
        <f t="shared" si="356"/>
        <v>#N/A</v>
      </c>
      <c r="BT217" s="723">
        <f t="shared" si="387"/>
        <v>-0.96017841186917874</v>
      </c>
      <c r="BU217" s="723">
        <f t="shared" si="388"/>
        <v>25.85316654089231</v>
      </c>
      <c r="BV217" s="546">
        <f t="shared" si="357"/>
        <v>-9.9129375785358462</v>
      </c>
      <c r="BW217" s="546">
        <f t="shared" si="358"/>
        <v>45.405587739494038</v>
      </c>
      <c r="BX217" t="e">
        <f t="shared" si="359"/>
        <v>#N/A</v>
      </c>
      <c r="BY217" s="723">
        <f t="shared" si="389"/>
        <v>-9.9129375785358462</v>
      </c>
      <c r="BZ217" s="723">
        <f t="shared" si="390"/>
        <v>45.405587739494038</v>
      </c>
      <c r="CA217" s="141">
        <f t="shared" si="360"/>
        <v>6.0398215881308213</v>
      </c>
      <c r="CB217" s="141">
        <f t="shared" si="361"/>
        <v>48.754755872541438</v>
      </c>
      <c r="CC217" t="e">
        <f t="shared" si="362"/>
        <v>#N/A</v>
      </c>
      <c r="CD217" s="723">
        <f t="shared" si="391"/>
        <v>6.0398215881308213</v>
      </c>
      <c r="CE217" s="723">
        <f t="shared" si="392"/>
        <v>48.754755872541438</v>
      </c>
    </row>
    <row r="218" spans="1:83" x14ac:dyDescent="0.25">
      <c r="A218" s="1144"/>
      <c r="B218" s="635">
        <v>2</v>
      </c>
      <c r="E218" s="80">
        <f t="shared" si="316"/>
        <v>2.0747744210886214</v>
      </c>
      <c r="F218" s="80">
        <f t="shared" si="317"/>
        <v>21.360206420886449</v>
      </c>
      <c r="G218" t="e">
        <f t="shared" si="318"/>
        <v>#N/A</v>
      </c>
      <c r="H218" s="723">
        <f t="shared" si="363"/>
        <v>2.0747744210886214</v>
      </c>
      <c r="I218" s="723">
        <f t="shared" si="364"/>
        <v>21.360206420886449</v>
      </c>
      <c r="J218" s="6">
        <f t="shared" si="319"/>
        <v>-2.0252255789113787</v>
      </c>
      <c r="K218" s="6">
        <f t="shared" si="320"/>
        <v>14.705727399312103</v>
      </c>
      <c r="L218" t="e">
        <f t="shared" si="321"/>
        <v>#N/A</v>
      </c>
      <c r="M218" s="723">
        <f t="shared" si="365"/>
        <v>-2.0252255789113787</v>
      </c>
      <c r="N218" s="723">
        <f t="shared" si="366"/>
        <v>14.705727399312103</v>
      </c>
      <c r="O218" s="511">
        <f t="shared" si="322"/>
        <v>6.9747744210886218</v>
      </c>
      <c r="P218" s="511">
        <f t="shared" si="323"/>
        <v>40.140483533994441</v>
      </c>
      <c r="Q218" t="e">
        <f t="shared" si="324"/>
        <v>#N/A</v>
      </c>
      <c r="R218" s="723">
        <f t="shared" si="367"/>
        <v>6.9747744210886218</v>
      </c>
      <c r="S218" s="723">
        <f t="shared" si="368"/>
        <v>40.140483533994441</v>
      </c>
      <c r="T218" s="512">
        <f t="shared" si="325"/>
        <v>47.974774421088618</v>
      </c>
      <c r="U218" s="512">
        <f t="shared" si="326"/>
        <v>53.584124685795501</v>
      </c>
      <c r="V218" t="e">
        <f t="shared" si="327"/>
        <v>#N/A</v>
      </c>
      <c r="W218" s="723">
        <f t="shared" si="369"/>
        <v>47.974774421088618</v>
      </c>
      <c r="X218" s="723">
        <f t="shared" si="370"/>
        <v>53.584124685795501</v>
      </c>
      <c r="Y218" s="249">
        <f t="shared" si="328"/>
        <v>-4.0252255789113782</v>
      </c>
      <c r="Z218" s="249">
        <f t="shared" si="329"/>
        <v>98.849675863620718</v>
      </c>
      <c r="AA218" t="e">
        <f t="shared" si="330"/>
        <v>#N/A</v>
      </c>
      <c r="AB218" s="723">
        <f t="shared" si="371"/>
        <v>-4.0252255789113782</v>
      </c>
      <c r="AC218" s="723">
        <f t="shared" si="372"/>
        <v>98.849675863620718</v>
      </c>
      <c r="AD218" s="513">
        <f t="shared" si="331"/>
        <v>-7.0252255789113782</v>
      </c>
      <c r="AE218" s="513">
        <f t="shared" si="332"/>
        <v>25.519765248584847</v>
      </c>
      <c r="AF218" t="e">
        <f t="shared" si="333"/>
        <v>#N/A</v>
      </c>
      <c r="AG218" s="723">
        <f t="shared" si="373"/>
        <v>-7.0252255789113782</v>
      </c>
      <c r="AH218" s="723">
        <f t="shared" si="374"/>
        <v>25.519765248584847</v>
      </c>
      <c r="AI218" s="142">
        <f t="shared" si="334"/>
        <v>7.9747744210886218</v>
      </c>
      <c r="AJ218" s="142">
        <f t="shared" si="335"/>
        <v>84.001538190338394</v>
      </c>
      <c r="AK218" t="e">
        <f t="shared" si="336"/>
        <v>#N/A</v>
      </c>
      <c r="AL218" s="723">
        <f t="shared" si="375"/>
        <v>7.9747744210886218</v>
      </c>
      <c r="AM218" s="723">
        <f t="shared" si="376"/>
        <v>84.001538190338394</v>
      </c>
      <c r="AN218" s="514">
        <f t="shared" si="337"/>
        <v>3.9747744210886213</v>
      </c>
      <c r="AO218" s="514">
        <f t="shared" si="338"/>
        <v>19.059339399435615</v>
      </c>
      <c r="AP218" t="e">
        <f t="shared" si="339"/>
        <v>#N/A</v>
      </c>
      <c r="AQ218" s="723">
        <f t="shared" si="377"/>
        <v>3.9747744210886213</v>
      </c>
      <c r="AR218" s="723">
        <f t="shared" si="378"/>
        <v>19.059339399435615</v>
      </c>
      <c r="AS218" s="515">
        <f t="shared" si="340"/>
        <v>-146.02522557891137</v>
      </c>
      <c r="AT218" s="515">
        <f t="shared" si="341"/>
        <v>101.11746427624222</v>
      </c>
      <c r="AU218" t="e">
        <f t="shared" si="342"/>
        <v>#N/A</v>
      </c>
      <c r="AV218" s="723">
        <f t="shared" si="379"/>
        <v>-146.02522557891137</v>
      </c>
      <c r="AW218" s="723">
        <f t="shared" si="380"/>
        <v>101.11746427624222</v>
      </c>
      <c r="AX218" s="379" t="str">
        <f t="shared" si="343"/>
        <v/>
      </c>
      <c r="AY218" s="379" t="str">
        <f t="shared" si="344"/>
        <v/>
      </c>
      <c r="AZ218">
        <f t="shared" si="345"/>
        <v>0</v>
      </c>
      <c r="BA218" s="723" t="e">
        <f t="shared" si="381"/>
        <v>#N/A</v>
      </c>
      <c r="BB218" s="723" t="e">
        <f t="shared" si="382"/>
        <v>#N/A</v>
      </c>
      <c r="BC218" s="290">
        <f t="shared" si="346"/>
        <v>29.974774421088622</v>
      </c>
      <c r="BD218" s="290">
        <f t="shared" si="347"/>
        <v>58.25374166817852</v>
      </c>
      <c r="BE218" t="e">
        <f t="shared" si="348"/>
        <v>#N/A</v>
      </c>
      <c r="BF218" s="723">
        <f t="shared" si="383"/>
        <v>29.974774421088622</v>
      </c>
      <c r="BG218" s="723">
        <f t="shared" si="384"/>
        <v>58.25374166817852</v>
      </c>
      <c r="BH218" s="515">
        <f t="shared" si="349"/>
        <v>5.9747744210886218</v>
      </c>
      <c r="BI218" s="515">
        <f t="shared" si="350"/>
        <v>75.121624172689977</v>
      </c>
      <c r="BJ218" t="e">
        <f t="shared" si="351"/>
        <v>#N/A</v>
      </c>
      <c r="BK218" s="723">
        <f t="shared" si="385"/>
        <v>5.9747744210886218</v>
      </c>
      <c r="BL218" s="723">
        <f t="shared" si="386"/>
        <v>75.121624172689977</v>
      </c>
      <c r="BN218" s="609">
        <f t="shared" si="352"/>
        <v>-5.3611175753868041</v>
      </c>
      <c r="BO218" s="83">
        <f t="shared" si="353"/>
        <v>5.3611175753868041</v>
      </c>
      <c r="BQ218" s="545">
        <f t="shared" si="354"/>
        <v>-2.5225578911378665E-2</v>
      </c>
      <c r="BR218" s="545">
        <f t="shared" si="355"/>
        <v>29.397592050079179</v>
      </c>
      <c r="BS218" t="e">
        <f t="shared" si="356"/>
        <v>#N/A</v>
      </c>
      <c r="BT218" s="723">
        <f t="shared" si="387"/>
        <v>-2.5225578911378665E-2</v>
      </c>
      <c r="BU218" s="723">
        <f t="shared" si="388"/>
        <v>29.397592050079179</v>
      </c>
      <c r="BV218" s="546">
        <f t="shared" si="357"/>
        <v>-10.186577578911377</v>
      </c>
      <c r="BW218" s="546">
        <f t="shared" si="358"/>
        <v>45.831144178126429</v>
      </c>
      <c r="BX218" t="e">
        <f t="shared" si="359"/>
        <v>#N/A</v>
      </c>
      <c r="BY218" s="723">
        <f t="shared" si="389"/>
        <v>-10.186577578911377</v>
      </c>
      <c r="BZ218" s="723">
        <f t="shared" si="390"/>
        <v>45.831144178126429</v>
      </c>
      <c r="CA218" s="141" t="str">
        <f t="shared" si="360"/>
        <v/>
      </c>
      <c r="CB218" s="141" t="str">
        <f t="shared" si="361"/>
        <v/>
      </c>
      <c r="CC218">
        <f t="shared" si="362"/>
        <v>0</v>
      </c>
      <c r="CD218" s="723" t="e">
        <f t="shared" si="391"/>
        <v>#N/A</v>
      </c>
      <c r="CE218" s="723" t="e">
        <f t="shared" si="392"/>
        <v>#N/A</v>
      </c>
    </row>
    <row r="219" spans="1:83" x14ac:dyDescent="0.25">
      <c r="A219" s="1144"/>
      <c r="B219" s="635">
        <v>1</v>
      </c>
      <c r="E219" s="80">
        <f t="shared" si="316"/>
        <v>-0.30453729933903273</v>
      </c>
      <c r="F219" s="80">
        <f t="shared" si="317"/>
        <v>22.690539046552033</v>
      </c>
      <c r="G219" t="e">
        <f t="shared" si="318"/>
        <v>#N/A</v>
      </c>
      <c r="H219" s="723">
        <f t="shared" si="363"/>
        <v>-0.30453729933903273</v>
      </c>
      <c r="I219" s="723">
        <f t="shared" si="364"/>
        <v>22.690539046552033</v>
      </c>
      <c r="J219" s="6">
        <f t="shared" si="319"/>
        <v>-1.0045372993390327</v>
      </c>
      <c r="K219" s="6">
        <f t="shared" si="320"/>
        <v>16.578919211550023</v>
      </c>
      <c r="L219" t="e">
        <f t="shared" si="321"/>
        <v>#N/A</v>
      </c>
      <c r="M219" s="723">
        <f t="shared" si="365"/>
        <v>-1.0045372993390327</v>
      </c>
      <c r="N219" s="723">
        <f t="shared" si="366"/>
        <v>16.578919211550023</v>
      </c>
      <c r="O219" s="511">
        <f t="shared" si="322"/>
        <v>8.9954627006609673</v>
      </c>
      <c r="P219" s="511">
        <f t="shared" si="323"/>
        <v>40.863927395969938</v>
      </c>
      <c r="Q219" t="e">
        <f t="shared" si="324"/>
        <v>#N/A</v>
      </c>
      <c r="R219" s="723">
        <f t="shared" si="367"/>
        <v>8.9954627006609673</v>
      </c>
      <c r="S219" s="723">
        <f t="shared" si="368"/>
        <v>40.863927395969938</v>
      </c>
      <c r="T219" s="512">
        <f t="shared" si="325"/>
        <v>82.995462700660966</v>
      </c>
      <c r="U219" s="512">
        <f t="shared" si="326"/>
        <v>72.014855674207226</v>
      </c>
      <c r="V219" t="e">
        <f t="shared" si="327"/>
        <v>#N/A</v>
      </c>
      <c r="W219" s="723">
        <f t="shared" si="369"/>
        <v>82.995462700660966</v>
      </c>
      <c r="X219" s="723">
        <f t="shared" si="370"/>
        <v>72.014855674207226</v>
      </c>
      <c r="Y219" s="249">
        <f t="shared" si="328"/>
        <v>-11.004537299339033</v>
      </c>
      <c r="Z219" s="249">
        <f t="shared" si="329"/>
        <v>99.145653269435385</v>
      </c>
      <c r="AA219" t="e">
        <f t="shared" si="330"/>
        <v>#N/A</v>
      </c>
      <c r="AB219" s="723">
        <f t="shared" si="371"/>
        <v>-11.004537299339033</v>
      </c>
      <c r="AC219" s="723">
        <f t="shared" si="372"/>
        <v>99.145653269435385</v>
      </c>
      <c r="AD219" s="513">
        <f t="shared" si="331"/>
        <v>-3.0045372993390327</v>
      </c>
      <c r="AE219" s="513">
        <f t="shared" si="332"/>
        <v>26.643208557212144</v>
      </c>
      <c r="AF219" t="e">
        <f t="shared" si="333"/>
        <v>#N/A</v>
      </c>
      <c r="AG219" s="723">
        <f t="shared" si="373"/>
        <v>-3.0045372993390327</v>
      </c>
      <c r="AH219" s="723">
        <f t="shared" si="374"/>
        <v>26.643208557212144</v>
      </c>
      <c r="AI219" s="142">
        <f t="shared" si="334"/>
        <v>10.995462700660967</v>
      </c>
      <c r="AJ219" s="142">
        <f t="shared" si="335"/>
        <v>103.49695919312366</v>
      </c>
      <c r="AK219" t="e">
        <f t="shared" si="336"/>
        <v>#N/A</v>
      </c>
      <c r="AL219" s="723">
        <f t="shared" si="375"/>
        <v>10.995462700660967</v>
      </c>
      <c r="AM219" s="723">
        <f t="shared" si="376"/>
        <v>103.49695919312366</v>
      </c>
      <c r="AN219" s="514">
        <f t="shared" si="337"/>
        <v>3.9954627006609673</v>
      </c>
      <c r="AO219" s="514">
        <f t="shared" si="338"/>
        <v>20.539244441388355</v>
      </c>
      <c r="AP219" t="e">
        <f t="shared" si="339"/>
        <v>#N/A</v>
      </c>
      <c r="AQ219" s="723">
        <f t="shared" si="377"/>
        <v>3.9954627006609673</v>
      </c>
      <c r="AR219" s="723">
        <f t="shared" si="378"/>
        <v>20.539244441388355</v>
      </c>
      <c r="AS219" s="515">
        <f t="shared" si="340"/>
        <v>-290.00453729933901</v>
      </c>
      <c r="AT219" s="515">
        <f t="shared" si="341"/>
        <v>200.71407384081689</v>
      </c>
      <c r="AU219" t="e">
        <f t="shared" si="342"/>
        <v>#N/A</v>
      </c>
      <c r="AV219" s="723">
        <f t="shared" si="379"/>
        <v>-290.00453729933901</v>
      </c>
      <c r="AW219" s="723">
        <f t="shared" si="380"/>
        <v>200.71407384081689</v>
      </c>
      <c r="AX219" s="379" t="str">
        <f t="shared" si="343"/>
        <v/>
      </c>
      <c r="AY219" s="379" t="str">
        <f t="shared" si="344"/>
        <v/>
      </c>
      <c r="AZ219">
        <f t="shared" si="345"/>
        <v>0</v>
      </c>
      <c r="BA219" s="723" t="e">
        <f t="shared" si="381"/>
        <v>#N/A</v>
      </c>
      <c r="BB219" s="723" t="e">
        <f t="shared" si="382"/>
        <v>#N/A</v>
      </c>
      <c r="BC219" s="290" t="str">
        <f t="shared" si="346"/>
        <v/>
      </c>
      <c r="BD219" s="290" t="str">
        <f t="shared" si="347"/>
        <v/>
      </c>
      <c r="BE219">
        <f t="shared" si="348"/>
        <v>0</v>
      </c>
      <c r="BF219" s="723" t="e">
        <f t="shared" si="383"/>
        <v>#N/A</v>
      </c>
      <c r="BG219" s="723" t="e">
        <f t="shared" si="384"/>
        <v>#N/A</v>
      </c>
      <c r="BH219" s="515">
        <f t="shared" si="349"/>
        <v>0.99546270066096731</v>
      </c>
      <c r="BI219" s="515">
        <f t="shared" si="350"/>
        <v>75.510665221696343</v>
      </c>
      <c r="BJ219" t="e">
        <f t="shared" si="351"/>
        <v>#N/A</v>
      </c>
      <c r="BK219" s="723">
        <f t="shared" si="385"/>
        <v>0.99546270066096731</v>
      </c>
      <c r="BL219" s="723">
        <f t="shared" si="386"/>
        <v>75.510665221696343</v>
      </c>
      <c r="BN219" s="609">
        <f t="shared" si="352"/>
        <v>-5.4899396879107476</v>
      </c>
      <c r="BO219" s="83">
        <f t="shared" si="353"/>
        <v>5.4899396879107476</v>
      </c>
      <c r="BQ219" s="545">
        <f t="shared" si="354"/>
        <v>0.99546270066096731</v>
      </c>
      <c r="BR219" s="545">
        <f t="shared" si="355"/>
        <v>34.091356121795783</v>
      </c>
      <c r="BS219" t="e">
        <f t="shared" si="356"/>
        <v>#N/A</v>
      </c>
      <c r="BT219" s="723">
        <f t="shared" si="387"/>
        <v>0.99546270066096731</v>
      </c>
      <c r="BU219" s="723">
        <f t="shared" si="388"/>
        <v>34.091356121795783</v>
      </c>
      <c r="BV219" s="546" t="str">
        <f t="shared" si="357"/>
        <v/>
      </c>
      <c r="BW219" s="546" t="str">
        <f t="shared" si="358"/>
        <v/>
      </c>
      <c r="BX219">
        <f t="shared" si="359"/>
        <v>0</v>
      </c>
      <c r="BY219" s="723" t="e">
        <f t="shared" si="389"/>
        <v>#N/A</v>
      </c>
      <c r="BZ219" s="723" t="e">
        <f t="shared" si="390"/>
        <v>#N/A</v>
      </c>
      <c r="CA219" s="141" t="str">
        <f t="shared" si="360"/>
        <v/>
      </c>
      <c r="CB219" s="141" t="str">
        <f t="shared" si="361"/>
        <v/>
      </c>
      <c r="CC219">
        <f t="shared" si="362"/>
        <v>0</v>
      </c>
      <c r="CD219" s="723" t="e">
        <f t="shared" si="391"/>
        <v>#N/A</v>
      </c>
      <c r="CE219" s="723" t="e">
        <f t="shared" si="392"/>
        <v>#N/A</v>
      </c>
    </row>
    <row r="221" spans="1:83" ht="18.75" x14ac:dyDescent="0.3">
      <c r="B221" s="797" t="s">
        <v>107</v>
      </c>
      <c r="F221" s="798"/>
      <c r="G221" s="797"/>
      <c r="H221" s="797"/>
      <c r="I221" s="797"/>
      <c r="J221" s="797"/>
      <c r="K221" s="797"/>
      <c r="L221" s="797"/>
      <c r="M221" s="728"/>
      <c r="N221" s="728"/>
      <c r="O221" s="21"/>
    </row>
    <row r="222" spans="1:83" x14ac:dyDescent="0.25">
      <c r="K222" s="291"/>
      <c r="L222" s="291"/>
      <c r="M222" s="291"/>
      <c r="N222" s="291"/>
      <c r="O222" s="291"/>
      <c r="P222" s="291"/>
    </row>
  </sheetData>
  <mergeCells count="84">
    <mergeCell ref="B82:B83"/>
    <mergeCell ref="A84:A91"/>
    <mergeCell ref="A92:A99"/>
    <mergeCell ref="BK82:BK83"/>
    <mergeCell ref="A204:A211"/>
    <mergeCell ref="A110:A117"/>
    <mergeCell ref="A118:A125"/>
    <mergeCell ref="A126:A133"/>
    <mergeCell ref="A134:A141"/>
    <mergeCell ref="BK100:BK101"/>
    <mergeCell ref="A102:A109"/>
    <mergeCell ref="B100:B101"/>
    <mergeCell ref="A212:A219"/>
    <mergeCell ref="B178:B179"/>
    <mergeCell ref="B160:B161"/>
    <mergeCell ref="BO178:BO179"/>
    <mergeCell ref="A162:A169"/>
    <mergeCell ref="A170:A177"/>
    <mergeCell ref="A180:A187"/>
    <mergeCell ref="A188:A195"/>
    <mergeCell ref="A196:A203"/>
    <mergeCell ref="BN178:BN179"/>
    <mergeCell ref="B2:B3"/>
    <mergeCell ref="BK2:BK3"/>
    <mergeCell ref="BL2:BL3"/>
    <mergeCell ref="BN2:BN3"/>
    <mergeCell ref="A4:A11"/>
    <mergeCell ref="C2:G2"/>
    <mergeCell ref="H2:L2"/>
    <mergeCell ref="M2:Q2"/>
    <mergeCell ref="R2:V2"/>
    <mergeCell ref="W2:AA2"/>
    <mergeCell ref="AB2:AF2"/>
    <mergeCell ref="AG2:AK2"/>
    <mergeCell ref="AL2:AP2"/>
    <mergeCell ref="AQ2:AU2"/>
    <mergeCell ref="AV2:AZ2"/>
    <mergeCell ref="BA2:BE2"/>
    <mergeCell ref="A1:B1"/>
    <mergeCell ref="A54:A61"/>
    <mergeCell ref="BM82:BM83"/>
    <mergeCell ref="BN82:BN83"/>
    <mergeCell ref="BN100:BN101"/>
    <mergeCell ref="BM2:BM3"/>
    <mergeCell ref="BN20:BN21"/>
    <mergeCell ref="A22:A29"/>
    <mergeCell ref="A30:A37"/>
    <mergeCell ref="A38:A45"/>
    <mergeCell ref="A46:A53"/>
    <mergeCell ref="A12:A19"/>
    <mergeCell ref="B20:B21"/>
    <mergeCell ref="BK20:BK21"/>
    <mergeCell ref="BL20:BL21"/>
    <mergeCell ref="BM20:BM21"/>
    <mergeCell ref="EP82:EP83"/>
    <mergeCell ref="EQ82:EQ83"/>
    <mergeCell ref="ER82:ER83"/>
    <mergeCell ref="ES82:ES83"/>
    <mergeCell ref="ER100:ER101"/>
    <mergeCell ref="ES100:ES101"/>
    <mergeCell ref="EP100:EP101"/>
    <mergeCell ref="EQ100:EQ101"/>
    <mergeCell ref="BF2:BJ2"/>
    <mergeCell ref="BO2:BS2"/>
    <mergeCell ref="BT2:BX2"/>
    <mergeCell ref="BY2:CC2"/>
    <mergeCell ref="BL100:BL101"/>
    <mergeCell ref="BM100:BM101"/>
    <mergeCell ref="BL82:BL83"/>
    <mergeCell ref="C20:G20"/>
    <mergeCell ref="H20:L20"/>
    <mergeCell ref="M20:Q20"/>
    <mergeCell ref="R20:V20"/>
    <mergeCell ref="W20:AA20"/>
    <mergeCell ref="AB20:AF20"/>
    <mergeCell ref="AG20:AK20"/>
    <mergeCell ref="AL20:AP20"/>
    <mergeCell ref="AQ20:AU20"/>
    <mergeCell ref="AV20:AZ20"/>
    <mergeCell ref="BA20:BE20"/>
    <mergeCell ref="BF20:BJ20"/>
    <mergeCell ref="BO20:BS20"/>
    <mergeCell ref="BT20:BX20"/>
    <mergeCell ref="BY20:CC20"/>
  </mergeCells>
  <phoneticPr fontId="11" type="noConversion"/>
  <conditionalFormatting sqref="G4">
    <cfRule type="expression" dxfId="333" priority="170">
      <formula>G4&gt;$C$1</formula>
    </cfRule>
  </conditionalFormatting>
  <conditionalFormatting sqref="CC22:CC61">
    <cfRule type="expression" dxfId="332" priority="120">
      <formula>CC22&gt;$C$1</formula>
    </cfRule>
  </conditionalFormatting>
  <conditionalFormatting sqref="G5">
    <cfRule type="expression" dxfId="331" priority="168">
      <formula>G5&gt;$C$1</formula>
    </cfRule>
  </conditionalFormatting>
  <conditionalFormatting sqref="G6:G11">
    <cfRule type="expression" dxfId="330" priority="167">
      <formula>G6&gt;$C$1</formula>
    </cfRule>
  </conditionalFormatting>
  <conditionalFormatting sqref="G12">
    <cfRule type="expression" dxfId="329" priority="166">
      <formula>G12&gt;$C$1</formula>
    </cfRule>
  </conditionalFormatting>
  <conditionalFormatting sqref="G13:G19">
    <cfRule type="expression" dxfId="328" priority="165">
      <formula>G13&gt;$C$1</formula>
    </cfRule>
  </conditionalFormatting>
  <conditionalFormatting sqref="G22">
    <cfRule type="expression" dxfId="327" priority="164">
      <formula>G22&gt;$C$1</formula>
    </cfRule>
  </conditionalFormatting>
  <conditionalFormatting sqref="G23:G29">
    <cfRule type="expression" dxfId="326" priority="163">
      <formula>G23&gt;$C$1</formula>
    </cfRule>
  </conditionalFormatting>
  <conditionalFormatting sqref="G30:G61">
    <cfRule type="expression" dxfId="325" priority="162">
      <formula>G30&gt;$C$1</formula>
    </cfRule>
  </conditionalFormatting>
  <conditionalFormatting sqref="L4">
    <cfRule type="expression" dxfId="324" priority="161">
      <formula>L4&gt;$C$1</formula>
    </cfRule>
  </conditionalFormatting>
  <conditionalFormatting sqref="L5:L19">
    <cfRule type="expression" dxfId="323" priority="160">
      <formula>L5&gt;$C$1</formula>
    </cfRule>
  </conditionalFormatting>
  <conditionalFormatting sqref="L22:L61">
    <cfRule type="expression" dxfId="322" priority="159">
      <formula>L22&gt;$C$1</formula>
    </cfRule>
  </conditionalFormatting>
  <conditionalFormatting sqref="Q4">
    <cfRule type="expression" dxfId="321" priority="158">
      <formula>Q4&gt;$C$1</formula>
    </cfRule>
  </conditionalFormatting>
  <conditionalFormatting sqref="Q5:Q19">
    <cfRule type="expression" dxfId="320" priority="157">
      <formula>Q5&gt;$C$1</formula>
    </cfRule>
  </conditionalFormatting>
  <conditionalFormatting sqref="Q22:Q61">
    <cfRule type="expression" dxfId="319" priority="156">
      <formula>Q22&gt;$C$1</formula>
    </cfRule>
  </conditionalFormatting>
  <conditionalFormatting sqref="V4">
    <cfRule type="expression" dxfId="318" priority="155">
      <formula>V4&gt;$C$1</formula>
    </cfRule>
  </conditionalFormatting>
  <conditionalFormatting sqref="AA4">
    <cfRule type="expression" dxfId="317" priority="154">
      <formula>AA4&gt;$C$1</formula>
    </cfRule>
  </conditionalFormatting>
  <conditionalFormatting sqref="AF4">
    <cfRule type="expression" dxfId="316" priority="153">
      <formula>AF4&gt;$C$1</formula>
    </cfRule>
  </conditionalFormatting>
  <conditionalFormatting sqref="AK4">
    <cfRule type="expression" dxfId="315" priority="152">
      <formula>AK4&gt;$C$1</formula>
    </cfRule>
  </conditionalFormatting>
  <conditionalFormatting sqref="AP4">
    <cfRule type="expression" dxfId="314" priority="151">
      <formula>AP4&gt;$C$1</formula>
    </cfRule>
  </conditionalFormatting>
  <conditionalFormatting sqref="AU4">
    <cfRule type="expression" dxfId="313" priority="150">
      <formula>AU4&gt;$C$1</formula>
    </cfRule>
  </conditionalFormatting>
  <conditionalFormatting sqref="AZ4">
    <cfRule type="expression" dxfId="312" priority="149">
      <formula>AZ4&gt;$C$1</formula>
    </cfRule>
  </conditionalFormatting>
  <conditionalFormatting sqref="BE4">
    <cfRule type="expression" dxfId="311" priority="148">
      <formula>BE4&gt;$C$1</formula>
    </cfRule>
  </conditionalFormatting>
  <conditionalFormatting sqref="BJ4">
    <cfRule type="expression" dxfId="310" priority="147">
      <formula>BJ4&gt;$C$1</formula>
    </cfRule>
  </conditionalFormatting>
  <conditionalFormatting sqref="BS4">
    <cfRule type="expression" dxfId="309" priority="146">
      <formula>BS4&gt;$C$1</formula>
    </cfRule>
  </conditionalFormatting>
  <conditionalFormatting sqref="BX4">
    <cfRule type="expression" dxfId="308" priority="145">
      <formula>BX4&gt;$C$1</formula>
    </cfRule>
  </conditionalFormatting>
  <conditionalFormatting sqref="CC4">
    <cfRule type="expression" dxfId="307" priority="144">
      <formula>CC4&gt;$C$1</formula>
    </cfRule>
  </conditionalFormatting>
  <conditionalFormatting sqref="V5:V19">
    <cfRule type="expression" dxfId="306" priority="143">
      <formula>V5&gt;$C$1</formula>
    </cfRule>
  </conditionalFormatting>
  <conditionalFormatting sqref="V22:V61">
    <cfRule type="expression" dxfId="305" priority="142">
      <formula>V22&gt;$C$1</formula>
    </cfRule>
  </conditionalFormatting>
  <conditionalFormatting sqref="AA5:AA19">
    <cfRule type="expression" dxfId="304" priority="141">
      <formula>AA5&gt;$C$1</formula>
    </cfRule>
  </conditionalFormatting>
  <conditionalFormatting sqref="AA22:AA61">
    <cfRule type="expression" dxfId="303" priority="140">
      <formula>AA22&gt;$C$1</formula>
    </cfRule>
  </conditionalFormatting>
  <conditionalFormatting sqref="AF5:AF19">
    <cfRule type="expression" dxfId="302" priority="139">
      <formula>AF5&gt;$C$1</formula>
    </cfRule>
  </conditionalFormatting>
  <conditionalFormatting sqref="AF22:AF61">
    <cfRule type="expression" dxfId="301" priority="138">
      <formula>AF22&gt;$C$1</formula>
    </cfRule>
  </conditionalFormatting>
  <conditionalFormatting sqref="AK5:AK19">
    <cfRule type="expression" dxfId="300" priority="137">
      <formula>AK5&gt;$C$1</formula>
    </cfRule>
  </conditionalFormatting>
  <conditionalFormatting sqref="AK22:AK61">
    <cfRule type="expression" dxfId="299" priority="136">
      <formula>AK22&gt;$C$1</formula>
    </cfRule>
  </conditionalFormatting>
  <conditionalFormatting sqref="AP5:AP19">
    <cfRule type="expression" dxfId="298" priority="135">
      <formula>AP5&gt;$C$1</formula>
    </cfRule>
  </conditionalFormatting>
  <conditionalFormatting sqref="AP22:AP61">
    <cfRule type="expression" dxfId="297" priority="134">
      <formula>AP22&gt;$C$1</formula>
    </cfRule>
  </conditionalFormatting>
  <conditionalFormatting sqref="AU5:AU19">
    <cfRule type="expression" dxfId="296" priority="133">
      <formula>AU5&gt;$C$1</formula>
    </cfRule>
  </conditionalFormatting>
  <conditionalFormatting sqref="AU22:AU61">
    <cfRule type="expression" dxfId="295" priority="132">
      <formula>AU22&gt;$C$1</formula>
    </cfRule>
  </conditionalFormatting>
  <conditionalFormatting sqref="AZ5:AZ19">
    <cfRule type="expression" dxfId="294" priority="131">
      <formula>AZ5&gt;$C$1</formula>
    </cfRule>
  </conditionalFormatting>
  <conditionalFormatting sqref="AZ22:AZ61">
    <cfRule type="expression" dxfId="293" priority="130">
      <formula>AZ22&gt;$C$1</formula>
    </cfRule>
  </conditionalFormatting>
  <conditionalFormatting sqref="BE5:BE19">
    <cfRule type="expression" dxfId="292" priority="129">
      <formula>BE5&gt;$C$1</formula>
    </cfRule>
  </conditionalFormatting>
  <conditionalFormatting sqref="BE22:BE61">
    <cfRule type="expression" dxfId="291" priority="128">
      <formula>BE22&gt;$C$1</formula>
    </cfRule>
  </conditionalFormatting>
  <conditionalFormatting sqref="BJ5:BJ19">
    <cfRule type="expression" dxfId="290" priority="127">
      <formula>BJ5&gt;$C$1</formula>
    </cfRule>
  </conditionalFormatting>
  <conditionalFormatting sqref="BJ22:BJ61">
    <cfRule type="expression" dxfId="289" priority="126">
      <formula>BJ22&gt;$C$1</formula>
    </cfRule>
  </conditionalFormatting>
  <conditionalFormatting sqref="BS5:BS19">
    <cfRule type="expression" dxfId="288" priority="125">
      <formula>BS5&gt;$C$1</formula>
    </cfRule>
  </conditionalFormatting>
  <conditionalFormatting sqref="BS22:BS61">
    <cfRule type="expression" dxfId="287" priority="124">
      <formula>BS22&gt;$C$1</formula>
    </cfRule>
  </conditionalFormatting>
  <conditionalFormatting sqref="BX5:BX19">
    <cfRule type="expression" dxfId="286" priority="123">
      <formula>BX5&gt;$C$1</formula>
    </cfRule>
  </conditionalFormatting>
  <conditionalFormatting sqref="BX22:BX61">
    <cfRule type="expression" dxfId="285" priority="122">
      <formula>BX22&gt;$C$1</formula>
    </cfRule>
  </conditionalFormatting>
  <conditionalFormatting sqref="CC5:CC19">
    <cfRule type="expression" dxfId="284" priority="121">
      <formula>CC5&gt;$C$1</formula>
    </cfRule>
  </conditionalFormatting>
  <conditionalFormatting sqref="G102:G141">
    <cfRule type="expression" dxfId="283" priority="117">
      <formula>G102&gt;$C$1</formula>
    </cfRule>
  </conditionalFormatting>
  <conditionalFormatting sqref="L102">
    <cfRule type="expression" dxfId="282" priority="116">
      <formula>L102&gt;$C$1</formula>
    </cfRule>
  </conditionalFormatting>
  <conditionalFormatting sqref="Q102">
    <cfRule type="expression" dxfId="281" priority="115">
      <formula>Q102&gt;$C$1</formula>
    </cfRule>
  </conditionalFormatting>
  <conditionalFormatting sqref="V102">
    <cfRule type="expression" dxfId="280" priority="114">
      <formula>V102&gt;$C$1</formula>
    </cfRule>
  </conditionalFormatting>
  <conditionalFormatting sqref="AA102">
    <cfRule type="expression" dxfId="279" priority="113">
      <formula>AA102&gt;$C$1</formula>
    </cfRule>
  </conditionalFormatting>
  <conditionalFormatting sqref="AF102">
    <cfRule type="expression" dxfId="278" priority="112">
      <formula>AF102&gt;$C$1</formula>
    </cfRule>
  </conditionalFormatting>
  <conditionalFormatting sqref="AK102">
    <cfRule type="expression" dxfId="277" priority="111">
      <formula>AK102&gt;$C$1</formula>
    </cfRule>
  </conditionalFormatting>
  <conditionalFormatting sqref="AP102">
    <cfRule type="expression" dxfId="276" priority="110">
      <formula>AP102&gt;$C$1</formula>
    </cfRule>
  </conditionalFormatting>
  <conditionalFormatting sqref="AU102">
    <cfRule type="expression" dxfId="275" priority="109">
      <formula>AU102&gt;$C$1</formula>
    </cfRule>
  </conditionalFormatting>
  <conditionalFormatting sqref="AZ102">
    <cfRule type="expression" dxfId="274" priority="108">
      <formula>AZ102&gt;$C$1</formula>
    </cfRule>
  </conditionalFormatting>
  <conditionalFormatting sqref="BE102">
    <cfRule type="expression" dxfId="273" priority="107">
      <formula>BE102&gt;$C$1</formula>
    </cfRule>
  </conditionalFormatting>
  <conditionalFormatting sqref="BJ102">
    <cfRule type="expression" dxfId="272" priority="106">
      <formula>BJ102&gt;$C$1</formula>
    </cfRule>
  </conditionalFormatting>
  <conditionalFormatting sqref="BS102">
    <cfRule type="expression" dxfId="271" priority="105">
      <formula>BS102&gt;$C$1</formula>
    </cfRule>
  </conditionalFormatting>
  <conditionalFormatting sqref="BX102">
    <cfRule type="expression" dxfId="270" priority="104">
      <formula>BX102&gt;$C$1</formula>
    </cfRule>
  </conditionalFormatting>
  <conditionalFormatting sqref="CC102">
    <cfRule type="expression" dxfId="269" priority="103">
      <formula>CC102&gt;$C$1</formula>
    </cfRule>
  </conditionalFormatting>
  <conditionalFormatting sqref="L103:L141">
    <cfRule type="expression" dxfId="268" priority="102">
      <formula>L103&gt;$C$1</formula>
    </cfRule>
  </conditionalFormatting>
  <conditionalFormatting sqref="Q103:Q141">
    <cfRule type="expression" dxfId="267" priority="101">
      <formula>Q103&gt;$C$1</formula>
    </cfRule>
  </conditionalFormatting>
  <conditionalFormatting sqref="V103:V141">
    <cfRule type="expression" dxfId="266" priority="100">
      <formula>V103&gt;$C$1</formula>
    </cfRule>
  </conditionalFormatting>
  <conditionalFormatting sqref="AA103:AA141">
    <cfRule type="expression" dxfId="265" priority="99">
      <formula>AA103&gt;$C$1</formula>
    </cfRule>
  </conditionalFormatting>
  <conditionalFormatting sqref="AF103:AF141">
    <cfRule type="expression" dxfId="264" priority="98">
      <formula>AF103&gt;$C$1</formula>
    </cfRule>
  </conditionalFormatting>
  <conditionalFormatting sqref="AK103:AK141">
    <cfRule type="expression" dxfId="263" priority="97">
      <formula>AK103&gt;$C$1</formula>
    </cfRule>
  </conditionalFormatting>
  <conditionalFormatting sqref="AP103:AP141">
    <cfRule type="expression" dxfId="262" priority="96">
      <formula>AP103&gt;$C$1</formula>
    </cfRule>
  </conditionalFormatting>
  <conditionalFormatting sqref="AU103:AU141">
    <cfRule type="expression" dxfId="261" priority="95">
      <formula>AU103&gt;$C$1</formula>
    </cfRule>
  </conditionalFormatting>
  <conditionalFormatting sqref="AZ103:AZ141">
    <cfRule type="expression" dxfId="260" priority="94">
      <formula>AZ103&gt;$C$1</formula>
    </cfRule>
  </conditionalFormatting>
  <conditionalFormatting sqref="BE103:BE141">
    <cfRule type="expression" dxfId="259" priority="93">
      <formula>BE103&gt;$C$1</formula>
    </cfRule>
  </conditionalFormatting>
  <conditionalFormatting sqref="BJ103:BJ141">
    <cfRule type="expression" dxfId="258" priority="92">
      <formula>BJ103&gt;$C$1</formula>
    </cfRule>
  </conditionalFormatting>
  <conditionalFormatting sqref="BS103:BS141">
    <cfRule type="expression" dxfId="257" priority="91">
      <formula>BS103&gt;$C$1</formula>
    </cfRule>
  </conditionalFormatting>
  <conditionalFormatting sqref="BX103:BX141">
    <cfRule type="expression" dxfId="256" priority="90">
      <formula>BX103&gt;$C$1</formula>
    </cfRule>
  </conditionalFormatting>
  <conditionalFormatting sqref="CC103:CC141">
    <cfRule type="expression" dxfId="255" priority="89">
      <formula>CC103&gt;$C$1</formula>
    </cfRule>
  </conditionalFormatting>
  <conditionalFormatting sqref="V84">
    <cfRule type="expression" dxfId="254" priority="87">
      <formula>V84&gt;$C$1</formula>
    </cfRule>
  </conditionalFormatting>
  <conditionalFormatting sqref="V85:V99">
    <cfRule type="expression" dxfId="253" priority="86">
      <formula>V85&gt;$C$1</formula>
    </cfRule>
  </conditionalFormatting>
  <conditionalFormatting sqref="Q84">
    <cfRule type="expression" dxfId="252" priority="85">
      <formula>Q84&gt;$C$1</formula>
    </cfRule>
  </conditionalFormatting>
  <conditionalFormatting sqref="Q85:Q99">
    <cfRule type="expression" dxfId="251" priority="84">
      <formula>Q85&gt;$C$1</formula>
    </cfRule>
  </conditionalFormatting>
  <conditionalFormatting sqref="L84">
    <cfRule type="expression" dxfId="250" priority="83">
      <formula>L84&gt;$C$1</formula>
    </cfRule>
  </conditionalFormatting>
  <conditionalFormatting sqref="L85:L99">
    <cfRule type="expression" dxfId="249" priority="82">
      <formula>L85&gt;$C$1</formula>
    </cfRule>
  </conditionalFormatting>
  <conditionalFormatting sqref="G84:G99">
    <cfRule type="expression" dxfId="248" priority="81">
      <formula>G84&gt;$C$1</formula>
    </cfRule>
  </conditionalFormatting>
  <conditionalFormatting sqref="AA84">
    <cfRule type="expression" dxfId="247" priority="80">
      <formula>AA84&gt;$C$1</formula>
    </cfRule>
  </conditionalFormatting>
  <conditionalFormatting sqref="AA85:AA99">
    <cfRule type="expression" dxfId="246" priority="79">
      <formula>AA85&gt;$C$1</formula>
    </cfRule>
  </conditionalFormatting>
  <conditionalFormatting sqref="AF84">
    <cfRule type="expression" dxfId="245" priority="78">
      <formula>AF84&gt;$C$1</formula>
    </cfRule>
  </conditionalFormatting>
  <conditionalFormatting sqref="AF85:AF99">
    <cfRule type="expression" dxfId="244" priority="77">
      <formula>AF85&gt;$C$1</formula>
    </cfRule>
  </conditionalFormatting>
  <conditionalFormatting sqref="AK84">
    <cfRule type="expression" dxfId="243" priority="76">
      <formula>AK84&gt;$C$1</formula>
    </cfRule>
  </conditionalFormatting>
  <conditionalFormatting sqref="AK85:AK99">
    <cfRule type="expression" dxfId="242" priority="75">
      <formula>AK85&gt;$C$1</formula>
    </cfRule>
  </conditionalFormatting>
  <conditionalFormatting sqref="AP84">
    <cfRule type="expression" dxfId="241" priority="74">
      <formula>AP84&gt;$C$1</formula>
    </cfRule>
  </conditionalFormatting>
  <conditionalFormatting sqref="AP85:AP99">
    <cfRule type="expression" dxfId="240" priority="73">
      <formula>AP85&gt;$C$1</formula>
    </cfRule>
  </conditionalFormatting>
  <conditionalFormatting sqref="AU84">
    <cfRule type="expression" dxfId="239" priority="72">
      <formula>AU84&gt;$C$1</formula>
    </cfRule>
  </conditionalFormatting>
  <conditionalFormatting sqref="AU85:AU99">
    <cfRule type="expression" dxfId="238" priority="71">
      <formula>AU85&gt;$C$1</formula>
    </cfRule>
  </conditionalFormatting>
  <conditionalFormatting sqref="AZ84">
    <cfRule type="expression" dxfId="237" priority="70">
      <formula>AZ84&gt;$C$1</formula>
    </cfRule>
  </conditionalFormatting>
  <conditionalFormatting sqref="AZ85:AZ99">
    <cfRule type="expression" dxfId="236" priority="69">
      <formula>AZ85&gt;$C$1</formula>
    </cfRule>
  </conditionalFormatting>
  <conditionalFormatting sqref="BE84">
    <cfRule type="expression" dxfId="235" priority="68">
      <formula>BE84&gt;$C$1</formula>
    </cfRule>
  </conditionalFormatting>
  <conditionalFormatting sqref="BE85:BE99">
    <cfRule type="expression" dxfId="234" priority="67">
      <formula>BE85&gt;$C$1</formula>
    </cfRule>
  </conditionalFormatting>
  <conditionalFormatting sqref="BJ84">
    <cfRule type="expression" dxfId="233" priority="66">
      <formula>BJ84&gt;$C$1</formula>
    </cfRule>
  </conditionalFormatting>
  <conditionalFormatting sqref="BJ85:BJ99">
    <cfRule type="expression" dxfId="232" priority="65">
      <formula>BJ85&gt;$C$1</formula>
    </cfRule>
  </conditionalFormatting>
  <conditionalFormatting sqref="BS84">
    <cfRule type="expression" dxfId="231" priority="64">
      <formula>BS84&gt;$C$1</formula>
    </cfRule>
  </conditionalFormatting>
  <conditionalFormatting sqref="BS85:BS99">
    <cfRule type="expression" dxfId="230" priority="63">
      <formula>BS85&gt;$C$1</formula>
    </cfRule>
  </conditionalFormatting>
  <conditionalFormatting sqref="BX84">
    <cfRule type="expression" dxfId="229" priority="62">
      <formula>BX84&gt;$C$1</formula>
    </cfRule>
  </conditionalFormatting>
  <conditionalFormatting sqref="BX85:BX99">
    <cfRule type="expression" dxfId="228" priority="61">
      <formula>BX85&gt;$C$1</formula>
    </cfRule>
  </conditionalFormatting>
  <conditionalFormatting sqref="CC84">
    <cfRule type="expression" dxfId="227" priority="60">
      <formula>CC84&gt;$C$1</formula>
    </cfRule>
  </conditionalFormatting>
  <conditionalFormatting sqref="CC85:CC99">
    <cfRule type="expression" dxfId="226" priority="59">
      <formula>CC85&gt;$C$1</formula>
    </cfRule>
  </conditionalFormatting>
  <conditionalFormatting sqref="CL84:CL99">
    <cfRule type="expression" dxfId="225" priority="58">
      <formula>CL84&gt;$C$1</formula>
    </cfRule>
  </conditionalFormatting>
  <conditionalFormatting sqref="DA84">
    <cfRule type="expression" dxfId="224" priority="57">
      <formula>DA84&gt;$C$1</formula>
    </cfRule>
  </conditionalFormatting>
  <conditionalFormatting sqref="DA85:DA99">
    <cfRule type="expression" dxfId="223" priority="56">
      <formula>DA85&gt;$C$1</formula>
    </cfRule>
  </conditionalFormatting>
  <conditionalFormatting sqref="CV84">
    <cfRule type="expression" dxfId="222" priority="55">
      <formula>CV84&gt;$C$1</formula>
    </cfRule>
  </conditionalFormatting>
  <conditionalFormatting sqref="CV85:CV99">
    <cfRule type="expression" dxfId="221" priority="54">
      <formula>CV85&gt;$C$1</formula>
    </cfRule>
  </conditionalFormatting>
  <conditionalFormatting sqref="CQ84">
    <cfRule type="expression" dxfId="220" priority="53">
      <formula>CQ84&gt;$C$1</formula>
    </cfRule>
  </conditionalFormatting>
  <conditionalFormatting sqref="CQ85:CQ99">
    <cfRule type="expression" dxfId="219" priority="52">
      <formula>CQ85&gt;$C$1</formula>
    </cfRule>
  </conditionalFormatting>
  <conditionalFormatting sqref="DF84">
    <cfRule type="expression" dxfId="218" priority="51">
      <formula>DF84&gt;$C$1</formula>
    </cfRule>
  </conditionalFormatting>
  <conditionalFormatting sqref="DF85:DF99">
    <cfRule type="expression" dxfId="217" priority="50">
      <formula>DF85&gt;$C$1</formula>
    </cfRule>
  </conditionalFormatting>
  <conditionalFormatting sqref="DK84">
    <cfRule type="expression" dxfId="216" priority="49">
      <formula>DK84&gt;$C$1</formula>
    </cfRule>
  </conditionalFormatting>
  <conditionalFormatting sqref="DK85:DK99">
    <cfRule type="expression" dxfId="215" priority="48">
      <formula>DK85&gt;$C$1</formula>
    </cfRule>
  </conditionalFormatting>
  <conditionalFormatting sqref="DP84">
    <cfRule type="expression" dxfId="214" priority="47">
      <formula>DP84&gt;$C$1</formula>
    </cfRule>
  </conditionalFormatting>
  <conditionalFormatting sqref="DP85:DP99">
    <cfRule type="expression" dxfId="213" priority="46">
      <formula>DP85&gt;$C$1</formula>
    </cfRule>
  </conditionalFormatting>
  <conditionalFormatting sqref="DU84">
    <cfRule type="expression" dxfId="212" priority="45">
      <formula>DU84&gt;$C$1</formula>
    </cfRule>
  </conditionalFormatting>
  <conditionalFormatting sqref="DU85:DU99">
    <cfRule type="expression" dxfId="211" priority="44">
      <formula>DU85&gt;$C$1</formula>
    </cfRule>
  </conditionalFormatting>
  <conditionalFormatting sqref="DZ84">
    <cfRule type="expression" dxfId="210" priority="43">
      <formula>DZ84&gt;$C$1</formula>
    </cfRule>
  </conditionalFormatting>
  <conditionalFormatting sqref="DZ85:DZ99">
    <cfRule type="expression" dxfId="209" priority="42">
      <formula>DZ85&gt;$C$1</formula>
    </cfRule>
  </conditionalFormatting>
  <conditionalFormatting sqref="EE84">
    <cfRule type="expression" dxfId="208" priority="41">
      <formula>EE84&gt;$C$1</formula>
    </cfRule>
  </conditionalFormatting>
  <conditionalFormatting sqref="EE85:EE99">
    <cfRule type="expression" dxfId="207" priority="40">
      <formula>EE85&gt;$C$1</formula>
    </cfRule>
  </conditionalFormatting>
  <conditionalFormatting sqref="EJ84">
    <cfRule type="expression" dxfId="206" priority="39">
      <formula>EJ84&gt;$C$1</formula>
    </cfRule>
  </conditionalFormatting>
  <conditionalFormatting sqref="EJ85:EJ99">
    <cfRule type="expression" dxfId="205" priority="38">
      <formula>EJ85&gt;$C$1</formula>
    </cfRule>
  </conditionalFormatting>
  <conditionalFormatting sqref="EO84">
    <cfRule type="expression" dxfId="204" priority="37">
      <formula>EO84&gt;$C$1</formula>
    </cfRule>
  </conditionalFormatting>
  <conditionalFormatting sqref="EO85:EO99">
    <cfRule type="expression" dxfId="203" priority="36">
      <formula>EO85&gt;$C$1</formula>
    </cfRule>
  </conditionalFormatting>
  <conditionalFormatting sqref="EX84">
    <cfRule type="expression" dxfId="202" priority="35">
      <formula>EX84&gt;$C$1</formula>
    </cfRule>
  </conditionalFormatting>
  <conditionalFormatting sqref="EX85:EX99">
    <cfRule type="expression" dxfId="201" priority="34">
      <formula>EX85&gt;$C$1</formula>
    </cfRule>
  </conditionalFormatting>
  <conditionalFormatting sqref="FC84">
    <cfRule type="expression" dxfId="200" priority="33">
      <formula>FC84&gt;$C$1</formula>
    </cfRule>
  </conditionalFormatting>
  <conditionalFormatting sqref="FC85:FC99">
    <cfRule type="expression" dxfId="199" priority="32">
      <formula>FC85&gt;$C$1</formula>
    </cfRule>
  </conditionalFormatting>
  <conditionalFormatting sqref="FH84">
    <cfRule type="expression" dxfId="198" priority="31">
      <formula>FH84&gt;$C$1</formula>
    </cfRule>
  </conditionalFormatting>
  <conditionalFormatting sqref="FH85:FH99">
    <cfRule type="expression" dxfId="197" priority="30">
      <formula>FH85&gt;$C$1</formula>
    </cfRule>
  </conditionalFormatting>
  <conditionalFormatting sqref="CL102:CL141">
    <cfRule type="expression" dxfId="196" priority="29">
      <formula>CL102&gt;$C$1</formula>
    </cfRule>
  </conditionalFormatting>
  <conditionalFormatting sqref="CQ102">
    <cfRule type="expression" dxfId="195" priority="28">
      <formula>CQ102&gt;$C$1</formula>
    </cfRule>
  </conditionalFormatting>
  <conditionalFormatting sqref="CV102">
    <cfRule type="expression" dxfId="194" priority="27">
      <formula>CV102&gt;$C$1</formula>
    </cfRule>
  </conditionalFormatting>
  <conditionalFormatting sqref="DA102">
    <cfRule type="expression" dxfId="193" priority="26">
      <formula>DA102&gt;$C$1</formula>
    </cfRule>
  </conditionalFormatting>
  <conditionalFormatting sqref="DF102">
    <cfRule type="expression" dxfId="192" priority="25">
      <formula>DF102&gt;$C$1</formula>
    </cfRule>
  </conditionalFormatting>
  <conditionalFormatting sqref="DK102">
    <cfRule type="expression" dxfId="191" priority="24">
      <formula>DK102&gt;$C$1</formula>
    </cfRule>
  </conditionalFormatting>
  <conditionalFormatting sqref="DP102">
    <cfRule type="expression" dxfId="190" priority="23">
      <formula>DP102&gt;$C$1</formula>
    </cfRule>
  </conditionalFormatting>
  <conditionalFormatting sqref="DU102">
    <cfRule type="expression" dxfId="189" priority="22">
      <formula>DU102&gt;$C$1</formula>
    </cfRule>
  </conditionalFormatting>
  <conditionalFormatting sqref="DZ102">
    <cfRule type="expression" dxfId="188" priority="21">
      <formula>DZ102&gt;$C$1</formula>
    </cfRule>
  </conditionalFormatting>
  <conditionalFormatting sqref="EE102">
    <cfRule type="expression" dxfId="187" priority="20">
      <formula>EE102&gt;$C$1</formula>
    </cfRule>
  </conditionalFormatting>
  <conditionalFormatting sqref="EJ102">
    <cfRule type="expression" dxfId="186" priority="19">
      <formula>EJ102&gt;$C$1</formula>
    </cfRule>
  </conditionalFormatting>
  <conditionalFormatting sqref="EO102">
    <cfRule type="expression" dxfId="185" priority="18">
      <formula>EO102&gt;$C$1</formula>
    </cfRule>
  </conditionalFormatting>
  <conditionalFormatting sqref="EX102">
    <cfRule type="expression" dxfId="184" priority="17">
      <formula>EX102&gt;$C$1</formula>
    </cfRule>
  </conditionalFormatting>
  <conditionalFormatting sqref="FC102">
    <cfRule type="expression" dxfId="183" priority="16">
      <formula>FC102&gt;$C$1</formula>
    </cfRule>
  </conditionalFormatting>
  <conditionalFormatting sqref="FH102">
    <cfRule type="expression" dxfId="182" priority="15">
      <formula>FH102&gt;$C$1</formula>
    </cfRule>
  </conditionalFormatting>
  <conditionalFormatting sqref="CQ103:CQ141">
    <cfRule type="expression" dxfId="181" priority="14">
      <formula>CQ103&gt;$C$1</formula>
    </cfRule>
  </conditionalFormatting>
  <conditionalFormatting sqref="CV103:CV141">
    <cfRule type="expression" dxfId="180" priority="13">
      <formula>CV103&gt;$C$1</formula>
    </cfRule>
  </conditionalFormatting>
  <conditionalFormatting sqref="DA103:DA141">
    <cfRule type="expression" dxfId="179" priority="12">
      <formula>DA103&gt;$C$1</formula>
    </cfRule>
  </conditionalFormatting>
  <conditionalFormatting sqref="DF103:DF141">
    <cfRule type="expression" dxfId="178" priority="11">
      <formula>DF103&gt;$C$1</formula>
    </cfRule>
  </conditionalFormatting>
  <conditionalFormatting sqref="DK103:DK141">
    <cfRule type="expression" dxfId="177" priority="10">
      <formula>DK103&gt;$C$1</formula>
    </cfRule>
  </conditionalFormatting>
  <conditionalFormatting sqref="DP103:DP141">
    <cfRule type="expression" dxfId="176" priority="9">
      <formula>DP103&gt;$C$1</formula>
    </cfRule>
  </conditionalFormatting>
  <conditionalFormatting sqref="DU103:DU141">
    <cfRule type="expression" dxfId="175" priority="8">
      <formula>DU103&gt;$C$1</formula>
    </cfRule>
  </conditionalFormatting>
  <conditionalFormatting sqref="DZ103:DZ141">
    <cfRule type="expression" dxfId="174" priority="7">
      <formula>DZ103&gt;$C$1</formula>
    </cfRule>
  </conditionalFormatting>
  <conditionalFormatting sqref="EE103:EE141">
    <cfRule type="expression" dxfId="173" priority="6">
      <formula>EE103&gt;$C$1</formula>
    </cfRule>
  </conditionalFormatting>
  <conditionalFormatting sqref="EJ103:EJ141">
    <cfRule type="expression" dxfId="172" priority="5">
      <formula>EJ103&gt;$C$1</formula>
    </cfRule>
  </conditionalFormatting>
  <conditionalFormatting sqref="EO103:EO141">
    <cfRule type="expression" dxfId="171" priority="4">
      <formula>EO103&gt;$C$1</formula>
    </cfRule>
  </conditionalFormatting>
  <conditionalFormatting sqref="EX103:EX141">
    <cfRule type="expression" dxfId="170" priority="3">
      <formula>EX103&gt;$C$1</formula>
    </cfRule>
  </conditionalFormatting>
  <conditionalFormatting sqref="FC103:FC141">
    <cfRule type="expression" dxfId="169" priority="2">
      <formula>FC103&gt;$C$1</formula>
    </cfRule>
  </conditionalFormatting>
  <conditionalFormatting sqref="FH103:FH141">
    <cfRule type="expression" dxfId="168" priority="1">
      <formula>FH103&gt;$C$1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224"/>
  <sheetViews>
    <sheetView zoomScale="80" zoomScaleNormal="80" workbookViewId="0">
      <selection activeCell="BO76" sqref="BO76"/>
    </sheetView>
  </sheetViews>
  <sheetFormatPr defaultRowHeight="15" x14ac:dyDescent="0.25"/>
  <cols>
    <col min="1" max="1" width="7.28515625" customWidth="1"/>
    <col min="2" max="2" width="9" customWidth="1"/>
    <col min="3" max="5" width="6.7109375" customWidth="1"/>
    <col min="6" max="6" width="8.140625" customWidth="1"/>
    <col min="7" max="7" width="8" customWidth="1"/>
    <col min="8" max="10" width="6.7109375" customWidth="1"/>
    <col min="11" max="11" width="8.28515625" customWidth="1"/>
    <col min="12" max="12" width="7.7109375" customWidth="1"/>
    <col min="13" max="15" width="6.7109375" customWidth="1"/>
    <col min="16" max="16" width="8.5703125" customWidth="1"/>
    <col min="17" max="17" width="7.42578125" customWidth="1"/>
    <col min="18" max="20" width="6.7109375" customWidth="1"/>
    <col min="21" max="21" width="8.85546875" customWidth="1"/>
    <col min="22" max="22" width="7.5703125" customWidth="1"/>
    <col min="23" max="25" width="6.7109375" customWidth="1"/>
    <col min="26" max="26" width="8.7109375" customWidth="1"/>
    <col min="27" max="27" width="7.140625" customWidth="1"/>
    <col min="28" max="30" width="6.7109375" customWidth="1"/>
    <col min="31" max="31" width="9" customWidth="1"/>
    <col min="32" max="32" width="7.85546875" customWidth="1"/>
    <col min="33" max="35" width="6.7109375" customWidth="1"/>
    <col min="36" max="36" width="8.140625" customWidth="1"/>
    <col min="37" max="37" width="7.7109375" customWidth="1"/>
    <col min="38" max="40" width="6.7109375" customWidth="1"/>
    <col min="41" max="41" width="8.7109375" customWidth="1"/>
    <col min="42" max="42" width="7.5703125" customWidth="1"/>
    <col min="43" max="45" width="6.7109375" customWidth="1"/>
    <col min="46" max="46" width="8.140625" customWidth="1"/>
    <col min="47" max="47" width="7.85546875" customWidth="1"/>
    <col min="48" max="50" width="6.7109375" customWidth="1"/>
    <col min="51" max="51" width="8.28515625" customWidth="1"/>
    <col min="52" max="52" width="8.140625" customWidth="1"/>
    <col min="53" max="55" width="6.7109375" customWidth="1"/>
    <col min="56" max="56" width="8.42578125" customWidth="1"/>
    <col min="57" max="57" width="7.5703125" customWidth="1"/>
    <col min="58" max="60" width="6.7109375" customWidth="1"/>
    <col min="61" max="61" width="8.28515625" customWidth="1"/>
    <col min="62" max="62" width="7.85546875" customWidth="1"/>
    <col min="63" max="63" width="9.42578125" customWidth="1"/>
    <col min="64" max="66" width="6.7109375" customWidth="1"/>
    <col min="67" max="67" width="7.140625" customWidth="1"/>
    <col min="68" max="68" width="8.5703125" customWidth="1"/>
    <col min="69" max="69" width="8.140625" customWidth="1"/>
    <col min="70" max="70" width="8.28515625" customWidth="1"/>
    <col min="71" max="71" width="7.5703125" customWidth="1"/>
    <col min="72" max="72" width="8.5703125" customWidth="1"/>
    <col min="73" max="73" width="7.85546875" customWidth="1"/>
    <col min="74" max="74" width="8.140625" customWidth="1"/>
    <col min="75" max="75" width="8.5703125" customWidth="1"/>
    <col min="76" max="76" width="7.42578125" customWidth="1"/>
    <col min="77" max="77" width="7.28515625" customWidth="1"/>
    <col min="78" max="79" width="7.5703125" customWidth="1"/>
    <col min="80" max="80" width="8.42578125" customWidth="1"/>
    <col min="81" max="81" width="7.140625" customWidth="1"/>
    <col min="88" max="88" width="11.7109375" bestFit="1" customWidth="1"/>
    <col min="89" max="89" width="9.28515625" bestFit="1" customWidth="1"/>
  </cols>
  <sheetData>
    <row r="1" spans="1:88" ht="21" thickBot="1" x14ac:dyDescent="0.4">
      <c r="A1" s="1217" t="s">
        <v>78</v>
      </c>
      <c r="B1" s="1218"/>
      <c r="C1" s="877">
        <v>1</v>
      </c>
      <c r="CJ1" s="885" t="s">
        <v>148</v>
      </c>
    </row>
    <row r="2" spans="1:88" ht="16.5" customHeight="1" thickBot="1" x14ac:dyDescent="0.3">
      <c r="A2" s="2" t="s">
        <v>15</v>
      </c>
      <c r="C2" s="1189" t="s">
        <v>0</v>
      </c>
      <c r="D2" s="1190"/>
      <c r="E2" s="1190"/>
      <c r="F2" s="1190"/>
      <c r="G2" s="1222"/>
      <c r="H2" s="1208" t="s">
        <v>1</v>
      </c>
      <c r="I2" s="1209"/>
      <c r="J2" s="1209"/>
      <c r="K2" s="1209"/>
      <c r="L2" s="1210"/>
      <c r="M2" s="1211" t="s">
        <v>2</v>
      </c>
      <c r="N2" s="1212"/>
      <c r="O2" s="1212"/>
      <c r="P2" s="1212"/>
      <c r="Q2" s="1213"/>
      <c r="R2" s="1214" t="s">
        <v>3</v>
      </c>
      <c r="S2" s="1215"/>
      <c r="T2" s="1215"/>
      <c r="U2" s="1215"/>
      <c r="V2" s="1216"/>
      <c r="W2" s="1219" t="s">
        <v>4</v>
      </c>
      <c r="X2" s="1220"/>
      <c r="Y2" s="1220"/>
      <c r="Z2" s="1220"/>
      <c r="AA2" s="1221"/>
      <c r="AB2" s="1180" t="s">
        <v>5</v>
      </c>
      <c r="AC2" s="1181"/>
      <c r="AD2" s="1181"/>
      <c r="AE2" s="1181"/>
      <c r="AF2" s="1182"/>
      <c r="AG2" s="1183" t="s">
        <v>6</v>
      </c>
      <c r="AH2" s="1184"/>
      <c r="AI2" s="1184"/>
      <c r="AJ2" s="1184"/>
      <c r="AK2" s="1185"/>
      <c r="AL2" s="1186" t="s">
        <v>7</v>
      </c>
      <c r="AM2" s="1187"/>
      <c r="AN2" s="1187"/>
      <c r="AO2" s="1187"/>
      <c r="AP2" s="1188"/>
      <c r="AQ2" s="1189" t="s">
        <v>8</v>
      </c>
      <c r="AR2" s="1190"/>
      <c r="AS2" s="1190"/>
      <c r="AT2" s="1190"/>
      <c r="AU2" s="1191"/>
      <c r="AV2" s="1195" t="s">
        <v>9</v>
      </c>
      <c r="AW2" s="1196"/>
      <c r="AX2" s="1196"/>
      <c r="AY2" s="1196"/>
      <c r="AZ2" s="1197"/>
      <c r="BA2" s="1198" t="s">
        <v>10</v>
      </c>
      <c r="BB2" s="1199"/>
      <c r="BC2" s="1199"/>
      <c r="BD2" s="1199"/>
      <c r="BE2" s="1200"/>
      <c r="BF2" s="1111" t="s">
        <v>11</v>
      </c>
      <c r="BG2" s="1112"/>
      <c r="BH2" s="1112"/>
      <c r="BI2" s="1112"/>
      <c r="BJ2" s="1201"/>
      <c r="BK2" s="1176" t="s">
        <v>86</v>
      </c>
      <c r="BL2" s="1178" t="s">
        <v>100</v>
      </c>
      <c r="BM2" s="1178" t="s">
        <v>101</v>
      </c>
      <c r="BN2" s="1232" t="s">
        <v>99</v>
      </c>
      <c r="BO2" s="1202" t="s">
        <v>20</v>
      </c>
      <c r="BP2" s="1203"/>
      <c r="BQ2" s="1203"/>
      <c r="BR2" s="1203"/>
      <c r="BS2" s="1204"/>
      <c r="BT2" s="1205" t="s">
        <v>21</v>
      </c>
      <c r="BU2" s="1206"/>
      <c r="BV2" s="1206"/>
      <c r="BW2" s="1206"/>
      <c r="BX2" s="1207"/>
      <c r="BY2" s="1192" t="s">
        <v>22</v>
      </c>
      <c r="BZ2" s="1193"/>
      <c r="CA2" s="1193"/>
      <c r="CB2" s="1193"/>
      <c r="CC2" s="1194"/>
    </row>
    <row r="3" spans="1:88" ht="35.25" customHeight="1" thickBot="1" x14ac:dyDescent="0.3">
      <c r="A3" s="208" t="s">
        <v>62</v>
      </c>
      <c r="B3" s="888" t="s">
        <v>50</v>
      </c>
      <c r="C3" s="759" t="s">
        <v>79</v>
      </c>
      <c r="D3" s="788" t="s">
        <v>80</v>
      </c>
      <c r="E3" s="875" t="s">
        <v>81</v>
      </c>
      <c r="F3" s="763" t="s">
        <v>82</v>
      </c>
      <c r="G3" s="876" t="s">
        <v>85</v>
      </c>
      <c r="H3" s="896" t="s">
        <v>79</v>
      </c>
      <c r="I3" s="897" t="s">
        <v>80</v>
      </c>
      <c r="J3" s="898" t="s">
        <v>81</v>
      </c>
      <c r="K3" s="899" t="s">
        <v>82</v>
      </c>
      <c r="L3" s="900" t="s">
        <v>85</v>
      </c>
      <c r="M3" s="901" t="s">
        <v>79</v>
      </c>
      <c r="N3" s="902" t="s">
        <v>80</v>
      </c>
      <c r="O3" s="903" t="s">
        <v>81</v>
      </c>
      <c r="P3" s="904" t="s">
        <v>82</v>
      </c>
      <c r="Q3" s="905" t="s">
        <v>85</v>
      </c>
      <c r="R3" s="906" t="s">
        <v>79</v>
      </c>
      <c r="S3" s="907" t="s">
        <v>80</v>
      </c>
      <c r="T3" s="908" t="s">
        <v>81</v>
      </c>
      <c r="U3" s="909" t="s">
        <v>82</v>
      </c>
      <c r="V3" s="910" t="s">
        <v>85</v>
      </c>
      <c r="W3" s="916" t="s">
        <v>79</v>
      </c>
      <c r="X3" s="917" t="s">
        <v>80</v>
      </c>
      <c r="Y3" s="918" t="s">
        <v>81</v>
      </c>
      <c r="Z3" s="919" t="s">
        <v>82</v>
      </c>
      <c r="AA3" s="920" t="s">
        <v>85</v>
      </c>
      <c r="AB3" s="989" t="s">
        <v>79</v>
      </c>
      <c r="AC3" s="990" t="s">
        <v>80</v>
      </c>
      <c r="AD3" s="991" t="s">
        <v>81</v>
      </c>
      <c r="AE3" s="992" t="s">
        <v>82</v>
      </c>
      <c r="AF3" s="993" t="s">
        <v>85</v>
      </c>
      <c r="AG3" s="940" t="s">
        <v>79</v>
      </c>
      <c r="AH3" s="941" t="s">
        <v>80</v>
      </c>
      <c r="AI3" s="942" t="s">
        <v>81</v>
      </c>
      <c r="AJ3" s="943" t="s">
        <v>82</v>
      </c>
      <c r="AK3" s="944" t="s">
        <v>85</v>
      </c>
      <c r="AL3" s="945" t="s">
        <v>79</v>
      </c>
      <c r="AM3" s="946" t="s">
        <v>80</v>
      </c>
      <c r="AN3" s="947" t="s">
        <v>81</v>
      </c>
      <c r="AO3" s="948" t="s">
        <v>82</v>
      </c>
      <c r="AP3" s="949" t="s">
        <v>85</v>
      </c>
      <c r="AQ3" s="759" t="s">
        <v>79</v>
      </c>
      <c r="AR3" s="788" t="s">
        <v>80</v>
      </c>
      <c r="AS3" s="875" t="s">
        <v>81</v>
      </c>
      <c r="AT3" s="763" t="s">
        <v>82</v>
      </c>
      <c r="AU3" s="876" t="s">
        <v>85</v>
      </c>
      <c r="AV3" s="927" t="s">
        <v>79</v>
      </c>
      <c r="AW3" s="928" t="s">
        <v>80</v>
      </c>
      <c r="AX3" s="929" t="s">
        <v>81</v>
      </c>
      <c r="AY3" s="930" t="s">
        <v>82</v>
      </c>
      <c r="AZ3" s="931" t="s">
        <v>85</v>
      </c>
      <c r="BA3" s="955" t="s">
        <v>79</v>
      </c>
      <c r="BB3" s="956" t="s">
        <v>80</v>
      </c>
      <c r="BC3" s="957" t="s">
        <v>81</v>
      </c>
      <c r="BD3" s="958" t="s">
        <v>82</v>
      </c>
      <c r="BE3" s="959" t="s">
        <v>85</v>
      </c>
      <c r="BF3" s="759" t="s">
        <v>79</v>
      </c>
      <c r="BG3" s="788" t="s">
        <v>80</v>
      </c>
      <c r="BH3" s="875" t="s">
        <v>81</v>
      </c>
      <c r="BI3" s="763" t="s">
        <v>82</v>
      </c>
      <c r="BJ3" s="876" t="s">
        <v>85</v>
      </c>
      <c r="BK3" s="1177"/>
      <c r="BL3" s="1179"/>
      <c r="BM3" s="1179"/>
      <c r="BN3" s="1233"/>
      <c r="BO3" s="960" t="s">
        <v>79</v>
      </c>
      <c r="BP3" s="961" t="s">
        <v>80</v>
      </c>
      <c r="BQ3" s="962" t="s">
        <v>81</v>
      </c>
      <c r="BR3" s="963" t="s">
        <v>82</v>
      </c>
      <c r="BS3" s="964" t="s">
        <v>85</v>
      </c>
      <c r="BT3" s="911" t="s">
        <v>79</v>
      </c>
      <c r="BU3" s="912" t="s">
        <v>80</v>
      </c>
      <c r="BV3" s="913" t="s">
        <v>81</v>
      </c>
      <c r="BW3" s="914" t="s">
        <v>82</v>
      </c>
      <c r="BX3" s="915" t="s">
        <v>85</v>
      </c>
      <c r="BY3" s="901" t="s">
        <v>79</v>
      </c>
      <c r="BZ3" s="902" t="s">
        <v>80</v>
      </c>
      <c r="CA3" s="903" t="s">
        <v>81</v>
      </c>
      <c r="CB3" s="904" t="s">
        <v>82</v>
      </c>
      <c r="CC3" s="905" t="s">
        <v>85</v>
      </c>
    </row>
    <row r="4" spans="1:88" ht="15.75" x14ac:dyDescent="0.25">
      <c r="A4" s="1105" t="s">
        <v>13</v>
      </c>
      <c r="B4" s="892">
        <v>120</v>
      </c>
      <c r="C4" s="55">
        <v>159.13335000000001</v>
      </c>
      <c r="D4" s="56">
        <v>30</v>
      </c>
      <c r="E4" s="56">
        <f>IF(C4="","",C4-$BK4)</f>
        <v>7.128446360102771</v>
      </c>
      <c r="F4" s="56">
        <f t="shared" ref="F4:F11" si="0">IF(D4="","",SQRT(D4^2+$BN4^2-$BL4^2))</f>
        <v>31.246577344744114</v>
      </c>
      <c r="G4" s="366">
        <f xml:space="preserve"> IF(F4="","",ABS(E4)/(2*F4))</f>
        <v>0.11406763501574076</v>
      </c>
      <c r="H4" s="110">
        <v>144</v>
      </c>
      <c r="I4" s="12">
        <v>10</v>
      </c>
      <c r="J4" s="13">
        <f>IF(H4="","",H4-$BK4)</f>
        <v>-8.0049036398972362</v>
      </c>
      <c r="K4" s="13">
        <f t="shared" ref="K4:K11" si="1">IF(I4="","",SQRT(I4^2+$BN4^2-$BL4^2))</f>
        <v>13.279630859367897</v>
      </c>
      <c r="L4" s="398">
        <f xml:space="preserve"> IF(K4="","",ABS(J4)/(2*K4))</f>
        <v>0.30139782214843375</v>
      </c>
      <c r="M4" s="71">
        <v>165.86999999999998</v>
      </c>
      <c r="N4" s="57">
        <v>20.37</v>
      </c>
      <c r="O4" s="57">
        <f>IF(M4="","",M4-$BK4)</f>
        <v>13.86509636010274</v>
      </c>
      <c r="P4" s="57">
        <f t="shared" ref="P4:P11" si="2">IF(N4="","",SQRT(N4^2+$BN4^2-$BL4^2))</f>
        <v>22.164960991643458</v>
      </c>
      <c r="Q4" s="606">
        <f xml:space="preserve"> IF(P4="","",ABS(O4)/(2*P4))</f>
        <v>0.31277060143101765</v>
      </c>
      <c r="R4" s="204">
        <v>144</v>
      </c>
      <c r="S4" s="58">
        <v>15</v>
      </c>
      <c r="T4" s="59">
        <f>IF(R4="","",R4-$BK4)</f>
        <v>-8.0049036398972362</v>
      </c>
      <c r="U4" s="59">
        <f t="shared" ref="U4:U11" si="3">IF(S4="","",SQRT(S4^2+$BN4^2-$BL4^2))</f>
        <v>17.359395028660305</v>
      </c>
      <c r="V4" s="403">
        <f xml:space="preserve"> IF(U4="","",ABS(T4)/(2*U4))</f>
        <v>0.23056401524019604</v>
      </c>
      <c r="W4" s="1015">
        <v>224.07</v>
      </c>
      <c r="X4" s="384">
        <v>91.665000000000006</v>
      </c>
      <c r="Y4" s="384">
        <f>IF(W4="","",W4-$BK4)</f>
        <v>72.065096360102757</v>
      </c>
      <c r="Z4" s="384">
        <f t="shared" ref="Z4:Z11" si="4">IF(X4="","",SQRT(X4^2+$BN4^2-$BL4^2))</f>
        <v>92.080512709047596</v>
      </c>
      <c r="AA4" s="346">
        <f xml:space="preserve"> IF(Z4="","",ABS(Y4)/(2*Z4))</f>
        <v>0.39131567711732468</v>
      </c>
      <c r="AB4" s="646">
        <v>165.86999999999998</v>
      </c>
      <c r="AC4" s="433">
        <v>26.189999999999998</v>
      </c>
      <c r="AD4" s="433">
        <f>IF(AB4="","",AB4-$BK4)</f>
        <v>13.86509636010274</v>
      </c>
      <c r="AE4" s="433">
        <f t="shared" ref="AE4:AE11" si="5">IF(AC4="","",SQRT(AC4^2+$BN4^2-$BL4^2))</f>
        <v>27.609141525246237</v>
      </c>
      <c r="AF4" s="443">
        <f xml:space="preserve"> IF(AE4="","",ABS(AD4)/(2*AE4))</f>
        <v>0.25109611516577357</v>
      </c>
      <c r="AG4" s="642">
        <v>145.5</v>
      </c>
      <c r="AH4" s="62">
        <v>20.37</v>
      </c>
      <c r="AI4" s="62">
        <f>IF(AG4="","",AG4-$BK4)</f>
        <v>-6.5049036398972362</v>
      </c>
      <c r="AJ4" s="62">
        <f t="shared" ref="AJ4:AJ11" si="6">IF(AH4="","",SQRT(AH4^2+$BN4^2-$BL4^2))</f>
        <v>22.164960991643458</v>
      </c>
      <c r="AK4" s="343">
        <f xml:space="preserve"> IF(AJ4="","",ABS(AI4)/(2*AJ4))</f>
        <v>0.14673844096431499</v>
      </c>
      <c r="AL4" s="452">
        <v>156</v>
      </c>
      <c r="AM4" s="180">
        <v>20</v>
      </c>
      <c r="AN4" s="181">
        <f>IF(AL4="","",AL4-$BK4)</f>
        <v>3.9950963601027638</v>
      </c>
      <c r="AO4" s="181">
        <f t="shared" ref="AO4:AO11" si="7">IF(AM4="","",SQRT(AM4^2+$BN4^2-$BL4^2))</f>
        <v>21.825411697401634</v>
      </c>
      <c r="AP4" s="354">
        <f xml:space="preserve"> IF(AO4="","",ABS(AN4)/(2*AO4))</f>
        <v>9.1523963338991432E-2</v>
      </c>
      <c r="AQ4" s="103"/>
      <c r="AR4" s="102"/>
      <c r="AS4" s="137" t="str">
        <f>IF(AQ4="","",AQ4-$BK4)</f>
        <v/>
      </c>
      <c r="AT4" s="137" t="str">
        <f t="shared" ref="AT4:AT11" si="8">IF(AR4="","",SQRT(AR4^2+$BN4^2-$BL4^2))</f>
        <v/>
      </c>
      <c r="AU4" s="531" t="str">
        <f xml:space="preserve"> IF(AT4="","",ABS(AS4)/(2*AT4))</f>
        <v/>
      </c>
      <c r="AV4" s="771">
        <v>215.16054999999997</v>
      </c>
      <c r="AW4" s="1021">
        <v>46.461630890046912</v>
      </c>
      <c r="AX4" s="772">
        <f>IF(AV4="","",AV4-$BK4)</f>
        <v>63.155646360102736</v>
      </c>
      <c r="AY4" s="772">
        <f t="shared" ref="AY4:AY11" si="9">IF(AW4="","",SQRT(AW4^2+$BN4^2-$BL4^2))</f>
        <v>47.276122310570663</v>
      </c>
      <c r="AZ4" s="773">
        <f xml:space="preserve"> IF(AY4="","",ABS(AX4)/(2*AY4))</f>
        <v>0.66794444291787336</v>
      </c>
      <c r="BA4" s="650">
        <v>177.51</v>
      </c>
      <c r="BB4" s="202">
        <v>40.74</v>
      </c>
      <c r="BC4" s="66">
        <f>IF(BA4="","",BA4-$BK4)</f>
        <v>25.505096360102755</v>
      </c>
      <c r="BD4" s="66">
        <f t="shared" ref="BD4:BD11" si="10">IF(BB4="","",SQRT(BB4^2+$BN4^2-$BL4^2))</f>
        <v>41.666487682081822</v>
      </c>
      <c r="BE4" s="344">
        <f xml:space="preserve"> IF(BD4="","",ABS(BC4)/(2*BD4))</f>
        <v>0.30606247105237666</v>
      </c>
      <c r="BF4" s="233">
        <v>119.892</v>
      </c>
      <c r="BG4" s="111">
        <v>13.385999999999999</v>
      </c>
      <c r="BH4" s="137">
        <f>IF(BF4="","",BF4-$BK4)</f>
        <v>-32.11290363989724</v>
      </c>
      <c r="BI4" s="137">
        <f t="shared" ref="BI4:BI11" si="11">IF(BG4="","",SQRT(BG4^2+$BN4^2-$BL4^2))</f>
        <v>15.985418097787623</v>
      </c>
      <c r="BJ4" s="531">
        <f xml:space="preserve"> IF(BI4="","",ABS(BH4)/(2*BI4))</f>
        <v>1.004443657446209</v>
      </c>
      <c r="BK4" s="67">
        <f>IFERROR((IFERROR((1/D4^2)*C4, 0) + IFERROR((1/I4^2)*H4, 0) + IFERROR((1/N4^2)*M4, 0) + IFERROR((1/S4^2)*R4, 0) + IFERROR((1/X4^2)*W4, 0) + IFERROR((1/AC4^2)*AB4, 0) + IFERROR((1/AH4^2)*AG4, 0) + IFERROR((1/AM4^2)*AL4, 0) + IFERROR((1/AR4^2)*AQ4, 0) + IFERROR((1/AW4^2)*AV4, 0) + IFERROR((1/BB4^2)*BA4, 0) + IFERROR((1/BG4^2)*BF4, 0) + IFERROR((1/BP4^2)*BO4, 0) + IFERROR((1/BU4^2)*BT4, 0) + IFERROR((1/BZ4^2)*BY4, 0)) / (IFERROR(1/D4^2, 0) + IFERROR(1/I4^2, 0) + IFERROR(1/N4^2, 0) + IFERROR(1/S4^2, 0) + IFERROR(1/X4^2, 0) + IFERROR(1/AC4^2, 0) + IFERROR(1/AH4^2, 0) + IFERROR(1/AM4^2, 0) + IFERROR(1/AR4^2, 0) + IFERROR(1/AW4^2, 0) + IFERROR(1/BB4^2, 0) + IFERROR(1/BG4^2, 0) + IFERROR(1/BP4^2, 0) + IFERROR(1/BU4^2, 0) + IFERROR(1/BZ4^2, 0)), "ERR")</f>
        <v>152.00490363989724</v>
      </c>
      <c r="BL4" s="68">
        <f>1/SQRT(IFERROR(1/D4^2, 0) + IFERROR(1/I4^2, 0) + IFERROR(1/N4^2, 0) + IFERROR(1/S4^2, 0) + IFERROR(1/X4^2, 0) + IFERROR(1/AC4^2, 0) + IFERROR(1/AH4^2, 0) + IFERROR(1/AM4^2, 0) + IFERROR(1/AR4^2, 0) + IFERROR(1/AW4^2, 0) + IFERROR(1/BB4^2, 0) + IFERROR(1/BG4^2, 0) + IFERROR(1/BP4^2, 0) + IFERROR(1/BU4^2, 0) + IFERROR(1/BZ4^2, 0))</f>
        <v>4.8632709403161858</v>
      </c>
      <c r="BM4" s="68">
        <f t="shared" ref="BM4:BM19" si="12">BL4*2</f>
        <v>9.7265418806323716</v>
      </c>
      <c r="BN4" s="539">
        <v>10</v>
      </c>
      <c r="BO4" s="641">
        <v>177.51</v>
      </c>
      <c r="BP4" s="60">
        <v>11.64</v>
      </c>
      <c r="BQ4" s="60">
        <f>IF(BO4="","",BO4-$BK4)</f>
        <v>25.505096360102755</v>
      </c>
      <c r="BR4" s="60">
        <f t="shared" ref="BR4:BR11" si="13">IF(BP4="","",SQRT(BP4^2+$BN4^2-$BL4^2))</f>
        <v>14.554662337583657</v>
      </c>
      <c r="BS4" s="407">
        <f xml:space="preserve"> IF(BR4="","",ABS(BQ4)/(2*BR4))</f>
        <v>0.87618303223161798</v>
      </c>
      <c r="BT4" s="481">
        <v>131.58190000000002</v>
      </c>
      <c r="BU4" s="112">
        <v>18.168342602358276</v>
      </c>
      <c r="BV4" s="70">
        <f>IF(BT4="","",BT4-$BK4)</f>
        <v>-20.423003639897217</v>
      </c>
      <c r="BW4" s="70">
        <f t="shared" ref="BW4:BW11" si="14">IF(BU4="","",SQRT(BU4^2+$BN4^2-$BL4^2))</f>
        <v>20.160289399652548</v>
      </c>
      <c r="BX4" s="479">
        <f xml:space="preserve"> IF(BW4="","",ABS(BV4)/(2*BW4))</f>
        <v>0.50651563663191257</v>
      </c>
      <c r="BY4" s="113">
        <v>229</v>
      </c>
      <c r="BZ4" s="114">
        <v>36</v>
      </c>
      <c r="CA4" s="57">
        <f>IF(BY4="","",BY4-$BK4)</f>
        <v>76.995096360102764</v>
      </c>
      <c r="CB4" s="57">
        <f t="shared" ref="CB4:CB11" si="15">IF(BZ4="","",SQRT(BZ4^2+$BN4^2-$BL4^2))</f>
        <v>37.045223656513073</v>
      </c>
      <c r="CC4" s="347">
        <f xml:space="preserve"> IF(CB4="","",ABS(CA4)/(2*CB4))</f>
        <v>1.0392040965119931</v>
      </c>
    </row>
    <row r="5" spans="1:88" ht="15.75" x14ac:dyDescent="0.25">
      <c r="A5" s="1099"/>
      <c r="B5" s="891">
        <v>100</v>
      </c>
      <c r="C5" s="72">
        <v>168.84305000000001</v>
      </c>
      <c r="D5" s="80">
        <v>30</v>
      </c>
      <c r="E5" s="80">
        <f t="shared" ref="E5:E19" si="16">IF(C5="","",C5-$BK5)</f>
        <v>7.8321241750240915</v>
      </c>
      <c r="F5" s="80">
        <f t="shared" si="0"/>
        <v>30.73628621865792</v>
      </c>
      <c r="G5" s="293">
        <f xml:space="preserve"> IF(F5="","",ABS(E5)/(2*F5))</f>
        <v>0.12740843378582509</v>
      </c>
      <c r="H5" s="115">
        <v>151</v>
      </c>
      <c r="I5" s="4">
        <v>10</v>
      </c>
      <c r="J5" s="6">
        <f t="shared" ref="J5:J11" si="17">IF(H5="","",H5-$BK5)</f>
        <v>-10.010925824975914</v>
      </c>
      <c r="K5" s="6">
        <f t="shared" si="1"/>
        <v>12.029933105186448</v>
      </c>
      <c r="L5" s="396">
        <f t="shared" ref="L5:L19" si="18" xml:space="preserve"> IF(K5="","",ABS(J5)/(2*K5))</f>
        <v>0.41608401881552931</v>
      </c>
      <c r="M5" s="156">
        <v>174.6</v>
      </c>
      <c r="N5" s="141">
        <v>20.37</v>
      </c>
      <c r="O5" s="141">
        <f t="shared" ref="O5:O11" si="19">IF(M5="","",M5-$BK5)</f>
        <v>13.589074175024081</v>
      </c>
      <c r="P5" s="141">
        <f t="shared" si="2"/>
        <v>21.439593991381013</v>
      </c>
      <c r="Q5" s="329">
        <f t="shared" ref="Q5:Q19" si="20" xml:space="preserve"> IF(P5="","",ABS(O5)/(2*P5))</f>
        <v>0.31691538049850804</v>
      </c>
      <c r="R5" s="205">
        <v>153</v>
      </c>
      <c r="S5" s="143">
        <v>15</v>
      </c>
      <c r="T5" s="512">
        <f t="shared" ref="T5:T11" si="21">IF(R5="","",R5-$BK5)</f>
        <v>-8.0109258249759137</v>
      </c>
      <c r="U5" s="512">
        <f t="shared" si="3"/>
        <v>16.423132786264041</v>
      </c>
      <c r="V5" s="401">
        <f t="shared" ref="V5:V19" si="22" xml:space="preserve"> IF(U5="","",ABS(T5)/(2*U5))</f>
        <v>0.24389152572875991</v>
      </c>
      <c r="W5" s="1016">
        <v>235.71</v>
      </c>
      <c r="X5" s="546">
        <v>91.665000000000006</v>
      </c>
      <c r="Y5" s="546">
        <f t="shared" ref="Y5:Y11" si="23">IF(W5="","",W5-$BK5)</f>
        <v>74.699074175024094</v>
      </c>
      <c r="Z5" s="546">
        <f t="shared" si="4"/>
        <v>91.908604143003188</v>
      </c>
      <c r="AA5" s="327">
        <f t="shared" ref="AA5:AA19" si="24" xml:space="preserve"> IF(Z5="","",ABS(Y5)/(2*Z5))</f>
        <v>0.40637693756504939</v>
      </c>
      <c r="AB5" s="446">
        <v>177.51</v>
      </c>
      <c r="AC5" s="439">
        <v>26.189999999999998</v>
      </c>
      <c r="AD5" s="439">
        <f t="shared" ref="AD5:AD11" si="25">IF(AB5="","",AB5-$BK5)</f>
        <v>16.499074175024077</v>
      </c>
      <c r="AE5" s="439">
        <f t="shared" si="5"/>
        <v>27.030268043718337</v>
      </c>
      <c r="AF5" s="440">
        <f t="shared" ref="AF5:AF19" si="26" xml:space="preserve"> IF(AE5="","",ABS(AD5)/(2*AE5))</f>
        <v>0.30519627382789416</v>
      </c>
      <c r="AG5" s="643">
        <v>174.6</v>
      </c>
      <c r="AH5" s="142">
        <v>20.37</v>
      </c>
      <c r="AI5" s="142">
        <f t="shared" ref="AI5:AI11" si="27">IF(AG5="","",AG5-$BK5)</f>
        <v>13.589074175024081</v>
      </c>
      <c r="AJ5" s="142">
        <f t="shared" si="6"/>
        <v>21.439593991381013</v>
      </c>
      <c r="AK5" s="306">
        <f t="shared" ref="AK5:AK19" si="28" xml:space="preserve"> IF(AJ5="","",ABS(AI5)/(2*AJ5))</f>
        <v>0.31691538049850804</v>
      </c>
      <c r="AL5" s="453">
        <v>166</v>
      </c>
      <c r="AM5" s="171">
        <v>20</v>
      </c>
      <c r="AN5" s="514">
        <f t="shared" ref="AN5:AN11" si="29">IF(AL5="","",AL5-$BK5)</f>
        <v>4.9890741750240863</v>
      </c>
      <c r="AO5" s="514">
        <f t="shared" si="7"/>
        <v>21.08836860725032</v>
      </c>
      <c r="AP5" s="355">
        <f t="shared" ref="AP5:AP19" si="30" xml:space="preserve"> IF(AO5="","",ABS(AN5)/(2*AO5))</f>
        <v>0.11828971382140982</v>
      </c>
      <c r="AQ5" s="79">
        <v>154.23000000000002</v>
      </c>
      <c r="AR5" s="80">
        <v>10.185</v>
      </c>
      <c r="AS5" s="515">
        <f t="shared" ref="AS5:AS11" si="31">IF(AQ5="","",AQ5-$BK5)</f>
        <v>-6.7809258249758955</v>
      </c>
      <c r="AT5" s="515">
        <f t="shared" si="8"/>
        <v>12.184150176161687</v>
      </c>
      <c r="AU5" s="307">
        <f t="shared" ref="AU5:AU19" si="32" xml:space="preserve"> IF(AT5="","",ABS(AS5)/(2*AT5))</f>
        <v>0.27826831280538505</v>
      </c>
      <c r="AV5" s="774">
        <v>228.70175</v>
      </c>
      <c r="AW5" s="1022">
        <v>46.53037342146483</v>
      </c>
      <c r="AX5" s="776">
        <f t="shared" ref="AX5:AX11" si="33">IF(AV5="","",AV5-$BK5)</f>
        <v>67.69082417502409</v>
      </c>
      <c r="AY5" s="776">
        <f t="shared" si="9"/>
        <v>47.008456061183523</v>
      </c>
      <c r="AZ5" s="777">
        <f t="shared" ref="AZ5:AZ19" si="34" xml:space="preserve"> IF(AY5="","",ABS(AX5)/(2*AY5))</f>
        <v>0.71998561372576864</v>
      </c>
      <c r="BA5" s="651">
        <v>171.69</v>
      </c>
      <c r="BB5" s="188">
        <v>40.74</v>
      </c>
      <c r="BC5" s="290">
        <f t="shared" ref="BC5:BC11" si="35">IF(BA5="","",BA5-$BK5)</f>
        <v>10.679074175024084</v>
      </c>
      <c r="BD5" s="290">
        <f t="shared" si="10"/>
        <v>41.285189723619546</v>
      </c>
      <c r="BE5" s="324">
        <f t="shared" ref="BE5:BE19" si="36" xml:space="preserve"> IF(BD5="","",ABS(BC5)/(2*BD5))</f>
        <v>0.12933299140096371</v>
      </c>
      <c r="BF5" s="234">
        <v>127.458</v>
      </c>
      <c r="BG5" s="116">
        <v>13.385999999999999</v>
      </c>
      <c r="BH5" s="515">
        <f t="shared" ref="BH5:BH11" si="37">IF(BF5="","",BF5-$BK5)</f>
        <v>-33.552925824975915</v>
      </c>
      <c r="BI5" s="515">
        <f t="shared" si="11"/>
        <v>14.963431642349319</v>
      </c>
      <c r="BJ5" s="307">
        <f t="shared" ref="BJ5:BJ19" si="38" xml:space="preserve"> IF(BI5="","",ABS(BH5)/(2*BI5))</f>
        <v>1.1211641362404745</v>
      </c>
      <c r="BK5" s="82">
        <f t="shared" ref="BK5:BK19" si="39">IFERROR((IFERROR((1/D5^2)*C5, 0) + IFERROR((1/I5^2)*H5, 0) + IFERROR((1/N5^2)*M5, 0) + IFERROR((1/S5^2)*R5, 0) + IFERROR((1/X5^2)*W5, 0) + IFERROR((1/AC5^2)*AB5, 0) + IFERROR((1/AH5^2)*AG5, 0) + IFERROR((1/AM5^2)*AL5, 0) + IFERROR((1/AR5^2)*AQ5, 0) + IFERROR((1/AW5^2)*AV5, 0) + IFERROR((1/BB5^2)*BA5, 0) + IFERROR((1/BG5^2)*BF5, 0) + IFERROR((1/BP5^2)*BO5, 0) + IFERROR((1/BU5^2)*BT5, 0) + IFERROR((1/BZ5^2)*BY5, 0)) / (IFERROR(1/D5^2, 0) + IFERROR(1/I5^2, 0) + IFERROR(1/N5^2, 0) + IFERROR(1/S5^2, 0) + IFERROR(1/X5^2, 0) + IFERROR(1/AC5^2, 0) + IFERROR(1/AH5^2, 0) + IFERROR(1/AM5^2, 0) + IFERROR(1/AR5^2, 0) + IFERROR(1/AW5^2, 0) + IFERROR(1/BB5^2, 0) + IFERROR(1/BG5^2, 0) + IFERROR(1/BP5^2, 0) + IFERROR(1/BU5^2, 0) + IFERROR(1/BZ5^2, 0)), "ERR")</f>
        <v>161.01092582497591</v>
      </c>
      <c r="BL5" s="83">
        <f>1/SQRT(IFERROR(1/D5^2, 0) + IFERROR(1/I5^2, 0) + IFERROR(1/N5^2, 0) + IFERROR(1/S5^2, 0) + IFERROR(1/X5^2, 0) + IFERROR(1/AC5^2, 0) + IFERROR(1/AH5^2, 0) + IFERROR(1/AM5^2, 0) + IFERROR(1/AR5^2, 0) + IFERROR(1/AW5^2, 0) + IFERROR(1/BB5^2, 0) + IFERROR(1/BG5^2, 0) + IFERROR(1/BP5^2, 0) + IFERROR(1/BU5^2, 0) + IFERROR(1/BZ5^2, 0))</f>
        <v>4.3909804696376344</v>
      </c>
      <c r="BM5" s="83">
        <f t="shared" si="12"/>
        <v>8.7819609392752689</v>
      </c>
      <c r="BN5" s="693">
        <v>8</v>
      </c>
      <c r="BO5" s="117">
        <v>192.06</v>
      </c>
      <c r="BP5" s="85">
        <v>11.64</v>
      </c>
      <c r="BQ5" s="85">
        <f t="shared" ref="BQ5:BQ11" si="40">IF(BO5="","",BO5-$BK5)</f>
        <v>31.049074175024089</v>
      </c>
      <c r="BR5" s="85">
        <f t="shared" si="13"/>
        <v>13.424190497577904</v>
      </c>
      <c r="BS5" s="405">
        <f t="shared" ref="BS5:BS19" si="41" xml:space="preserve"> IF(BR5="","",ABS(BQ5)/(2*BR5))</f>
        <v>1.1564598319960597</v>
      </c>
      <c r="BT5" s="482">
        <v>139.85329999999999</v>
      </c>
      <c r="BU5" s="118">
        <v>18.332859316788713</v>
      </c>
      <c r="BV5" s="86">
        <f t="shared" ref="BV5:BV11" si="42">IF(BT5="","",BT5-$BK5)</f>
        <v>-21.157625824975923</v>
      </c>
      <c r="BW5" s="86">
        <f t="shared" si="14"/>
        <v>19.514431102249116</v>
      </c>
      <c r="BX5" s="328">
        <f t="shared" ref="BX5:BX19" si="43" xml:space="preserve"> IF(BW5="","",ABS(BV5)/(2*BW5))</f>
        <v>0.54210204012909768</v>
      </c>
      <c r="BY5" s="119">
        <v>245</v>
      </c>
      <c r="BZ5" s="120">
        <v>36</v>
      </c>
      <c r="CA5" s="141">
        <f t="shared" ref="CA5:CA11" si="44">IF(BY5="","",BY5-$BK5)</f>
        <v>83.989074175024086</v>
      </c>
      <c r="CB5" s="141">
        <f t="shared" si="15"/>
        <v>36.615833877098318</v>
      </c>
      <c r="CC5" s="348">
        <f t="shared" ref="CC5:CC19" si="45" xml:space="preserve"> IF(CB5="","",ABS(CA5)/(2*CB5))</f>
        <v>1.1468955542148087</v>
      </c>
    </row>
    <row r="6" spans="1:88" ht="15.75" x14ac:dyDescent="0.25">
      <c r="A6" s="1099"/>
      <c r="B6" s="889">
        <v>50</v>
      </c>
      <c r="C6" s="72">
        <v>208.60335000000001</v>
      </c>
      <c r="D6" s="80">
        <v>30</v>
      </c>
      <c r="E6" s="80">
        <f t="shared" si="16"/>
        <v>10.480612171582749</v>
      </c>
      <c r="F6" s="80">
        <f t="shared" si="0"/>
        <v>30.747997244141395</v>
      </c>
      <c r="G6" s="293">
        <f t="shared" ref="G6:G11" si="46" xml:space="preserve"> IF(F6="","",ABS(E6)/(2*F6))</f>
        <v>0.17042755806769957</v>
      </c>
      <c r="H6" s="115">
        <v>190</v>
      </c>
      <c r="I6" s="4">
        <v>10</v>
      </c>
      <c r="J6" s="6">
        <f t="shared" si="17"/>
        <v>-8.1227378284172573</v>
      </c>
      <c r="K6" s="6">
        <f t="shared" si="1"/>
        <v>12.059823154828047</v>
      </c>
      <c r="L6" s="396">
        <f t="shared" si="18"/>
        <v>0.33676852985880595</v>
      </c>
      <c r="M6" s="156">
        <v>206.60999999999999</v>
      </c>
      <c r="N6" s="141">
        <v>20.37</v>
      </c>
      <c r="O6" s="141">
        <f t="shared" si="19"/>
        <v>8.4872621715827279</v>
      </c>
      <c r="P6" s="141">
        <f t="shared" si="2"/>
        <v>21.456379809411622</v>
      </c>
      <c r="Q6" s="329">
        <f t="shared" si="20"/>
        <v>0.19777945410576384</v>
      </c>
      <c r="R6" s="205">
        <v>201</v>
      </c>
      <c r="S6" s="143">
        <v>15</v>
      </c>
      <c r="T6" s="512">
        <f t="shared" si="21"/>
        <v>2.8772621715827427</v>
      </c>
      <c r="U6" s="512">
        <f t="shared" si="3"/>
        <v>16.4450398152673</v>
      </c>
      <c r="V6" s="401">
        <f t="shared" si="22"/>
        <v>8.7481155530907878E-2</v>
      </c>
      <c r="W6" s="1016">
        <v>215.34</v>
      </c>
      <c r="X6" s="546">
        <v>23.28</v>
      </c>
      <c r="Y6" s="546">
        <f t="shared" si="23"/>
        <v>17.217262171582746</v>
      </c>
      <c r="Z6" s="546">
        <f t="shared" si="4"/>
        <v>24.236289619612297</v>
      </c>
      <c r="AA6" s="327">
        <f t="shared" si="24"/>
        <v>0.35519591574880199</v>
      </c>
      <c r="AB6" s="446">
        <v>215.34</v>
      </c>
      <c r="AC6" s="439">
        <v>26.189999999999998</v>
      </c>
      <c r="AD6" s="439">
        <f t="shared" si="25"/>
        <v>17.217262171582746</v>
      </c>
      <c r="AE6" s="439">
        <f t="shared" si="5"/>
        <v>27.043583980784177</v>
      </c>
      <c r="AF6" s="440">
        <f t="shared" si="26"/>
        <v>0.31832434236187918</v>
      </c>
      <c r="AG6" s="643">
        <v>203.7</v>
      </c>
      <c r="AH6" s="142">
        <v>20.37</v>
      </c>
      <c r="AI6" s="142">
        <f t="shared" si="27"/>
        <v>5.5772621715827313</v>
      </c>
      <c r="AJ6" s="142">
        <f t="shared" si="6"/>
        <v>21.456379809411622</v>
      </c>
      <c r="AK6" s="306">
        <f t="shared" si="28"/>
        <v>0.12996745539376409</v>
      </c>
      <c r="AL6" s="453">
        <v>204</v>
      </c>
      <c r="AM6" s="171">
        <v>19</v>
      </c>
      <c r="AN6" s="514">
        <f t="shared" si="29"/>
        <v>5.8772621715827427</v>
      </c>
      <c r="AO6" s="514">
        <f t="shared" si="7"/>
        <v>20.160340635161074</v>
      </c>
      <c r="AP6" s="355">
        <f t="shared" si="30"/>
        <v>0.14576296794639415</v>
      </c>
      <c r="AQ6" s="79">
        <v>192.06</v>
      </c>
      <c r="AR6" s="80">
        <v>10.185</v>
      </c>
      <c r="AS6" s="515">
        <f t="shared" si="31"/>
        <v>-6.0627378284172551</v>
      </c>
      <c r="AT6" s="515">
        <f t="shared" si="8"/>
        <v>12.213662821845325</v>
      </c>
      <c r="AU6" s="307">
        <f t="shared" si="32"/>
        <v>0.24819490749218401</v>
      </c>
      <c r="AV6" s="774">
        <v>259.20339999999999</v>
      </c>
      <c r="AW6" s="1022">
        <v>46.560945289789252</v>
      </c>
      <c r="AX6" s="776">
        <f t="shared" si="33"/>
        <v>61.08066217158273</v>
      </c>
      <c r="AY6" s="776">
        <f t="shared" si="9"/>
        <v>47.046370325504121</v>
      </c>
      <c r="AZ6" s="777">
        <f t="shared" si="34"/>
        <v>0.64915382152733825</v>
      </c>
      <c r="BA6" s="651">
        <v>206.60999999999999</v>
      </c>
      <c r="BB6" s="188">
        <v>40.74</v>
      </c>
      <c r="BC6" s="290">
        <f t="shared" si="35"/>
        <v>8.4872621715827279</v>
      </c>
      <c r="BD6" s="290">
        <f t="shared" si="10"/>
        <v>41.29390916982463</v>
      </c>
      <c r="BE6" s="324">
        <f t="shared" si="36"/>
        <v>0.10276651378146541</v>
      </c>
      <c r="BF6" s="234">
        <v>163.251</v>
      </c>
      <c r="BG6" s="116">
        <v>13.385999999999999</v>
      </c>
      <c r="BH6" s="515">
        <f t="shared" si="37"/>
        <v>-34.871737828417253</v>
      </c>
      <c r="BI6" s="515">
        <f t="shared" si="11"/>
        <v>14.987472452876325</v>
      </c>
      <c r="BJ6" s="307">
        <f t="shared" si="38"/>
        <v>1.1633628664893669</v>
      </c>
      <c r="BK6" s="82">
        <f t="shared" si="39"/>
        <v>198.12273782841726</v>
      </c>
      <c r="BL6" s="83">
        <f t="shared" ref="BL6:BL19" si="47">1/SQRT(IFERROR(1/D6^2, 0) + IFERROR(1/I6^2, 0) + IFERROR(1/N6^2, 0) + IFERROR(1/S6^2, 0) + IFERROR(1/X6^2, 0) + IFERROR(1/AC6^2, 0) + IFERROR(1/AH6^2, 0) + IFERROR(1/AM6^2, 0) + IFERROR(1/AR6^2, 0) + IFERROR(1/AW6^2, 0) + IFERROR(1/BB6^2, 0) + IFERROR(1/BG6^2, 0) + IFERROR(1/BP6^2, 0) + IFERROR(1/BU6^2, 0) + IFERROR(1/BZ6^2, 0))</f>
        <v>4.3082090796841888</v>
      </c>
      <c r="BM6" s="83">
        <f t="shared" si="12"/>
        <v>8.6164181593683775</v>
      </c>
      <c r="BN6" s="693">
        <v>8</v>
      </c>
      <c r="BO6" s="117">
        <v>226.98000000000002</v>
      </c>
      <c r="BP6" s="85">
        <v>11.64</v>
      </c>
      <c r="BQ6" s="85">
        <f t="shared" si="40"/>
        <v>28.857262171582761</v>
      </c>
      <c r="BR6" s="85">
        <f t="shared" si="13"/>
        <v>13.450982660226975</v>
      </c>
      <c r="BS6" s="405">
        <f t="shared" si="41"/>
        <v>1.0726823050969503</v>
      </c>
      <c r="BT6" s="482">
        <v>167.11975000000001</v>
      </c>
      <c r="BU6" s="118">
        <v>18.2824111027284</v>
      </c>
      <c r="BV6" s="86">
        <f t="shared" si="42"/>
        <v>-31.002987828417247</v>
      </c>
      <c r="BW6" s="86">
        <f t="shared" si="14"/>
        <v>19.485530279027394</v>
      </c>
      <c r="BX6" s="328">
        <f t="shared" si="43"/>
        <v>0.7955387250042224</v>
      </c>
      <c r="BY6" s="119">
        <v>262</v>
      </c>
      <c r="BZ6" s="120">
        <v>36</v>
      </c>
      <c r="CA6" s="141">
        <f t="shared" si="44"/>
        <v>63.877262171582743</v>
      </c>
      <c r="CB6" s="141">
        <f t="shared" si="15"/>
        <v>36.62566497042377</v>
      </c>
      <c r="CC6" s="348">
        <f t="shared" si="45"/>
        <v>0.87202870204766769</v>
      </c>
    </row>
    <row r="7" spans="1:88" ht="15.75" x14ac:dyDescent="0.25">
      <c r="A7" s="1099"/>
      <c r="B7" s="889">
        <v>20</v>
      </c>
      <c r="C7" s="72">
        <v>248.39760000000001</v>
      </c>
      <c r="D7" s="80">
        <v>30</v>
      </c>
      <c r="E7" s="80">
        <f t="shared" si="16"/>
        <v>9.3666905217071985</v>
      </c>
      <c r="F7" s="80">
        <f t="shared" si="0"/>
        <v>30.103683794957643</v>
      </c>
      <c r="G7" s="293">
        <f t="shared" si="46"/>
        <v>0.15557382587303345</v>
      </c>
      <c r="H7" s="115">
        <v>232</v>
      </c>
      <c r="I7" s="4">
        <v>10</v>
      </c>
      <c r="J7" s="6">
        <f t="shared" si="17"/>
        <v>-7.0309094782928128</v>
      </c>
      <c r="K7" s="6">
        <f t="shared" si="1"/>
        <v>10.306880130611564</v>
      </c>
      <c r="L7" s="396">
        <f t="shared" si="18"/>
        <v>0.34107845386747648</v>
      </c>
      <c r="M7" s="156">
        <v>241.53</v>
      </c>
      <c r="N7" s="141">
        <v>20.37</v>
      </c>
      <c r="O7" s="141">
        <f t="shared" si="19"/>
        <v>2.4990905217071884</v>
      </c>
      <c r="P7" s="141">
        <f t="shared" si="2"/>
        <v>20.522394549048009</v>
      </c>
      <c r="Q7" s="329">
        <f t="shared" si="20"/>
        <v>6.0886913457745502E-2</v>
      </c>
      <c r="R7" s="205">
        <v>252</v>
      </c>
      <c r="S7" s="143">
        <v>15</v>
      </c>
      <c r="T7" s="512">
        <f t="shared" si="21"/>
        <v>12.969090521707187</v>
      </c>
      <c r="U7" s="512">
        <f t="shared" si="3"/>
        <v>15.206307179154162</v>
      </c>
      <c r="V7" s="401">
        <f t="shared" si="22"/>
        <v>0.42643787110542186</v>
      </c>
      <c r="W7" s="1016">
        <v>247.35</v>
      </c>
      <c r="X7" s="546">
        <v>23.28</v>
      </c>
      <c r="Y7" s="546">
        <f t="shared" si="23"/>
        <v>8.3190905217071816</v>
      </c>
      <c r="Z7" s="546">
        <f t="shared" si="4"/>
        <v>23.413461470419012</v>
      </c>
      <c r="AA7" s="327">
        <f t="shared" si="24"/>
        <v>0.17765614307430941</v>
      </c>
      <c r="AB7" s="446">
        <v>256.08</v>
      </c>
      <c r="AC7" s="439">
        <v>26.189999999999998</v>
      </c>
      <c r="AD7" s="439">
        <f t="shared" si="25"/>
        <v>17.049090521707171</v>
      </c>
      <c r="AE7" s="439">
        <f t="shared" si="5"/>
        <v>26.308703465332446</v>
      </c>
      <c r="AF7" s="440">
        <f t="shared" si="26"/>
        <v>0.32401996822407325</v>
      </c>
      <c r="AG7" s="643">
        <v>232.8</v>
      </c>
      <c r="AH7" s="142">
        <v>20.37</v>
      </c>
      <c r="AI7" s="142">
        <f t="shared" si="27"/>
        <v>-6.2309094782928014</v>
      </c>
      <c r="AJ7" s="142">
        <f t="shared" si="6"/>
        <v>20.522394549048009</v>
      </c>
      <c r="AK7" s="306">
        <f t="shared" si="28"/>
        <v>0.15180756474107063</v>
      </c>
      <c r="AL7" s="453">
        <v>248</v>
      </c>
      <c r="AM7" s="171">
        <v>19</v>
      </c>
      <c r="AN7" s="514">
        <f t="shared" si="29"/>
        <v>8.9690905217071872</v>
      </c>
      <c r="AO7" s="514">
        <f t="shared" si="7"/>
        <v>19.163292463112789</v>
      </c>
      <c r="AP7" s="355">
        <f t="shared" si="30"/>
        <v>0.23401747217947258</v>
      </c>
      <c r="AQ7" s="79">
        <v>235.71</v>
      </c>
      <c r="AR7" s="80">
        <v>10.185</v>
      </c>
      <c r="AS7" s="515">
        <f t="shared" si="31"/>
        <v>-3.3209094782928048</v>
      </c>
      <c r="AT7" s="515">
        <f t="shared" si="8"/>
        <v>10.486467614349241</v>
      </c>
      <c r="AU7" s="307">
        <f t="shared" si="32"/>
        <v>0.15834261833549232</v>
      </c>
      <c r="AV7" s="774">
        <v>292.41620000000006</v>
      </c>
      <c r="AW7" s="1022">
        <v>46.526630716457127</v>
      </c>
      <c r="AX7" s="776">
        <f t="shared" si="33"/>
        <v>53.385290521707248</v>
      </c>
      <c r="AY7" s="776">
        <f t="shared" si="9"/>
        <v>46.593552599607243</v>
      </c>
      <c r="AZ7" s="777">
        <f t="shared" si="34"/>
        <v>0.57288280827675342</v>
      </c>
      <c r="BA7" s="651">
        <v>244.44</v>
      </c>
      <c r="BB7" s="188">
        <v>40.74</v>
      </c>
      <c r="BC7" s="290">
        <f t="shared" si="35"/>
        <v>5.409090521707185</v>
      </c>
      <c r="BD7" s="290">
        <f t="shared" si="10"/>
        <v>40.816410646047693</v>
      </c>
      <c r="BE7" s="324">
        <f t="shared" si="36"/>
        <v>6.6261222337919548E-2</v>
      </c>
      <c r="BF7" s="234">
        <v>213.303</v>
      </c>
      <c r="BG7" s="116">
        <v>13.385999999999999</v>
      </c>
      <c r="BH7" s="515">
        <f t="shared" si="37"/>
        <v>-25.727909478292815</v>
      </c>
      <c r="BI7" s="515">
        <f t="shared" si="11"/>
        <v>13.616782807506164</v>
      </c>
      <c r="BJ7" s="307">
        <f t="shared" si="38"/>
        <v>0.94471322051602635</v>
      </c>
      <c r="BK7" s="82">
        <f t="shared" si="39"/>
        <v>239.03090947829281</v>
      </c>
      <c r="BL7" s="83">
        <f t="shared" si="47"/>
        <v>4.3322306001879163</v>
      </c>
      <c r="BM7" s="83">
        <f t="shared" si="12"/>
        <v>8.6644612003758326</v>
      </c>
      <c r="BN7" s="693">
        <v>5</v>
      </c>
      <c r="BO7" s="117">
        <v>253.17</v>
      </c>
      <c r="BP7" s="85">
        <v>11.64</v>
      </c>
      <c r="BQ7" s="85">
        <f t="shared" si="40"/>
        <v>14.139090521707175</v>
      </c>
      <c r="BR7" s="85">
        <f t="shared" si="13"/>
        <v>11.904678829216497</v>
      </c>
      <c r="BS7" s="405">
        <f t="shared" si="41"/>
        <v>0.5938459459740727</v>
      </c>
      <c r="BT7" s="482">
        <v>217.91655</v>
      </c>
      <c r="BU7" s="118">
        <v>20.432445947458991</v>
      </c>
      <c r="BV7" s="86">
        <f t="shared" si="42"/>
        <v>-21.114359478292812</v>
      </c>
      <c r="BW7" s="86">
        <f t="shared" si="14"/>
        <v>20.584378188874901</v>
      </c>
      <c r="BX7" s="328">
        <f t="shared" si="43"/>
        <v>0.51287338593750542</v>
      </c>
      <c r="BY7" s="119">
        <v>291</v>
      </c>
      <c r="BZ7" s="120">
        <v>36</v>
      </c>
      <c r="CA7" s="141">
        <f t="shared" si="44"/>
        <v>51.969090521707187</v>
      </c>
      <c r="CB7" s="141">
        <f t="shared" si="15"/>
        <v>36.086448675739696</v>
      </c>
      <c r="CC7" s="348">
        <f t="shared" si="45"/>
        <v>0.72006379719826963</v>
      </c>
    </row>
    <row r="8" spans="1:88" ht="15.75" x14ac:dyDescent="0.25">
      <c r="A8" s="1099"/>
      <c r="B8" s="889">
        <v>10</v>
      </c>
      <c r="C8" s="72">
        <v>269.86369999999999</v>
      </c>
      <c r="D8" s="80">
        <v>35</v>
      </c>
      <c r="E8" s="80">
        <f t="shared" si="16"/>
        <v>4.4919059627093247</v>
      </c>
      <c r="F8" s="80">
        <f t="shared" si="0"/>
        <v>35.052160714025085</v>
      </c>
      <c r="G8" s="293">
        <f t="shared" si="46"/>
        <v>6.4074594421678857E-2</v>
      </c>
      <c r="H8" s="115">
        <v>257</v>
      </c>
      <c r="I8" s="4">
        <v>10</v>
      </c>
      <c r="J8" s="6">
        <f t="shared" si="17"/>
        <v>-8.3717940372906696</v>
      </c>
      <c r="K8" s="6">
        <f t="shared" si="1"/>
        <v>10.18105941058413</v>
      </c>
      <c r="L8" s="396">
        <f t="shared" si="18"/>
        <v>0.41114552521849712</v>
      </c>
      <c r="M8" s="156">
        <v>264.81</v>
      </c>
      <c r="N8" s="141">
        <v>29.1</v>
      </c>
      <c r="O8" s="141">
        <f t="shared" si="19"/>
        <v>-0.56179403729066735</v>
      </c>
      <c r="P8" s="141">
        <f t="shared" si="2"/>
        <v>29.162715420924776</v>
      </c>
      <c r="Q8" s="329">
        <f t="shared" si="20"/>
        <v>9.6320597924768343E-3</v>
      </c>
      <c r="R8" s="205">
        <v>283</v>
      </c>
      <c r="S8" s="143">
        <v>15</v>
      </c>
      <c r="T8" s="512">
        <f t="shared" si="21"/>
        <v>17.62820596270933</v>
      </c>
      <c r="U8" s="512">
        <f t="shared" si="3"/>
        <v>15.121308498997157</v>
      </c>
      <c r="V8" s="401">
        <f t="shared" si="22"/>
        <v>0.58289287477596363</v>
      </c>
      <c r="W8" s="1016">
        <v>288.08999999999997</v>
      </c>
      <c r="X8" s="546">
        <v>42.195</v>
      </c>
      <c r="Y8" s="546">
        <f t="shared" si="23"/>
        <v>22.718205962709305</v>
      </c>
      <c r="Z8" s="546">
        <f t="shared" si="4"/>
        <v>42.238276429345973</v>
      </c>
      <c r="AA8" s="327">
        <f t="shared" si="24"/>
        <v>0.26892913114851119</v>
      </c>
      <c r="AB8" s="446">
        <v>276.45</v>
      </c>
      <c r="AC8" s="439">
        <v>26.189999999999998</v>
      </c>
      <c r="AD8" s="439">
        <f t="shared" si="25"/>
        <v>11.078205962709319</v>
      </c>
      <c r="AE8" s="439">
        <f t="shared" si="5"/>
        <v>26.259666234014546</v>
      </c>
      <c r="AF8" s="440">
        <f t="shared" si="26"/>
        <v>0.21093577245013781</v>
      </c>
      <c r="AG8" s="643">
        <v>291</v>
      </c>
      <c r="AH8" s="142">
        <v>20.37</v>
      </c>
      <c r="AI8" s="142">
        <f t="shared" si="27"/>
        <v>25.62820596270933</v>
      </c>
      <c r="AJ8" s="142">
        <f t="shared" si="6"/>
        <v>20.459493413128385</v>
      </c>
      <c r="AK8" s="306">
        <f t="shared" si="28"/>
        <v>0.62631575096244319</v>
      </c>
      <c r="AL8" s="453">
        <v>271</v>
      </c>
      <c r="AM8" s="171">
        <v>19</v>
      </c>
      <c r="AN8" s="514">
        <f t="shared" si="29"/>
        <v>5.6282059627093304</v>
      </c>
      <c r="AO8" s="514">
        <f t="shared" si="7"/>
        <v>19.095915027090051</v>
      </c>
      <c r="AP8" s="355">
        <f t="shared" si="30"/>
        <v>0.14736675238460648</v>
      </c>
      <c r="AQ8" s="79">
        <v>256.08</v>
      </c>
      <c r="AR8" s="80">
        <v>11.64</v>
      </c>
      <c r="AS8" s="515">
        <f t="shared" si="31"/>
        <v>-9.2917940372906855</v>
      </c>
      <c r="AT8" s="515">
        <f t="shared" si="8"/>
        <v>11.795913305965067</v>
      </c>
      <c r="AU8" s="307">
        <f t="shared" si="32"/>
        <v>0.3938564906454477</v>
      </c>
      <c r="AV8" s="774">
        <v>314.75045</v>
      </c>
      <c r="AW8" s="1022">
        <v>46.52514771904719</v>
      </c>
      <c r="AX8" s="776">
        <f t="shared" si="33"/>
        <v>49.378655962709331</v>
      </c>
      <c r="AY8" s="776">
        <f t="shared" si="9"/>
        <v>46.564399931718278</v>
      </c>
      <c r="AZ8" s="777">
        <f t="shared" si="34"/>
        <v>0.53021896593876283</v>
      </c>
      <c r="BA8" s="651">
        <v>256.08</v>
      </c>
      <c r="BB8" s="188">
        <v>40.74</v>
      </c>
      <c r="BC8" s="290">
        <f t="shared" si="35"/>
        <v>-9.2917940372906855</v>
      </c>
      <c r="BD8" s="290">
        <f t="shared" si="10"/>
        <v>40.784820346813397</v>
      </c>
      <c r="BE8" s="324">
        <f t="shared" si="36"/>
        <v>0.11391240611430906</v>
      </c>
      <c r="BF8" s="234">
        <v>240.94799999999998</v>
      </c>
      <c r="BG8" s="116">
        <v>13.385999999999999</v>
      </c>
      <c r="BH8" s="515">
        <f t="shared" si="37"/>
        <v>-24.423794037290691</v>
      </c>
      <c r="BI8" s="515">
        <f t="shared" si="11"/>
        <v>13.521795987288215</v>
      </c>
      <c r="BJ8" s="307">
        <f t="shared" si="38"/>
        <v>0.90312685017032501</v>
      </c>
      <c r="BK8" s="82">
        <f t="shared" si="39"/>
        <v>265.37179403729067</v>
      </c>
      <c r="BL8" s="83">
        <f t="shared" si="47"/>
        <v>4.6201763254400063</v>
      </c>
      <c r="BM8" s="83">
        <f t="shared" si="12"/>
        <v>9.2403526508800127</v>
      </c>
      <c r="BN8" s="693">
        <v>5</v>
      </c>
      <c r="BO8" s="117">
        <v>276.45</v>
      </c>
      <c r="BP8" s="85">
        <v>11.64</v>
      </c>
      <c r="BQ8" s="85">
        <f t="shared" si="40"/>
        <v>11.078205962709319</v>
      </c>
      <c r="BR8" s="85">
        <f t="shared" si="13"/>
        <v>11.795913305965067</v>
      </c>
      <c r="BS8" s="405">
        <f t="shared" si="41"/>
        <v>0.46957813589165615</v>
      </c>
      <c r="BT8" s="482">
        <v>231.56219999999996</v>
      </c>
      <c r="BU8" s="118">
        <v>31.195272636985134</v>
      </c>
      <c r="BV8" s="86">
        <f t="shared" si="42"/>
        <v>-33.809594037290708</v>
      </c>
      <c r="BW8" s="86">
        <f t="shared" si="14"/>
        <v>31.253783860801192</v>
      </c>
      <c r="BX8" s="328">
        <f t="shared" si="43"/>
        <v>0.54088801195837022</v>
      </c>
      <c r="BY8" s="119">
        <v>313</v>
      </c>
      <c r="BZ8" s="120">
        <v>36</v>
      </c>
      <c r="CA8" s="141">
        <f t="shared" si="44"/>
        <v>47.62820596270933</v>
      </c>
      <c r="CB8" s="141">
        <f t="shared" si="15"/>
        <v>36.050713872569069</v>
      </c>
      <c r="CC8" s="348">
        <f t="shared" si="45"/>
        <v>0.66057230005297563</v>
      </c>
    </row>
    <row r="9" spans="1:88" ht="15.75" x14ac:dyDescent="0.25">
      <c r="A9" s="1099"/>
      <c r="B9" s="889">
        <v>5</v>
      </c>
      <c r="C9" s="72">
        <v>289.78750000000002</v>
      </c>
      <c r="D9" s="80">
        <v>35</v>
      </c>
      <c r="E9" s="515">
        <f t="shared" si="16"/>
        <v>3.962015365329421</v>
      </c>
      <c r="F9" s="80">
        <f t="shared" si="0"/>
        <v>34.96752642782841</v>
      </c>
      <c r="G9" s="293">
        <f t="shared" si="46"/>
        <v>5.6652782882810768E-2</v>
      </c>
      <c r="H9" s="115">
        <v>275</v>
      </c>
      <c r="I9" s="4">
        <v>10</v>
      </c>
      <c r="J9" s="6">
        <f t="shared" si="17"/>
        <v>-10.825484634670602</v>
      </c>
      <c r="K9" s="6">
        <f t="shared" si="1"/>
        <v>9.8857424850578752</v>
      </c>
      <c r="L9" s="396">
        <f t="shared" si="18"/>
        <v>0.5475301754538483</v>
      </c>
      <c r="M9" s="156">
        <v>282.27</v>
      </c>
      <c r="N9" s="141">
        <v>40.74</v>
      </c>
      <c r="O9" s="141">
        <f t="shared" si="19"/>
        <v>-3.5554846346706199</v>
      </c>
      <c r="P9" s="141">
        <f t="shared" si="2"/>
        <v>40.712105134479089</v>
      </c>
      <c r="Q9" s="329">
        <f t="shared" si="20"/>
        <v>4.3666185068620772E-2</v>
      </c>
      <c r="R9" s="205">
        <v>309</v>
      </c>
      <c r="S9" s="143">
        <v>15</v>
      </c>
      <c r="T9" s="512">
        <f t="shared" si="21"/>
        <v>23.174515365329398</v>
      </c>
      <c r="U9" s="512">
        <f t="shared" si="3"/>
        <v>14.924071310499635</v>
      </c>
      <c r="V9" s="401">
        <f t="shared" si="22"/>
        <v>0.77641398527174255</v>
      </c>
      <c r="W9" s="1016">
        <v>320.10000000000002</v>
      </c>
      <c r="X9" s="546">
        <v>48.015000000000001</v>
      </c>
      <c r="Y9" s="546">
        <f t="shared" si="23"/>
        <v>34.274515365329421</v>
      </c>
      <c r="Z9" s="546">
        <f t="shared" si="4"/>
        <v>47.99133389978735</v>
      </c>
      <c r="AA9" s="327">
        <f t="shared" si="24"/>
        <v>0.35709067221281476</v>
      </c>
      <c r="AB9" s="446">
        <v>299.73</v>
      </c>
      <c r="AC9" s="439">
        <v>26.189999999999998</v>
      </c>
      <c r="AD9" s="439">
        <f t="shared" si="25"/>
        <v>13.904515365329416</v>
      </c>
      <c r="AE9" s="439">
        <f t="shared" si="5"/>
        <v>26.146586861020275</v>
      </c>
      <c r="AF9" s="440">
        <f t="shared" si="26"/>
        <v>0.2658954195290873</v>
      </c>
      <c r="AG9" s="643">
        <v>291</v>
      </c>
      <c r="AH9" s="142">
        <v>32.01</v>
      </c>
      <c r="AI9" s="142">
        <f t="shared" si="27"/>
        <v>5.1745153653293983</v>
      </c>
      <c r="AJ9" s="142">
        <f t="shared" si="6"/>
        <v>31.97448990180888</v>
      </c>
      <c r="AK9" s="306">
        <f t="shared" si="28"/>
        <v>8.091630830108508E-2</v>
      </c>
      <c r="AL9" s="453">
        <v>294</v>
      </c>
      <c r="AM9" s="171">
        <v>19</v>
      </c>
      <c r="AN9" s="514">
        <f t="shared" si="29"/>
        <v>8.1745153653293983</v>
      </c>
      <c r="AO9" s="514">
        <f t="shared" si="7"/>
        <v>18.940113634317992</v>
      </c>
      <c r="AP9" s="355">
        <f t="shared" si="30"/>
        <v>0.21579900530580295</v>
      </c>
      <c r="AQ9" s="79">
        <v>279.36</v>
      </c>
      <c r="AR9" s="80">
        <v>14.55</v>
      </c>
      <c r="AS9" s="515">
        <f t="shared" si="31"/>
        <v>-6.4654846346705881</v>
      </c>
      <c r="AT9" s="515">
        <f t="shared" si="8"/>
        <v>14.471710489119047</v>
      </c>
      <c r="AU9" s="307">
        <f t="shared" si="32"/>
        <v>0.22338356753100611</v>
      </c>
      <c r="AV9" s="774">
        <v>331.3229</v>
      </c>
      <c r="AW9" s="1022">
        <v>55.770714904729445</v>
      </c>
      <c r="AX9" s="776">
        <f t="shared" si="33"/>
        <v>45.497415365329402</v>
      </c>
      <c r="AY9" s="776">
        <f t="shared" si="9"/>
        <v>55.750341213892938</v>
      </c>
      <c r="AZ9" s="777">
        <f t="shared" si="34"/>
        <v>0.40804607088208711</v>
      </c>
      <c r="BA9" s="651">
        <v>258.99</v>
      </c>
      <c r="BB9" s="188">
        <v>40.74</v>
      </c>
      <c r="BC9" s="290">
        <f t="shared" si="35"/>
        <v>-26.835484634670593</v>
      </c>
      <c r="BD9" s="290">
        <f t="shared" si="10"/>
        <v>40.712105134479089</v>
      </c>
      <c r="BE9" s="324">
        <f t="shared" si="36"/>
        <v>0.32957623470990222</v>
      </c>
      <c r="BF9" s="234">
        <v>262.19100000000003</v>
      </c>
      <c r="BG9" s="116">
        <v>17.751000000000001</v>
      </c>
      <c r="BH9" s="515">
        <f t="shared" si="37"/>
        <v>-23.634484634670571</v>
      </c>
      <c r="BI9" s="515">
        <f t="shared" si="11"/>
        <v>17.686885126581174</v>
      </c>
      <c r="BJ9" s="307">
        <f t="shared" si="38"/>
        <v>0.6681358663643634</v>
      </c>
      <c r="BK9" s="82">
        <f t="shared" si="39"/>
        <v>285.8254846346706</v>
      </c>
      <c r="BL9" s="83">
        <f t="shared" si="47"/>
        <v>5.2222691925179161</v>
      </c>
      <c r="BM9" s="83">
        <f t="shared" si="12"/>
        <v>10.444538385035832</v>
      </c>
      <c r="BN9" s="693">
        <v>5</v>
      </c>
      <c r="BO9" s="117">
        <v>296.82</v>
      </c>
      <c r="BP9" s="85">
        <v>14.55</v>
      </c>
      <c r="BQ9" s="85">
        <f t="shared" si="40"/>
        <v>10.994515365329391</v>
      </c>
      <c r="BR9" s="85">
        <f t="shared" si="13"/>
        <v>14.471710489119047</v>
      </c>
      <c r="BS9" s="405">
        <f t="shared" si="41"/>
        <v>0.3798623311873161</v>
      </c>
      <c r="BT9" s="482">
        <v>245.2277</v>
      </c>
      <c r="BU9" s="118">
        <v>34.297680641638628</v>
      </c>
      <c r="BV9" s="86">
        <f t="shared" si="42"/>
        <v>-40.597784634670603</v>
      </c>
      <c r="BW9" s="86">
        <f t="shared" si="14"/>
        <v>34.264541466021569</v>
      </c>
      <c r="BX9" s="328">
        <f t="shared" si="43"/>
        <v>0.59241686737482524</v>
      </c>
      <c r="BY9" s="119">
        <v>326</v>
      </c>
      <c r="BZ9" s="120">
        <v>36</v>
      </c>
      <c r="CA9" s="141">
        <f t="shared" si="44"/>
        <v>40.174515365329398</v>
      </c>
      <c r="CB9" s="141">
        <f t="shared" si="15"/>
        <v>35.968429274585766</v>
      </c>
      <c r="CC9" s="348">
        <f t="shared" si="45"/>
        <v>0.55846913773512386</v>
      </c>
    </row>
    <row r="10" spans="1:88" ht="15.75" x14ac:dyDescent="0.25">
      <c r="A10" s="1099"/>
      <c r="B10" s="889">
        <v>2</v>
      </c>
      <c r="C10" s="72">
        <v>304.74247500000001</v>
      </c>
      <c r="D10" s="80">
        <v>40</v>
      </c>
      <c r="E10" s="515">
        <f t="shared" si="16"/>
        <v>-1.2892254671230603</v>
      </c>
      <c r="F10" s="80">
        <f t="shared" si="0"/>
        <v>39.893149984338379</v>
      </c>
      <c r="G10" s="293">
        <f t="shared" si="46"/>
        <v>1.6158481689578241E-2</v>
      </c>
      <c r="H10" s="115">
        <v>295</v>
      </c>
      <c r="I10" s="4">
        <v>10</v>
      </c>
      <c r="J10" s="6">
        <f t="shared" si="17"/>
        <v>-11.031700467123073</v>
      </c>
      <c r="K10" s="6">
        <f t="shared" si="1"/>
        <v>9.5636507502583612</v>
      </c>
      <c r="L10" s="396">
        <f t="shared" si="18"/>
        <v>0.57675153323771533</v>
      </c>
      <c r="M10" s="156">
        <v>299.73</v>
      </c>
      <c r="N10" s="141">
        <v>40.74</v>
      </c>
      <c r="O10" s="141">
        <f t="shared" si="19"/>
        <v>-6.3017004671230552</v>
      </c>
      <c r="P10" s="141">
        <f t="shared" si="2"/>
        <v>40.635095861495358</v>
      </c>
      <c r="Q10" s="329">
        <f t="shared" si="20"/>
        <v>7.7540120596766751E-2</v>
      </c>
      <c r="R10" s="205">
        <v>336</v>
      </c>
      <c r="S10" s="143">
        <v>20</v>
      </c>
      <c r="T10" s="512">
        <f t="shared" si="21"/>
        <v>29.968299532876927</v>
      </c>
      <c r="U10" s="512">
        <f t="shared" si="3"/>
        <v>19.78543443225135</v>
      </c>
      <c r="V10" s="401">
        <f t="shared" si="22"/>
        <v>0.7573323607195338</v>
      </c>
      <c r="W10" s="1016">
        <v>328.83</v>
      </c>
      <c r="X10" s="546">
        <v>43.65</v>
      </c>
      <c r="Y10" s="546">
        <f t="shared" si="23"/>
        <v>22.798299532876911</v>
      </c>
      <c r="Z10" s="546">
        <f t="shared" si="4"/>
        <v>43.552105754749874</v>
      </c>
      <c r="AA10" s="327">
        <f t="shared" si="24"/>
        <v>0.26173590389932505</v>
      </c>
      <c r="AB10" s="446">
        <v>317.19</v>
      </c>
      <c r="AC10" s="439">
        <v>26.189999999999998</v>
      </c>
      <c r="AD10" s="439">
        <f t="shared" si="25"/>
        <v>11.158299532876924</v>
      </c>
      <c r="AE10" s="439">
        <f t="shared" si="5"/>
        <v>26.02651562681638</v>
      </c>
      <c r="AF10" s="440">
        <f t="shared" si="26"/>
        <v>0.21436406803106575</v>
      </c>
      <c r="AG10" s="643">
        <v>320.10000000000002</v>
      </c>
      <c r="AH10" s="142">
        <v>46.56</v>
      </c>
      <c r="AI10" s="142">
        <f t="shared" si="27"/>
        <v>14.068299532876949</v>
      </c>
      <c r="AJ10" s="142">
        <f t="shared" si="6"/>
        <v>46.468236631842586</v>
      </c>
      <c r="AK10" s="306">
        <f t="shared" si="28"/>
        <v>0.15137544000579289</v>
      </c>
      <c r="AL10" s="453">
        <v>313</v>
      </c>
      <c r="AM10" s="171">
        <v>19</v>
      </c>
      <c r="AN10" s="514">
        <f t="shared" si="29"/>
        <v>6.9682995328769266</v>
      </c>
      <c r="AO10" s="514">
        <f t="shared" si="7"/>
        <v>18.774009046362934</v>
      </c>
      <c r="AP10" s="355">
        <f t="shared" si="30"/>
        <v>0.18558368422185476</v>
      </c>
      <c r="AQ10" s="79">
        <v>325.92</v>
      </c>
      <c r="AR10" s="80">
        <v>24.735000000000003</v>
      </c>
      <c r="AS10" s="515">
        <f t="shared" si="31"/>
        <v>19.888299532876943</v>
      </c>
      <c r="AT10" s="515">
        <f t="shared" si="8"/>
        <v>24.561833007186525</v>
      </c>
      <c r="AU10" s="307">
        <f t="shared" si="32"/>
        <v>0.4048618750697035</v>
      </c>
      <c r="AV10" s="774"/>
      <c r="AW10" s="1022"/>
      <c r="AX10" s="776" t="str">
        <f t="shared" si="33"/>
        <v/>
      </c>
      <c r="AY10" s="776" t="str">
        <f t="shared" si="9"/>
        <v/>
      </c>
      <c r="AZ10" s="777" t="str">
        <f t="shared" si="34"/>
        <v/>
      </c>
      <c r="BA10" s="651">
        <v>215.34</v>
      </c>
      <c r="BB10" s="188">
        <v>75.66</v>
      </c>
      <c r="BC10" s="290">
        <f t="shared" si="35"/>
        <v>-90.69170046712307</v>
      </c>
      <c r="BD10" s="290">
        <f t="shared" si="10"/>
        <v>75.603564834423764</v>
      </c>
      <c r="BE10" s="324">
        <f t="shared" si="36"/>
        <v>0.59978455159980359</v>
      </c>
      <c r="BF10" s="234">
        <v>278.19599999999997</v>
      </c>
      <c r="BG10" s="116">
        <v>17.751000000000001</v>
      </c>
      <c r="BH10" s="515">
        <f t="shared" si="37"/>
        <v>-27.835700467123104</v>
      </c>
      <c r="BI10" s="515">
        <f t="shared" si="11"/>
        <v>17.508895358443301</v>
      </c>
      <c r="BJ10" s="307">
        <f t="shared" si="38"/>
        <v>0.79490167418528535</v>
      </c>
      <c r="BK10" s="82">
        <f t="shared" si="39"/>
        <v>306.03170046712307</v>
      </c>
      <c r="BL10" s="83">
        <f t="shared" si="47"/>
        <v>5.7910779935244081</v>
      </c>
      <c r="BM10" s="83">
        <f t="shared" si="12"/>
        <v>11.582155987048816</v>
      </c>
      <c r="BN10" s="693">
        <v>5</v>
      </c>
      <c r="BO10" s="117">
        <v>317.19</v>
      </c>
      <c r="BP10" s="85">
        <v>14.55</v>
      </c>
      <c r="BQ10" s="85">
        <f t="shared" si="40"/>
        <v>11.158299532876924</v>
      </c>
      <c r="BR10" s="85">
        <f t="shared" si="13"/>
        <v>14.253628158224043</v>
      </c>
      <c r="BS10" s="405">
        <f t="shared" si="41"/>
        <v>0.39141962344649844</v>
      </c>
      <c r="BT10" s="482">
        <v>264.22930833333328</v>
      </c>
      <c r="BU10" s="118">
        <v>45.755429011514885</v>
      </c>
      <c r="BV10" s="86">
        <f t="shared" si="42"/>
        <v>-41.802392133789795</v>
      </c>
      <c r="BW10" s="86">
        <f t="shared" si="14"/>
        <v>45.662048790003887</v>
      </c>
      <c r="BX10" s="328">
        <f t="shared" si="43"/>
        <v>0.45773671179359093</v>
      </c>
      <c r="BY10" s="119">
        <v>342</v>
      </c>
      <c r="BZ10" s="120">
        <v>38</v>
      </c>
      <c r="CA10" s="141">
        <f t="shared" si="44"/>
        <v>35.968299532876927</v>
      </c>
      <c r="CB10" s="141">
        <f t="shared" si="15"/>
        <v>37.887510022076107</v>
      </c>
      <c r="CC10" s="348">
        <f t="shared" si="45"/>
        <v>0.47467225362552323</v>
      </c>
    </row>
    <row r="11" spans="1:88" ht="16.5" thickBot="1" x14ac:dyDescent="0.3">
      <c r="A11" s="1100"/>
      <c r="B11" s="890">
        <v>1</v>
      </c>
      <c r="C11" s="88">
        <v>315.93142499999999</v>
      </c>
      <c r="D11" s="89">
        <v>40</v>
      </c>
      <c r="E11" s="175">
        <f t="shared" si="16"/>
        <v>-0.75070251537749755</v>
      </c>
      <c r="F11" s="89">
        <f t="shared" si="0"/>
        <v>39.837167861451661</v>
      </c>
      <c r="G11" s="367">
        <f t="shared" si="46"/>
        <v>9.4221371106041028E-3</v>
      </c>
      <c r="H11" s="121">
        <v>305</v>
      </c>
      <c r="I11" s="15">
        <v>10</v>
      </c>
      <c r="J11" s="16">
        <f t="shared" si="17"/>
        <v>-11.682127515377488</v>
      </c>
      <c r="K11" s="16">
        <f t="shared" si="1"/>
        <v>9.3273760094400195</v>
      </c>
      <c r="L11" s="397">
        <f t="shared" si="18"/>
        <v>0.62622797148706555</v>
      </c>
      <c r="M11" s="163">
        <v>308.46000000000004</v>
      </c>
      <c r="N11" s="90">
        <v>40.74</v>
      </c>
      <c r="O11" s="90">
        <f t="shared" si="19"/>
        <v>-8.2221275153774513</v>
      </c>
      <c r="P11" s="90">
        <f t="shared" si="2"/>
        <v>40.580137299194512</v>
      </c>
      <c r="Q11" s="607">
        <f t="shared" si="20"/>
        <v>0.10130729049480884</v>
      </c>
      <c r="R11" s="206">
        <v>353</v>
      </c>
      <c r="S11" s="144">
        <v>20</v>
      </c>
      <c r="T11" s="91">
        <f t="shared" si="21"/>
        <v>36.317872484622512</v>
      </c>
      <c r="U11" s="91">
        <f t="shared" si="3"/>
        <v>19.672314129798689</v>
      </c>
      <c r="V11" s="402">
        <f t="shared" si="22"/>
        <v>0.92307067295173784</v>
      </c>
      <c r="W11" s="1017">
        <v>337.56</v>
      </c>
      <c r="X11" s="548">
        <v>43.65</v>
      </c>
      <c r="Y11" s="548">
        <f t="shared" si="23"/>
        <v>20.877872484622515</v>
      </c>
      <c r="Z11" s="548">
        <f t="shared" si="4"/>
        <v>43.500832672737161</v>
      </c>
      <c r="AA11" s="352">
        <f t="shared" si="24"/>
        <v>0.23997095229980614</v>
      </c>
      <c r="AB11" s="447">
        <v>320.10000000000002</v>
      </c>
      <c r="AC11" s="435">
        <v>26.189999999999998</v>
      </c>
      <c r="AD11" s="435">
        <f t="shared" si="25"/>
        <v>3.417872484622535</v>
      </c>
      <c r="AE11" s="435">
        <f t="shared" si="5"/>
        <v>25.940625343685859</v>
      </c>
      <c r="AF11" s="441">
        <f t="shared" si="26"/>
        <v>6.5878760425767277E-2</v>
      </c>
      <c r="AG11" s="644">
        <v>320.10000000000002</v>
      </c>
      <c r="AH11" s="94">
        <v>46.56</v>
      </c>
      <c r="AI11" s="94">
        <f t="shared" si="27"/>
        <v>3.417872484622535</v>
      </c>
      <c r="AJ11" s="94">
        <f t="shared" si="6"/>
        <v>46.420184653030816</v>
      </c>
      <c r="AK11" s="349">
        <f t="shared" si="28"/>
        <v>3.6814507634658655E-2</v>
      </c>
      <c r="AL11" s="648">
        <v>321</v>
      </c>
      <c r="AM11" s="176">
        <v>19</v>
      </c>
      <c r="AN11" s="177">
        <f t="shared" si="29"/>
        <v>4.3178724846225123</v>
      </c>
      <c r="AO11" s="177">
        <f t="shared" si="7"/>
        <v>18.654756584353418</v>
      </c>
      <c r="AP11" s="356">
        <f t="shared" si="30"/>
        <v>0.11573113980602957</v>
      </c>
      <c r="AQ11" s="146">
        <v>378.3</v>
      </c>
      <c r="AR11" s="89">
        <v>58.2</v>
      </c>
      <c r="AS11" s="175">
        <f t="shared" si="31"/>
        <v>61.617872484622524</v>
      </c>
      <c r="AT11" s="175">
        <f t="shared" si="8"/>
        <v>58.088208297566531</v>
      </c>
      <c r="AU11" s="532">
        <f t="shared" si="32"/>
        <v>0.53038193370481235</v>
      </c>
      <c r="AV11" s="778"/>
      <c r="AW11" s="1023"/>
      <c r="AX11" s="779" t="str">
        <f t="shared" si="33"/>
        <v/>
      </c>
      <c r="AY11" s="779" t="str">
        <f t="shared" si="9"/>
        <v/>
      </c>
      <c r="AZ11" s="780" t="str">
        <f t="shared" si="34"/>
        <v/>
      </c>
      <c r="BA11" s="535"/>
      <c r="BB11" s="179"/>
      <c r="BC11" s="520" t="str">
        <f t="shared" si="35"/>
        <v/>
      </c>
      <c r="BD11" s="394" t="str">
        <f t="shared" si="10"/>
        <v/>
      </c>
      <c r="BE11" s="350" t="str">
        <f t="shared" si="36"/>
        <v/>
      </c>
      <c r="BF11" s="235">
        <v>286.63499999999999</v>
      </c>
      <c r="BG11" s="637">
        <v>17.751000000000001</v>
      </c>
      <c r="BH11" s="175">
        <f t="shared" si="37"/>
        <v>-30.047127515377497</v>
      </c>
      <c r="BI11" s="175">
        <f t="shared" si="11"/>
        <v>17.380964996842877</v>
      </c>
      <c r="BJ11" s="532">
        <f t="shared" si="38"/>
        <v>0.86436879427682334</v>
      </c>
      <c r="BK11" s="97">
        <f t="shared" si="39"/>
        <v>316.68212751537749</v>
      </c>
      <c r="BL11" s="98">
        <f t="shared" si="47"/>
        <v>6.1644186083135848</v>
      </c>
      <c r="BM11" s="98">
        <f t="shared" si="12"/>
        <v>12.32883721662717</v>
      </c>
      <c r="BN11" s="239">
        <v>5</v>
      </c>
      <c r="BO11" s="122">
        <v>334.65</v>
      </c>
      <c r="BP11" s="92">
        <v>17.46</v>
      </c>
      <c r="BQ11" s="92">
        <f t="shared" si="40"/>
        <v>17.96787248462249</v>
      </c>
      <c r="BR11" s="92">
        <f t="shared" si="13"/>
        <v>17.083663050454877</v>
      </c>
      <c r="BS11" s="406">
        <f t="shared" si="41"/>
        <v>0.52587880103804985</v>
      </c>
      <c r="BT11" s="486"/>
      <c r="BU11" s="131"/>
      <c r="BV11" s="150" t="str">
        <f t="shared" si="42"/>
        <v/>
      </c>
      <c r="BW11" s="150" t="str">
        <f t="shared" si="14"/>
        <v/>
      </c>
      <c r="BX11" s="480" t="str">
        <f t="shared" si="43"/>
        <v/>
      </c>
      <c r="BY11" s="123">
        <v>349</v>
      </c>
      <c r="BZ11" s="124">
        <v>40</v>
      </c>
      <c r="CA11" s="90">
        <f t="shared" si="44"/>
        <v>32.317872484622512</v>
      </c>
      <c r="CB11" s="90">
        <f t="shared" si="15"/>
        <v>39.837167861451661</v>
      </c>
      <c r="CC11" s="353">
        <f t="shared" si="45"/>
        <v>0.40562462418287049</v>
      </c>
    </row>
    <row r="12" spans="1:88" x14ac:dyDescent="0.25">
      <c r="A12" s="1099" t="s">
        <v>14</v>
      </c>
      <c r="B12" s="133">
        <v>120</v>
      </c>
      <c r="C12" s="153"/>
      <c r="D12" s="65"/>
      <c r="E12" s="140" t="str">
        <f>IF(C12="","",C12-$BK12)</f>
        <v/>
      </c>
      <c r="F12" s="140" t="str">
        <f>IF(D12="","",SQRT(D12^2+$BN12^2-$BL12^2))</f>
        <v/>
      </c>
      <c r="G12" s="294" t="str">
        <f xml:space="preserve"> IF(F12="","",ABS(E12)/(2*F12))</f>
        <v/>
      </c>
      <c r="H12" s="125">
        <v>67</v>
      </c>
      <c r="I12" s="14">
        <v>7.5</v>
      </c>
      <c r="J12" s="5">
        <f>IF(H12="","",H12-$BK12)</f>
        <v>-4.9280875647833255</v>
      </c>
      <c r="K12" s="5">
        <f>IF(I12="","",SQRT(I12^2+$BN12^2-$BL12^2))</f>
        <v>6.920453784296198</v>
      </c>
      <c r="L12" s="395">
        <f t="shared" si="18"/>
        <v>0.35605234269218561</v>
      </c>
      <c r="M12" s="87">
        <v>81.48</v>
      </c>
      <c r="N12" s="73">
        <v>20.37</v>
      </c>
      <c r="O12" s="73">
        <f>IF(M12="","",M12-$BK12)</f>
        <v>9.5519124352166784</v>
      </c>
      <c r="P12" s="73">
        <f>IF(N12="","",SQRT(N12^2+$BN12^2-$BL12^2))</f>
        <v>20.163818601162319</v>
      </c>
      <c r="Q12" s="339">
        <f t="shared" si="20"/>
        <v>0.23685772581454562</v>
      </c>
      <c r="R12" s="207"/>
      <c r="S12" s="74"/>
      <c r="T12" s="75" t="str">
        <f>IF(R12="","",R12-$BK12)</f>
        <v/>
      </c>
      <c r="U12" s="75" t="str">
        <f>IF(S12="","",SQRT(S12^2+$BN12^2-$BL12^2))</f>
        <v/>
      </c>
      <c r="V12" s="400" t="str">
        <f t="shared" si="22"/>
        <v/>
      </c>
      <c r="W12" s="921"/>
      <c r="X12" s="1018"/>
      <c r="Y12" s="385" t="str">
        <f>IF(W12="","",W12-$BK12)</f>
        <v/>
      </c>
      <c r="Z12" s="385" t="str">
        <f>IF(X12="","",SQRT(X12^2+$BN12^2-$BL12^2))</f>
        <v/>
      </c>
      <c r="AA12" s="338" t="str">
        <f t="shared" si="24"/>
        <v/>
      </c>
      <c r="AB12" s="647"/>
      <c r="AC12" s="638"/>
      <c r="AD12" s="434" t="str">
        <f>IF(AB12="","",AB12-$BK12)</f>
        <v/>
      </c>
      <c r="AE12" s="434" t="str">
        <f>IF(AC12="","",SQRT(AC12^2+$BN12^2-$BL12^2))</f>
        <v/>
      </c>
      <c r="AF12" s="438" t="str">
        <f t="shared" si="26"/>
        <v/>
      </c>
      <c r="AG12" s="645">
        <v>87.3</v>
      </c>
      <c r="AH12" s="78">
        <v>20.37</v>
      </c>
      <c r="AI12" s="78">
        <f>IF(AG12="","",AG12-$BK12)</f>
        <v>15.371912435216672</v>
      </c>
      <c r="AJ12" s="78">
        <f>IF(AH12="","",SQRT(AH12^2+$BN12^2-$BL12^2))</f>
        <v>20.163818601162319</v>
      </c>
      <c r="AK12" s="333">
        <f t="shared" si="28"/>
        <v>0.38117562797184101</v>
      </c>
      <c r="AL12" s="649"/>
      <c r="AM12" s="334"/>
      <c r="AN12" s="172" t="str">
        <f>IF(AL12="","",AL12-$BK12)</f>
        <v/>
      </c>
      <c r="AO12" s="172" t="str">
        <f>IF(AM12="","",SQRT(AM12^2+$BN12^2-$BL12^2))</f>
        <v/>
      </c>
      <c r="AP12" s="368" t="str">
        <f t="shared" si="30"/>
        <v/>
      </c>
      <c r="AQ12" s="63"/>
      <c r="AR12" s="64"/>
      <c r="AS12" s="335" t="str">
        <f>IF(AQ12="","",AQ12-$BK12)</f>
        <v/>
      </c>
      <c r="AT12" s="140" t="str">
        <f>IF(AR12="","",SQRT(AR12^2+$BN12^2-$BL12^2))</f>
        <v/>
      </c>
      <c r="AU12" s="536" t="str">
        <f t="shared" si="32"/>
        <v/>
      </c>
      <c r="AV12" s="781"/>
      <c r="AW12" s="933"/>
      <c r="AX12" s="782" t="str">
        <f>IF(AV12="","",AV12-$BK12)</f>
        <v/>
      </c>
      <c r="AY12" s="782" t="str">
        <f>IF(AW12="","",SQRT(AW12^2+$BN12^2-$BL12^2))</f>
        <v/>
      </c>
      <c r="AZ12" s="783" t="str">
        <f t="shared" si="34"/>
        <v/>
      </c>
      <c r="BA12" s="582"/>
      <c r="BB12" s="381"/>
      <c r="BC12" s="81" t="str">
        <f>IF(BA12="","",BA12-$BK12)</f>
        <v/>
      </c>
      <c r="BD12" s="81" t="str">
        <f>IF(BB12="","",SQRT(BB12^2+$BN12^2-$BL12^2))</f>
        <v/>
      </c>
      <c r="BE12" s="336" t="str">
        <f t="shared" si="36"/>
        <v/>
      </c>
      <c r="BF12" s="652"/>
      <c r="BG12" s="639"/>
      <c r="BH12" s="140" t="str">
        <f>IF(BF12="","",BF12-$BK12)</f>
        <v/>
      </c>
      <c r="BI12" s="140" t="str">
        <f>IF(BG12="","",SQRT(BG12^2+$BN12^2-$BL12^2))</f>
        <v/>
      </c>
      <c r="BJ12" s="536" t="str">
        <f t="shared" si="38"/>
        <v/>
      </c>
      <c r="BK12" s="67">
        <f t="shared" si="39"/>
        <v>71.928087564783326</v>
      </c>
      <c r="BL12" s="68">
        <f t="shared" si="47"/>
        <v>5.7755795743302185</v>
      </c>
      <c r="BM12" s="68">
        <f t="shared" si="12"/>
        <v>11.551159148660437</v>
      </c>
      <c r="BN12" s="539">
        <v>5</v>
      </c>
      <c r="BO12" s="126">
        <v>75.66</v>
      </c>
      <c r="BP12" s="76">
        <v>11.64</v>
      </c>
      <c r="BQ12" s="76">
        <f>IF(BO12="","",BO12-$BK12)</f>
        <v>3.731912435216671</v>
      </c>
      <c r="BR12" s="76">
        <f>IF(BP12="","",SQRT(BP12^2+$BN12^2-$BL12^2))</f>
        <v>11.275295143834576</v>
      </c>
      <c r="BS12" s="404">
        <f t="shared" si="41"/>
        <v>0.16549067619118207</v>
      </c>
      <c r="BT12" s="653"/>
      <c r="BU12" s="640"/>
      <c r="BV12" s="162" t="str">
        <f>IF(BT12="","",BT12-$BK12)</f>
        <v/>
      </c>
      <c r="BW12" s="162" t="str">
        <f>IF(BU12="","",SQRT(BU12^2+$BN12^2-$BL12^2))</f>
        <v/>
      </c>
      <c r="BX12" s="390" t="str">
        <f t="shared" si="43"/>
        <v/>
      </c>
      <c r="BY12" s="477"/>
      <c r="BZ12" s="127"/>
      <c r="CA12" s="73" t="str">
        <f>IF(BY12="","",BY12-$BK12)</f>
        <v/>
      </c>
      <c r="CB12" s="73" t="str">
        <f>IF(BZ12="","",SQRT(BZ12^2+$BN12^2-$BL12^2))</f>
        <v/>
      </c>
      <c r="CC12" s="408" t="str">
        <f t="shared" si="45"/>
        <v/>
      </c>
    </row>
    <row r="13" spans="1:88" x14ac:dyDescent="0.25">
      <c r="A13" s="1099"/>
      <c r="B13" s="134">
        <v>100</v>
      </c>
      <c r="C13" s="72">
        <v>81.116250000000008</v>
      </c>
      <c r="D13" s="80">
        <v>30</v>
      </c>
      <c r="E13" s="515">
        <f t="shared" si="16"/>
        <v>1.8876547623169415</v>
      </c>
      <c r="F13" s="80">
        <f t="shared" ref="F13:F19" si="48">IF(D13="","",SQRT(D13^2+$BN13^2-$BL13^2))</f>
        <v>29.963271128860921</v>
      </c>
      <c r="G13" s="293">
        <f t="shared" ref="G13:G19" si="49" xml:space="preserve"> IF(F13="","",ABS(E13)/(2*F13))</f>
        <v>3.1499477380137142E-2</v>
      </c>
      <c r="H13" s="115">
        <v>71</v>
      </c>
      <c r="I13" s="4">
        <v>7.5</v>
      </c>
      <c r="J13" s="6">
        <f t="shared" ref="J13:J19" si="50">IF(H13="","",H13-$BK13)</f>
        <v>-8.2285952376830664</v>
      </c>
      <c r="K13" s="6">
        <f t="shared" ref="K13:K19" si="51">IF(I13="","",SQRT(I13^2+$BN13^2-$BL13^2))</f>
        <v>7.3517084233278993</v>
      </c>
      <c r="L13" s="396">
        <f t="shared" si="18"/>
        <v>0.55963830200152487</v>
      </c>
      <c r="M13" s="156">
        <v>81.48</v>
      </c>
      <c r="N13" s="141">
        <v>20.37</v>
      </c>
      <c r="O13" s="141">
        <f t="shared" ref="O13:O19" si="52">IF(M13="","",M13-$BK13)</f>
        <v>2.2514047623169375</v>
      </c>
      <c r="P13" s="141">
        <f t="shared" ref="P13:P19" si="53">IF(N13="","",SQRT(N13^2+$BN13^2-$BL13^2))</f>
        <v>20.315868594318836</v>
      </c>
      <c r="Q13" s="329">
        <f t="shared" si="20"/>
        <v>5.5410005037798978E-2</v>
      </c>
      <c r="R13" s="205">
        <v>98</v>
      </c>
      <c r="S13" s="143">
        <v>15</v>
      </c>
      <c r="T13" s="512">
        <f t="shared" ref="T13:T19" si="54">IF(R13="","",R13-$BK13)</f>
        <v>18.771404762316934</v>
      </c>
      <c r="U13" s="512">
        <f t="shared" ref="U13:U19" si="55">IF(S13="","",SQRT(S13^2+$BN13^2-$BL13^2))</f>
        <v>14.926406692222693</v>
      </c>
      <c r="V13" s="401">
        <f t="shared" si="22"/>
        <v>0.62879851625969874</v>
      </c>
      <c r="W13" s="754"/>
      <c r="X13" s="755"/>
      <c r="Y13" s="546" t="str">
        <f t="shared" ref="Y13:Y19" si="56">IF(W13="","",W13-$BK13)</f>
        <v/>
      </c>
      <c r="Z13" s="546" t="str">
        <f t="shared" ref="Z13:Z19" si="57">IF(X13="","",SQRT(X13^2+$BN13^2-$BL13^2))</f>
        <v/>
      </c>
      <c r="AA13" s="327" t="str">
        <f t="shared" si="24"/>
        <v/>
      </c>
      <c r="AB13" s="445"/>
      <c r="AC13" s="436"/>
      <c r="AD13" s="439" t="str">
        <f t="shared" ref="AD13:AD19" si="58">IF(AB13="","",AB13-$BK13)</f>
        <v/>
      </c>
      <c r="AE13" s="439" t="str">
        <f t="shared" ref="AE13:AE19" si="59">IF(AC13="","",SQRT(AC13^2+$BN13^2-$BL13^2))</f>
        <v/>
      </c>
      <c r="AF13" s="440" t="str">
        <f t="shared" si="26"/>
        <v/>
      </c>
      <c r="AG13" s="643">
        <v>87.3</v>
      </c>
      <c r="AH13" s="142">
        <v>20.37</v>
      </c>
      <c r="AI13" s="142">
        <f t="shared" ref="AI13:AI19" si="60">IF(AG13="","",AG13-$BK13)</f>
        <v>8.0714047623169307</v>
      </c>
      <c r="AJ13" s="142">
        <f t="shared" ref="AJ13:AJ19" si="61">IF(AH13="","",SQRT(AH13^2+$BN13^2-$BL13^2))</f>
        <v>20.315868594318836</v>
      </c>
      <c r="AK13" s="306">
        <f t="shared" si="28"/>
        <v>0.19864778916157275</v>
      </c>
      <c r="AL13" s="453"/>
      <c r="AM13" s="171"/>
      <c r="AN13" s="514" t="str">
        <f t="shared" ref="AN13:AN19" si="62">IF(AL13="","",AL13-$BK13)</f>
        <v/>
      </c>
      <c r="AO13" s="514" t="str">
        <f t="shared" ref="AO13:AO19" si="63">IF(AM13="","",SQRT(AM13^2+$BN13^2-$BL13^2))</f>
        <v/>
      </c>
      <c r="AP13" s="355" t="str">
        <f t="shared" si="30"/>
        <v/>
      </c>
      <c r="AQ13" s="167"/>
      <c r="AR13" s="107"/>
      <c r="AS13" s="515" t="str">
        <f t="shared" ref="AS13:AS19" si="64">IF(AQ13="","",AQ13-$BK13)</f>
        <v/>
      </c>
      <c r="AT13" s="515" t="str">
        <f t="shared" ref="AT13:AT19" si="65">IF(AR13="","",SQRT(AR13^2+$BN13^2-$BL13^2))</f>
        <v/>
      </c>
      <c r="AU13" s="307" t="str">
        <f t="shared" si="32"/>
        <v/>
      </c>
      <c r="AV13" s="784"/>
      <c r="AW13" s="934"/>
      <c r="AX13" s="776" t="str">
        <f t="shared" ref="AX13:AX19" si="66">IF(AV13="","",AV13-$BK13)</f>
        <v/>
      </c>
      <c r="AY13" s="776" t="str">
        <f t="shared" ref="AY13:AY19" si="67">IF(AW13="","",SQRT(AW13^2+$BN13^2-$BL13^2))</f>
        <v/>
      </c>
      <c r="AZ13" s="777" t="str">
        <f t="shared" si="34"/>
        <v/>
      </c>
      <c r="BA13" s="651">
        <v>107.67</v>
      </c>
      <c r="BB13" s="188">
        <v>40.74</v>
      </c>
      <c r="BC13" s="290">
        <f t="shared" ref="BC13:BC19" si="68">IF(BA13="","",BA13-$BK13)</f>
        <v>28.441404762316935</v>
      </c>
      <c r="BD13" s="290">
        <f t="shared" ref="BD13:BD19" si="69">IF(BB13="","",SQRT(BB13^2+$BN13^2-$BL13^2))</f>
        <v>40.712961286814185</v>
      </c>
      <c r="BE13" s="324">
        <f t="shared" si="36"/>
        <v>0.34929177175240661</v>
      </c>
      <c r="BF13" s="421"/>
      <c r="BG13" s="128"/>
      <c r="BH13" s="515" t="str">
        <f t="shared" ref="BH13:BH19" si="70">IF(BF13="","",BF13-$BK13)</f>
        <v/>
      </c>
      <c r="BI13" s="515" t="str">
        <f t="shared" ref="BI13:BI19" si="71">IF(BG13="","",SQRT(BG13^2+$BN13^2-$BL13^2))</f>
        <v/>
      </c>
      <c r="BJ13" s="307" t="str">
        <f t="shared" si="38"/>
        <v/>
      </c>
      <c r="BK13" s="82">
        <f t="shared" si="39"/>
        <v>79.228595237683066</v>
      </c>
      <c r="BL13" s="83">
        <f t="shared" si="47"/>
        <v>5.2155904036235059</v>
      </c>
      <c r="BM13" s="83">
        <f t="shared" si="12"/>
        <v>10.431180807247012</v>
      </c>
      <c r="BN13" s="693">
        <v>5</v>
      </c>
      <c r="BO13" s="117">
        <v>78.570000000000007</v>
      </c>
      <c r="BP13" s="85">
        <v>11.64</v>
      </c>
      <c r="BQ13" s="85">
        <f t="shared" ref="BQ13:BQ19" si="72">IF(BO13="","",BO13-$BK13)</f>
        <v>-0.65859523768305905</v>
      </c>
      <c r="BR13" s="85">
        <f t="shared" ref="BR13:BR19" si="73">IF(BP13="","",SQRT(BP13^2+$BN13^2-$BL13^2))</f>
        <v>11.545008304095344</v>
      </c>
      <c r="BS13" s="405">
        <f t="shared" si="41"/>
        <v>2.85229434373571E-2</v>
      </c>
      <c r="BT13" s="654"/>
      <c r="BU13" s="129"/>
      <c r="BV13" s="86" t="str">
        <f t="shared" ref="BV13:BV19" si="74">IF(BT13="","",BT13-$BK13)</f>
        <v/>
      </c>
      <c r="BW13" s="86" t="str">
        <f t="shared" ref="BW13:BW19" si="75">IF(BU13="","",SQRT(BU13^2+$BN13^2-$BL13^2))</f>
        <v/>
      </c>
      <c r="BX13" s="328" t="str">
        <f t="shared" si="43"/>
        <v/>
      </c>
      <c r="BY13" s="119">
        <v>117</v>
      </c>
      <c r="BZ13" s="120">
        <v>40</v>
      </c>
      <c r="CA13" s="141">
        <f t="shared" ref="CA13:CA19" si="76">IF(BY13="","",BY13-$BK13)</f>
        <v>37.771404762316934</v>
      </c>
      <c r="CB13" s="141">
        <f t="shared" ref="CB13:CB19" si="77">IF(BZ13="","",SQRT(BZ13^2+$BN13^2-$BL13^2))</f>
        <v>39.972460729127377</v>
      </c>
      <c r="CC13" s="348">
        <f t="shared" si="45"/>
        <v>0.47246784502803246</v>
      </c>
    </row>
    <row r="14" spans="1:88" ht="15.75" x14ac:dyDescent="0.25">
      <c r="A14" s="1099"/>
      <c r="B14" s="134">
        <v>50</v>
      </c>
      <c r="C14" s="72">
        <v>97.572299999999984</v>
      </c>
      <c r="D14" s="80">
        <v>30</v>
      </c>
      <c r="E14" s="515">
        <f t="shared" si="16"/>
        <v>7.2456505344159297</v>
      </c>
      <c r="F14" s="80">
        <f t="shared" si="48"/>
        <v>30.058705355486453</v>
      </c>
      <c r="G14" s="293">
        <f t="shared" si="49"/>
        <v>0.12052499348734293</v>
      </c>
      <c r="H14" s="115">
        <v>89</v>
      </c>
      <c r="I14" s="4">
        <v>7.5</v>
      </c>
      <c r="J14" s="6">
        <f t="shared" si="50"/>
        <v>-1.3266494655840546</v>
      </c>
      <c r="K14" s="6">
        <f t="shared" si="51"/>
        <v>7.7314790077933919</v>
      </c>
      <c r="L14" s="396">
        <f t="shared" si="18"/>
        <v>8.5795322230506052E-2</v>
      </c>
      <c r="M14" s="156">
        <v>90.21</v>
      </c>
      <c r="N14" s="141">
        <v>20.37</v>
      </c>
      <c r="O14" s="141">
        <f t="shared" si="52"/>
        <v>-0.11664946558406086</v>
      </c>
      <c r="P14" s="141">
        <f t="shared" si="53"/>
        <v>20.456360078174953</v>
      </c>
      <c r="Q14" s="329">
        <f t="shared" si="20"/>
        <v>2.8511784388395439E-3</v>
      </c>
      <c r="R14" s="205">
        <v>89</v>
      </c>
      <c r="S14" s="143">
        <v>15</v>
      </c>
      <c r="T14" s="512">
        <f t="shared" si="54"/>
        <v>-1.3266494655840546</v>
      </c>
      <c r="U14" s="512">
        <f t="shared" si="55"/>
        <v>15.11706875184306</v>
      </c>
      <c r="V14" s="401">
        <f t="shared" si="22"/>
        <v>4.387919005204996E-2</v>
      </c>
      <c r="W14" s="1016">
        <v>96.03</v>
      </c>
      <c r="X14" s="546">
        <v>29.1</v>
      </c>
      <c r="Y14" s="546">
        <f t="shared" si="56"/>
        <v>5.7033505344159465</v>
      </c>
      <c r="Z14" s="546">
        <f t="shared" si="57"/>
        <v>29.160517273326104</v>
      </c>
      <c r="AA14" s="327">
        <f t="shared" si="24"/>
        <v>9.7792341626822793E-2</v>
      </c>
      <c r="AB14" s="446">
        <v>113.49000000000001</v>
      </c>
      <c r="AC14" s="439">
        <v>26.189999999999998</v>
      </c>
      <c r="AD14" s="439">
        <f t="shared" si="58"/>
        <v>23.163350534415954</v>
      </c>
      <c r="AE14" s="439">
        <f t="shared" si="59"/>
        <v>26.257225056124074</v>
      </c>
      <c r="AF14" s="440">
        <f t="shared" si="26"/>
        <v>0.44108527243272944</v>
      </c>
      <c r="AG14" s="643">
        <v>87.3</v>
      </c>
      <c r="AH14" s="142">
        <v>20.37</v>
      </c>
      <c r="AI14" s="142">
        <f t="shared" si="60"/>
        <v>-3.0266494655840575</v>
      </c>
      <c r="AJ14" s="142">
        <f t="shared" si="61"/>
        <v>20.456360078174953</v>
      </c>
      <c r="AK14" s="306">
        <f t="shared" si="28"/>
        <v>7.3978201743066033E-2</v>
      </c>
      <c r="AL14" s="453">
        <v>93</v>
      </c>
      <c r="AM14" s="171">
        <v>19</v>
      </c>
      <c r="AN14" s="514">
        <f t="shared" si="62"/>
        <v>2.6733505344159454</v>
      </c>
      <c r="AO14" s="514">
        <f t="shared" si="63"/>
        <v>19.092557912651461</v>
      </c>
      <c r="AP14" s="355">
        <f t="shared" si="30"/>
        <v>7.0010276953107492E-2</v>
      </c>
      <c r="AQ14" s="167"/>
      <c r="AR14" s="107"/>
      <c r="AS14" s="515" t="str">
        <f t="shared" si="64"/>
        <v/>
      </c>
      <c r="AT14" s="515" t="str">
        <f t="shared" si="65"/>
        <v/>
      </c>
      <c r="AU14" s="307" t="str">
        <f t="shared" si="32"/>
        <v/>
      </c>
      <c r="AV14" s="774">
        <v>258.85904999999997</v>
      </c>
      <c r="AW14" s="1022">
        <v>68.105849119703791</v>
      </c>
      <c r="AX14" s="776">
        <f t="shared" si="66"/>
        <v>168.5324005344159</v>
      </c>
      <c r="AY14" s="776">
        <f t="shared" si="67"/>
        <v>68.131728672945087</v>
      </c>
      <c r="AZ14" s="777">
        <f t="shared" si="34"/>
        <v>1.2368128903893467</v>
      </c>
      <c r="BA14" s="651">
        <v>107.67</v>
      </c>
      <c r="BB14" s="188">
        <v>40.74</v>
      </c>
      <c r="BC14" s="290">
        <f t="shared" si="68"/>
        <v>17.343350534415947</v>
      </c>
      <c r="BD14" s="290">
        <f t="shared" si="69"/>
        <v>40.783248615674914</v>
      </c>
      <c r="BE14" s="324">
        <f t="shared" si="36"/>
        <v>0.21262835996529816</v>
      </c>
      <c r="BF14" s="234">
        <v>64.311000000000007</v>
      </c>
      <c r="BG14" s="116">
        <v>17.169</v>
      </c>
      <c r="BH14" s="515">
        <f t="shared" si="70"/>
        <v>-26.015649465584048</v>
      </c>
      <c r="BI14" s="515">
        <f t="shared" si="71"/>
        <v>17.271373096773456</v>
      </c>
      <c r="BJ14" s="307">
        <f t="shared" si="38"/>
        <v>0.75314363599858047</v>
      </c>
      <c r="BK14" s="82">
        <f t="shared" si="39"/>
        <v>90.326649465584055</v>
      </c>
      <c r="BL14" s="83">
        <f t="shared" si="47"/>
        <v>4.6340298177774066</v>
      </c>
      <c r="BM14" s="83">
        <f t="shared" si="12"/>
        <v>9.2680596355548133</v>
      </c>
      <c r="BN14" s="693">
        <v>5</v>
      </c>
      <c r="BO14" s="117">
        <v>90.21</v>
      </c>
      <c r="BP14" s="85">
        <v>11.64</v>
      </c>
      <c r="BQ14" s="85">
        <f t="shared" si="72"/>
        <v>-0.11664946558406086</v>
      </c>
      <c r="BR14" s="85">
        <f t="shared" si="73"/>
        <v>11.790477837982221</v>
      </c>
      <c r="BS14" s="405">
        <f t="shared" si="41"/>
        <v>4.9467658218347414E-3</v>
      </c>
      <c r="BT14" s="482">
        <v>95.722985000000023</v>
      </c>
      <c r="BU14" s="118">
        <v>35.599818351596497</v>
      </c>
      <c r="BV14" s="86">
        <f t="shared" si="74"/>
        <v>5.396335534415968</v>
      </c>
      <c r="BW14" s="86">
        <f t="shared" si="75"/>
        <v>35.649303419767072</v>
      </c>
      <c r="BX14" s="328">
        <f t="shared" si="43"/>
        <v>7.5686409224812096E-2</v>
      </c>
      <c r="BY14" s="119">
        <v>121</v>
      </c>
      <c r="BZ14" s="120">
        <v>40</v>
      </c>
      <c r="CA14" s="141">
        <f t="shared" si="76"/>
        <v>30.673350534415945</v>
      </c>
      <c r="CB14" s="141">
        <f t="shared" si="77"/>
        <v>40.04404784294352</v>
      </c>
      <c r="CC14" s="348">
        <f t="shared" si="45"/>
        <v>0.38299512894799848</v>
      </c>
    </row>
    <row r="15" spans="1:88" ht="15.75" x14ac:dyDescent="0.25">
      <c r="A15" s="1099"/>
      <c r="B15" s="134">
        <v>20</v>
      </c>
      <c r="C15" s="72">
        <v>114.90135000000001</v>
      </c>
      <c r="D15" s="80">
        <v>30</v>
      </c>
      <c r="E15" s="515">
        <f t="shared" si="16"/>
        <v>3.3064167004092866</v>
      </c>
      <c r="F15" s="80">
        <f t="shared" si="48"/>
        <v>29.96858976395939</v>
      </c>
      <c r="G15" s="293">
        <f t="shared" si="49"/>
        <v>5.5164702884778809E-2</v>
      </c>
      <c r="H15" s="115">
        <v>107</v>
      </c>
      <c r="I15" s="4">
        <v>7.5</v>
      </c>
      <c r="J15" s="6">
        <f t="shared" si="50"/>
        <v>-4.5949332995907213</v>
      </c>
      <c r="K15" s="6">
        <f t="shared" si="51"/>
        <v>7.3733555753463831</v>
      </c>
      <c r="L15" s="396">
        <f t="shared" si="18"/>
        <v>0.31159037785688654</v>
      </c>
      <c r="M15" s="156">
        <v>104.75999999999999</v>
      </c>
      <c r="N15" s="141">
        <v>20.37</v>
      </c>
      <c r="O15" s="141">
        <f t="shared" si="52"/>
        <v>-6.8349332995907304</v>
      </c>
      <c r="P15" s="141">
        <f t="shared" si="53"/>
        <v>20.323712073351455</v>
      </c>
      <c r="Q15" s="329">
        <f t="shared" si="20"/>
        <v>0.16815169578574984</v>
      </c>
      <c r="R15" s="205">
        <v>112</v>
      </c>
      <c r="S15" s="143">
        <v>15</v>
      </c>
      <c r="T15" s="512">
        <f t="shared" si="54"/>
        <v>0.40506670040927872</v>
      </c>
      <c r="U15" s="512">
        <f t="shared" si="55"/>
        <v>14.937080452367242</v>
      </c>
      <c r="V15" s="401">
        <f t="shared" si="22"/>
        <v>1.3559098837988899E-2</v>
      </c>
      <c r="W15" s="1016">
        <v>142.59</v>
      </c>
      <c r="X15" s="546">
        <v>33.465000000000003</v>
      </c>
      <c r="Y15" s="546">
        <f t="shared" si="56"/>
        <v>30.995066700409282</v>
      </c>
      <c r="Z15" s="546">
        <f t="shared" si="57"/>
        <v>33.436844908580888</v>
      </c>
      <c r="AA15" s="327">
        <f t="shared" si="24"/>
        <v>0.46348671331210184</v>
      </c>
      <c r="AB15" s="446">
        <v>128.04</v>
      </c>
      <c r="AC15" s="439">
        <v>26.189999999999998</v>
      </c>
      <c r="AD15" s="439">
        <f t="shared" si="58"/>
        <v>16.445066700409271</v>
      </c>
      <c r="AE15" s="439">
        <f t="shared" si="59"/>
        <v>26.154014461273274</v>
      </c>
      <c r="AF15" s="440">
        <f t="shared" si="26"/>
        <v>0.3143889578550127</v>
      </c>
      <c r="AG15" s="643">
        <v>116.4</v>
      </c>
      <c r="AH15" s="142">
        <v>20.37</v>
      </c>
      <c r="AI15" s="142">
        <f t="shared" si="60"/>
        <v>4.8050667004092844</v>
      </c>
      <c r="AJ15" s="142">
        <f t="shared" si="61"/>
        <v>20.323712073351455</v>
      </c>
      <c r="AK15" s="306">
        <f t="shared" si="28"/>
        <v>0.11821331366698778</v>
      </c>
      <c r="AL15" s="453">
        <v>110</v>
      </c>
      <c r="AM15" s="171">
        <v>19</v>
      </c>
      <c r="AN15" s="514">
        <f t="shared" si="62"/>
        <v>-1.5949332995907213</v>
      </c>
      <c r="AO15" s="514">
        <f t="shared" si="63"/>
        <v>18.950366023918683</v>
      </c>
      <c r="AP15" s="355">
        <f t="shared" si="30"/>
        <v>4.2081859990926715E-2</v>
      </c>
      <c r="AQ15" s="79">
        <v>119.30999999999999</v>
      </c>
      <c r="AR15" s="80">
        <v>10.185</v>
      </c>
      <c r="AS15" s="515">
        <f t="shared" si="64"/>
        <v>7.7150667004092668</v>
      </c>
      <c r="AT15" s="515">
        <f t="shared" si="65"/>
        <v>10.092105699034844</v>
      </c>
      <c r="AU15" s="307">
        <f t="shared" si="32"/>
        <v>0.38223275352472252</v>
      </c>
      <c r="AV15" s="774">
        <v>241.88890000000001</v>
      </c>
      <c r="AW15" s="1022">
        <v>68.362561794020252</v>
      </c>
      <c r="AX15" s="776">
        <f t="shared" si="66"/>
        <v>130.29396670040927</v>
      </c>
      <c r="AY15" s="776">
        <f t="shared" si="67"/>
        <v>68.34878365766086</v>
      </c>
      <c r="AZ15" s="777">
        <f t="shared" si="34"/>
        <v>0.9531549775122099</v>
      </c>
      <c r="BA15" s="651">
        <v>116.4</v>
      </c>
      <c r="BB15" s="188">
        <v>40.74</v>
      </c>
      <c r="BC15" s="290">
        <f t="shared" si="68"/>
        <v>4.8050667004092844</v>
      </c>
      <c r="BD15" s="290">
        <f t="shared" si="69"/>
        <v>40.716875769642392</v>
      </c>
      <c r="BE15" s="324">
        <f t="shared" si="36"/>
        <v>5.9005837378021973E-2</v>
      </c>
      <c r="BF15" s="234">
        <v>84.971999999999994</v>
      </c>
      <c r="BG15" s="116">
        <v>17.169</v>
      </c>
      <c r="BH15" s="515">
        <f t="shared" si="70"/>
        <v>-26.622933299590727</v>
      </c>
      <c r="BI15" s="515">
        <f t="shared" si="71"/>
        <v>17.114056603870736</v>
      </c>
      <c r="BJ15" s="307">
        <f t="shared" si="38"/>
        <v>0.77780896475384276</v>
      </c>
      <c r="BK15" s="82">
        <f t="shared" si="39"/>
        <v>111.59493329959072</v>
      </c>
      <c r="BL15" s="83">
        <f t="shared" si="47"/>
        <v>4.228903824811864</v>
      </c>
      <c r="BM15" s="83">
        <f t="shared" si="12"/>
        <v>8.457807649623728</v>
      </c>
      <c r="BN15" s="693">
        <v>4</v>
      </c>
      <c r="BO15" s="117">
        <v>113.49000000000001</v>
      </c>
      <c r="BP15" s="85">
        <v>11.64</v>
      </c>
      <c r="BQ15" s="85">
        <f t="shared" si="72"/>
        <v>1.8950667004092878</v>
      </c>
      <c r="BR15" s="85">
        <f t="shared" si="73"/>
        <v>11.558804974585028</v>
      </c>
      <c r="BS15" s="405">
        <f t="shared" si="41"/>
        <v>8.1975027028143216E-2</v>
      </c>
      <c r="BT15" s="482">
        <v>100.2406325</v>
      </c>
      <c r="BU15" s="118">
        <v>35.617994011395886</v>
      </c>
      <c r="BV15" s="86">
        <f t="shared" si="74"/>
        <v>-11.354300799590717</v>
      </c>
      <c r="BW15" s="86">
        <f t="shared" si="75"/>
        <v>35.591542110961207</v>
      </c>
      <c r="BX15" s="328">
        <f t="shared" si="43"/>
        <v>0.1595084130408318</v>
      </c>
      <c r="BY15" s="119">
        <v>134</v>
      </c>
      <c r="BZ15" s="120">
        <v>40</v>
      </c>
      <c r="CA15" s="141">
        <f t="shared" si="76"/>
        <v>22.405066700409279</v>
      </c>
      <c r="CB15" s="141">
        <f t="shared" si="77"/>
        <v>39.976447721633441</v>
      </c>
      <c r="CC15" s="348">
        <f t="shared" si="45"/>
        <v>0.28022833414841752</v>
      </c>
    </row>
    <row r="16" spans="1:88" ht="15.75" x14ac:dyDescent="0.25">
      <c r="A16" s="1099"/>
      <c r="B16" s="134">
        <v>10</v>
      </c>
      <c r="C16" s="72">
        <v>125.63925000000002</v>
      </c>
      <c r="D16" s="80">
        <v>35</v>
      </c>
      <c r="E16" s="515">
        <f t="shared" si="16"/>
        <v>1.6594368961657011</v>
      </c>
      <c r="F16" s="80">
        <f t="shared" si="48"/>
        <v>34.955508555352537</v>
      </c>
      <c r="G16" s="293">
        <f t="shared" si="49"/>
        <v>2.3736414727566608E-2</v>
      </c>
      <c r="H16" s="115">
        <v>119</v>
      </c>
      <c r="I16" s="4">
        <v>7.5</v>
      </c>
      <c r="J16" s="6">
        <f t="shared" si="50"/>
        <v>-4.9798131038343172</v>
      </c>
      <c r="K16" s="6">
        <f t="shared" si="51"/>
        <v>7.2895526860929047</v>
      </c>
      <c r="L16" s="396">
        <f t="shared" si="18"/>
        <v>0.34157192617146892</v>
      </c>
      <c r="M16" s="156">
        <v>113.49000000000001</v>
      </c>
      <c r="N16" s="141">
        <v>29.1</v>
      </c>
      <c r="O16" s="141">
        <f t="shared" si="52"/>
        <v>-10.489813103834308</v>
      </c>
      <c r="P16" s="141">
        <f t="shared" si="53"/>
        <v>29.046472735313738</v>
      </c>
      <c r="Q16" s="329">
        <f t="shared" si="20"/>
        <v>0.1805694825568466</v>
      </c>
      <c r="R16" s="205">
        <v>129</v>
      </c>
      <c r="S16" s="143">
        <v>15</v>
      </c>
      <c r="T16" s="512">
        <f t="shared" si="54"/>
        <v>5.0201868961656828</v>
      </c>
      <c r="U16" s="512">
        <f t="shared" si="55"/>
        <v>14.895891324903129</v>
      </c>
      <c r="V16" s="401">
        <f t="shared" si="22"/>
        <v>0.16850911391159501</v>
      </c>
      <c r="W16" s="1016">
        <v>128.04</v>
      </c>
      <c r="X16" s="546">
        <v>29.1</v>
      </c>
      <c r="Y16" s="546">
        <f t="shared" si="56"/>
        <v>4.0601868961656749</v>
      </c>
      <c r="Z16" s="546">
        <f t="shared" si="57"/>
        <v>29.046472735313738</v>
      </c>
      <c r="AA16" s="327">
        <f t="shared" si="24"/>
        <v>6.989122109875727E-2</v>
      </c>
      <c r="AB16" s="446">
        <v>139.68</v>
      </c>
      <c r="AC16" s="439">
        <v>26.189999999999998</v>
      </c>
      <c r="AD16" s="439">
        <f t="shared" si="58"/>
        <v>15.70018689616569</v>
      </c>
      <c r="AE16" s="439">
        <f t="shared" si="59"/>
        <v>26.13051240146898</v>
      </c>
      <c r="AF16" s="440">
        <f t="shared" si="26"/>
        <v>0.30041865721858313</v>
      </c>
      <c r="AG16" s="643">
        <v>145.5</v>
      </c>
      <c r="AH16" s="142">
        <v>20.37</v>
      </c>
      <c r="AI16" s="142">
        <f t="shared" si="60"/>
        <v>21.520186896165683</v>
      </c>
      <c r="AJ16" s="142">
        <f t="shared" si="61"/>
        <v>20.293459004401498</v>
      </c>
      <c r="AK16" s="306">
        <f t="shared" si="28"/>
        <v>0.53022471160530382</v>
      </c>
      <c r="AL16" s="453">
        <v>121</v>
      </c>
      <c r="AM16" s="171">
        <v>19</v>
      </c>
      <c r="AN16" s="514">
        <f t="shared" si="62"/>
        <v>-2.9798131038343172</v>
      </c>
      <c r="AO16" s="514">
        <f t="shared" si="63"/>
        <v>18.917916861095577</v>
      </c>
      <c r="AP16" s="355">
        <f t="shared" si="30"/>
        <v>7.8756374861818426E-2</v>
      </c>
      <c r="AQ16" s="79">
        <v>133.86000000000001</v>
      </c>
      <c r="AR16" s="80">
        <v>11.64</v>
      </c>
      <c r="AS16" s="515">
        <f t="shared" si="64"/>
        <v>9.8801868961656965</v>
      </c>
      <c r="AT16" s="515">
        <f t="shared" si="65"/>
        <v>11.505528165335319</v>
      </c>
      <c r="AU16" s="307">
        <f t="shared" si="32"/>
        <v>0.42936694231619166</v>
      </c>
      <c r="AV16" s="774">
        <v>254.15940000000001</v>
      </c>
      <c r="AW16" s="1022">
        <v>69.246993249382655</v>
      </c>
      <c r="AX16" s="776">
        <f t="shared" si="66"/>
        <v>130.17958689616569</v>
      </c>
      <c r="AY16" s="776">
        <f t="shared" si="67"/>
        <v>69.224516267312197</v>
      </c>
      <c r="AZ16" s="777">
        <f t="shared" si="34"/>
        <v>0.94027083117109811</v>
      </c>
      <c r="BA16" s="651">
        <v>119.30999999999999</v>
      </c>
      <c r="BB16" s="188">
        <v>40.74</v>
      </c>
      <c r="BC16" s="290">
        <f t="shared" si="68"/>
        <v>-4.6698131038343291</v>
      </c>
      <c r="BD16" s="290">
        <f t="shared" si="69"/>
        <v>40.701783478900829</v>
      </c>
      <c r="BE16" s="324">
        <f t="shared" si="36"/>
        <v>5.7366197555631528E-2</v>
      </c>
      <c r="BF16" s="234">
        <v>101.26799999999999</v>
      </c>
      <c r="BG16" s="116">
        <v>17.169</v>
      </c>
      <c r="BH16" s="515">
        <f t="shared" si="70"/>
        <v>-22.711813103834331</v>
      </c>
      <c r="BI16" s="515">
        <f t="shared" si="71"/>
        <v>17.078118730215113</v>
      </c>
      <c r="BJ16" s="307">
        <f t="shared" si="38"/>
        <v>0.66493896261688112</v>
      </c>
      <c r="BK16" s="82">
        <f t="shared" si="39"/>
        <v>123.97981310383432</v>
      </c>
      <c r="BL16" s="83">
        <f t="shared" si="47"/>
        <v>4.3717755702546901</v>
      </c>
      <c r="BM16" s="83">
        <f t="shared" si="12"/>
        <v>8.7435511405093802</v>
      </c>
      <c r="BN16" s="693">
        <v>4</v>
      </c>
      <c r="BO16" s="117">
        <v>122.22</v>
      </c>
      <c r="BP16" s="85">
        <v>11.64</v>
      </c>
      <c r="BQ16" s="85">
        <f t="shared" si="72"/>
        <v>-1.7598131038343183</v>
      </c>
      <c r="BR16" s="85">
        <f t="shared" si="73"/>
        <v>11.505528165335319</v>
      </c>
      <c r="BS16" s="405">
        <f t="shared" si="41"/>
        <v>7.6476850021384046E-2</v>
      </c>
      <c r="BT16" s="482">
        <v>108.71628749999999</v>
      </c>
      <c r="BU16" s="118">
        <v>36.466126312362363</v>
      </c>
      <c r="BV16" s="86">
        <f t="shared" si="74"/>
        <v>-15.263525603834324</v>
      </c>
      <c r="BW16" s="86">
        <f t="shared" si="75"/>
        <v>36.42342579429468</v>
      </c>
      <c r="BX16" s="328">
        <f t="shared" si="43"/>
        <v>0.20952896756659808</v>
      </c>
      <c r="BY16" s="119">
        <v>142</v>
      </c>
      <c r="BZ16" s="120">
        <v>42</v>
      </c>
      <c r="CA16" s="141">
        <f t="shared" si="76"/>
        <v>18.020186896165683</v>
      </c>
      <c r="CB16" s="141">
        <f t="shared" si="77"/>
        <v>41.962931003009359</v>
      </c>
      <c r="CC16" s="348">
        <f t="shared" si="45"/>
        <v>0.21471554137714272</v>
      </c>
    </row>
    <row r="17" spans="1:81" ht="15.75" x14ac:dyDescent="0.25">
      <c r="A17" s="1099"/>
      <c r="B17" s="134">
        <v>5</v>
      </c>
      <c r="C17" s="72">
        <v>134.51474999999999</v>
      </c>
      <c r="D17" s="80">
        <v>35</v>
      </c>
      <c r="E17" s="515">
        <f t="shared" si="16"/>
        <v>0.73411416080278968</v>
      </c>
      <c r="F17" s="80">
        <f t="shared" si="48"/>
        <v>34.885519324091518</v>
      </c>
      <c r="G17" s="293">
        <f t="shared" si="49"/>
        <v>1.052176053311351E-2</v>
      </c>
      <c r="H17" s="115">
        <v>128</v>
      </c>
      <c r="I17" s="4">
        <v>7.5</v>
      </c>
      <c r="J17" s="6">
        <f t="shared" si="50"/>
        <v>-5.7806358391972026</v>
      </c>
      <c r="K17" s="6">
        <f t="shared" si="51"/>
        <v>6.9461830174249526</v>
      </c>
      <c r="L17" s="396">
        <f t="shared" si="18"/>
        <v>0.4161016075084763</v>
      </c>
      <c r="M17" s="156">
        <v>125.13</v>
      </c>
      <c r="N17" s="141">
        <v>40.74</v>
      </c>
      <c r="O17" s="141">
        <f t="shared" si="52"/>
        <v>-8.6506358391972071</v>
      </c>
      <c r="P17" s="141">
        <f t="shared" si="53"/>
        <v>40.641691137446074</v>
      </c>
      <c r="Q17" s="329">
        <f t="shared" si="20"/>
        <v>0.10642563826812269</v>
      </c>
      <c r="R17" s="205">
        <v>145</v>
      </c>
      <c r="S17" s="143">
        <v>15</v>
      </c>
      <c r="T17" s="512">
        <f t="shared" si="54"/>
        <v>11.219364160802797</v>
      </c>
      <c r="U17" s="512">
        <f t="shared" si="55"/>
        <v>14.730901483329621</v>
      </c>
      <c r="V17" s="401">
        <f t="shared" si="22"/>
        <v>0.38081050821972123</v>
      </c>
      <c r="W17" s="1016">
        <v>145.5</v>
      </c>
      <c r="X17" s="546">
        <v>39.285000000000004</v>
      </c>
      <c r="Y17" s="546">
        <f t="shared" si="56"/>
        <v>11.719364160802797</v>
      </c>
      <c r="Z17" s="546">
        <f t="shared" si="57"/>
        <v>39.18304076397802</v>
      </c>
      <c r="AA17" s="327">
        <f t="shared" si="24"/>
        <v>0.14954638451103458</v>
      </c>
      <c r="AB17" s="446">
        <v>151.32</v>
      </c>
      <c r="AC17" s="439">
        <v>26.189999999999998</v>
      </c>
      <c r="AD17" s="439">
        <f t="shared" si="58"/>
        <v>17.539364160802791</v>
      </c>
      <c r="AE17" s="439">
        <f t="shared" si="59"/>
        <v>26.036811604180009</v>
      </c>
      <c r="AF17" s="440">
        <f t="shared" si="26"/>
        <v>0.33681858645831619</v>
      </c>
      <c r="AG17" s="643">
        <v>145.5</v>
      </c>
      <c r="AH17" s="142">
        <v>32.01</v>
      </c>
      <c r="AI17" s="142">
        <f t="shared" si="60"/>
        <v>11.719364160802797</v>
      </c>
      <c r="AJ17" s="142">
        <f t="shared" si="61"/>
        <v>31.884785690224778</v>
      </c>
      <c r="AK17" s="306">
        <f t="shared" si="28"/>
        <v>0.18377674347040876</v>
      </c>
      <c r="AL17" s="453">
        <v>132</v>
      </c>
      <c r="AM17" s="171">
        <v>19</v>
      </c>
      <c r="AN17" s="514">
        <f t="shared" si="62"/>
        <v>-1.7806358391972026</v>
      </c>
      <c r="AO17" s="514">
        <f t="shared" si="63"/>
        <v>18.788279817789675</v>
      </c>
      <c r="AP17" s="355">
        <f t="shared" si="30"/>
        <v>4.7386877789397416E-2</v>
      </c>
      <c r="AQ17" s="79">
        <v>139.68</v>
      </c>
      <c r="AR17" s="80">
        <v>14.55</v>
      </c>
      <c r="AS17" s="515">
        <f t="shared" si="64"/>
        <v>5.8993641608028042</v>
      </c>
      <c r="AT17" s="515">
        <f t="shared" si="65"/>
        <v>14.27241950446955</v>
      </c>
      <c r="AU17" s="307">
        <f t="shared" si="32"/>
        <v>0.20667007997331355</v>
      </c>
      <c r="AV17" s="774">
        <v>262.09885000000003</v>
      </c>
      <c r="AW17" s="1022">
        <v>82.177555527200866</v>
      </c>
      <c r="AX17" s="776">
        <f t="shared" si="66"/>
        <v>128.31821416080282</v>
      </c>
      <c r="AY17" s="776">
        <f t="shared" si="67"/>
        <v>82.128862715477467</v>
      </c>
      <c r="AZ17" s="777">
        <f t="shared" si="34"/>
        <v>0.78120048128111252</v>
      </c>
      <c r="BA17" s="651">
        <v>119.30999999999999</v>
      </c>
      <c r="BB17" s="188">
        <v>40.74</v>
      </c>
      <c r="BC17" s="290">
        <f t="shared" si="68"/>
        <v>-14.470635839197215</v>
      </c>
      <c r="BD17" s="290">
        <f t="shared" si="69"/>
        <v>40.641691137446074</v>
      </c>
      <c r="BE17" s="324">
        <f t="shared" si="36"/>
        <v>0.17802698945596276</v>
      </c>
      <c r="BF17" s="234">
        <v>112.32600000000001</v>
      </c>
      <c r="BG17" s="116">
        <v>37.83</v>
      </c>
      <c r="BH17" s="515">
        <f t="shared" si="70"/>
        <v>-21.454635839197195</v>
      </c>
      <c r="BI17" s="515">
        <f t="shared" si="71"/>
        <v>37.724108452176345</v>
      </c>
      <c r="BJ17" s="307">
        <f t="shared" si="38"/>
        <v>0.28436239740954639</v>
      </c>
      <c r="BK17" s="82">
        <f t="shared" si="39"/>
        <v>133.7806358391972</v>
      </c>
      <c r="BL17" s="83">
        <f t="shared" si="47"/>
        <v>4.8990347506868304</v>
      </c>
      <c r="BM17" s="83">
        <f t="shared" si="12"/>
        <v>9.7980695013736607</v>
      </c>
      <c r="BN17" s="693">
        <v>4</v>
      </c>
      <c r="BO17" s="117">
        <v>130.95000000000002</v>
      </c>
      <c r="BP17" s="85">
        <v>14.55</v>
      </c>
      <c r="BQ17" s="85">
        <f t="shared" si="72"/>
        <v>-2.8306358391971855</v>
      </c>
      <c r="BR17" s="85">
        <f t="shared" si="73"/>
        <v>14.27241950446955</v>
      </c>
      <c r="BS17" s="405">
        <f t="shared" si="41"/>
        <v>9.9164540332868714E-2</v>
      </c>
      <c r="BT17" s="482">
        <v>115.6842475</v>
      </c>
      <c r="BU17" s="118">
        <v>36.281170851191298</v>
      </c>
      <c r="BV17" s="86">
        <f t="shared" si="74"/>
        <v>-18.096388339197205</v>
      </c>
      <c r="BW17" s="86">
        <f t="shared" si="75"/>
        <v>36.170745317796481</v>
      </c>
      <c r="BX17" s="328">
        <f t="shared" si="43"/>
        <v>0.25015227333860807</v>
      </c>
      <c r="BY17" s="119">
        <v>176</v>
      </c>
      <c r="BZ17" s="120">
        <v>44</v>
      </c>
      <c r="CA17" s="141">
        <f t="shared" si="76"/>
        <v>42.219364160802797</v>
      </c>
      <c r="CB17" s="141">
        <f t="shared" si="77"/>
        <v>43.90899063416925</v>
      </c>
      <c r="CC17" s="348">
        <f t="shared" si="45"/>
        <v>0.48075990305215976</v>
      </c>
    </row>
    <row r="18" spans="1:81" ht="15.75" x14ac:dyDescent="0.25">
      <c r="A18" s="1099"/>
      <c r="B18" s="134">
        <v>2</v>
      </c>
      <c r="C18" s="72">
        <v>143.2011</v>
      </c>
      <c r="D18" s="80">
        <v>40</v>
      </c>
      <c r="E18" s="515">
        <f t="shared" si="16"/>
        <v>0.69228878898573498</v>
      </c>
      <c r="F18" s="80">
        <f t="shared" si="48"/>
        <v>39.836631714668663</v>
      </c>
      <c r="G18" s="293">
        <f t="shared" si="49"/>
        <v>8.6890979381022831E-3</v>
      </c>
      <c r="H18" s="115">
        <v>137</v>
      </c>
      <c r="I18" s="4">
        <v>7.5</v>
      </c>
      <c r="J18" s="6">
        <f t="shared" si="50"/>
        <v>-5.5088112110142617</v>
      </c>
      <c r="K18" s="6">
        <f t="shared" si="51"/>
        <v>6.5732203956770814</v>
      </c>
      <c r="L18" s="396">
        <f t="shared" si="18"/>
        <v>0.41903442144106146</v>
      </c>
      <c r="M18" s="156">
        <v>133.86000000000001</v>
      </c>
      <c r="N18" s="141">
        <v>40.74</v>
      </c>
      <c r="O18" s="141">
        <f t="shared" si="52"/>
        <v>-8.6488112110142481</v>
      </c>
      <c r="P18" s="141">
        <f t="shared" si="53"/>
        <v>40.579610968689011</v>
      </c>
      <c r="Q18" s="329">
        <f t="shared" si="20"/>
        <v>0.10656597001000848</v>
      </c>
      <c r="R18" s="205">
        <v>163</v>
      </c>
      <c r="S18" s="143">
        <v>20</v>
      </c>
      <c r="T18" s="512">
        <f t="shared" si="54"/>
        <v>20.491188788985738</v>
      </c>
      <c r="U18" s="512">
        <f t="shared" si="55"/>
        <v>19.671228389964497</v>
      </c>
      <c r="V18" s="401">
        <f t="shared" si="22"/>
        <v>0.52084161656725902</v>
      </c>
      <c r="W18" s="1016">
        <v>148.41</v>
      </c>
      <c r="X18" s="546">
        <v>48.015000000000001</v>
      </c>
      <c r="Y18" s="546">
        <f t="shared" si="56"/>
        <v>5.9011887889857348</v>
      </c>
      <c r="Z18" s="546">
        <f t="shared" si="57"/>
        <v>47.878987576703679</v>
      </c>
      <c r="AA18" s="327">
        <f t="shared" si="24"/>
        <v>6.1626081582571483E-2</v>
      </c>
      <c r="AB18" s="446">
        <v>160.05000000000001</v>
      </c>
      <c r="AC18" s="439">
        <v>26.189999999999998</v>
      </c>
      <c r="AD18" s="439">
        <f t="shared" si="58"/>
        <v>17.54118878898575</v>
      </c>
      <c r="AE18" s="439">
        <f t="shared" si="59"/>
        <v>25.939801972454319</v>
      </c>
      <c r="AF18" s="440">
        <f t="shared" si="26"/>
        <v>0.33811339052651357</v>
      </c>
      <c r="AG18" s="643">
        <v>145.5</v>
      </c>
      <c r="AH18" s="142">
        <v>46.56</v>
      </c>
      <c r="AI18" s="142">
        <f t="shared" si="60"/>
        <v>2.9911887889857383</v>
      </c>
      <c r="AJ18" s="142">
        <f t="shared" si="61"/>
        <v>46.419724540007188</v>
      </c>
      <c r="AK18" s="306">
        <f t="shared" si="28"/>
        <v>3.2218941609700416E-2</v>
      </c>
      <c r="AL18" s="453">
        <v>140</v>
      </c>
      <c r="AM18" s="171">
        <v>19</v>
      </c>
      <c r="AN18" s="514">
        <f t="shared" si="62"/>
        <v>-2.5088112110142617</v>
      </c>
      <c r="AO18" s="514">
        <f t="shared" si="63"/>
        <v>18.653611617328831</v>
      </c>
      <c r="AP18" s="355">
        <f t="shared" si="30"/>
        <v>6.7247331575286645E-2</v>
      </c>
      <c r="AQ18" s="79">
        <v>180.42</v>
      </c>
      <c r="AR18" s="80">
        <v>24.735000000000003</v>
      </c>
      <c r="AS18" s="515">
        <f t="shared" si="64"/>
        <v>37.911188788985726</v>
      </c>
      <c r="AT18" s="515">
        <f t="shared" si="65"/>
        <v>24.469929533411928</v>
      </c>
      <c r="AU18" s="307">
        <f t="shared" si="32"/>
        <v>0.77464850761463622</v>
      </c>
      <c r="AV18" s="774"/>
      <c r="AW18" s="1022"/>
      <c r="AX18" s="776" t="str">
        <f t="shared" si="66"/>
        <v/>
      </c>
      <c r="AY18" s="776" t="str">
        <f t="shared" si="67"/>
        <v/>
      </c>
      <c r="AZ18" s="777" t="str">
        <f t="shared" si="34"/>
        <v/>
      </c>
      <c r="BA18" s="651">
        <v>93.12</v>
      </c>
      <c r="BB18" s="188">
        <v>75.66</v>
      </c>
      <c r="BC18" s="290">
        <f t="shared" si="68"/>
        <v>-49.388811211014257</v>
      </c>
      <c r="BD18" s="290">
        <f t="shared" si="69"/>
        <v>75.573757524488258</v>
      </c>
      <c r="BE18" s="324">
        <f t="shared" si="36"/>
        <v>0.32675900225690602</v>
      </c>
      <c r="BF18" s="234">
        <v>120.18299999999999</v>
      </c>
      <c r="BG18" s="116">
        <v>37.83</v>
      </c>
      <c r="BH18" s="515">
        <f t="shared" si="70"/>
        <v>-22.325811211014269</v>
      </c>
      <c r="BI18" s="515">
        <f t="shared" si="71"/>
        <v>37.657218781664497</v>
      </c>
      <c r="BJ18" s="307">
        <f t="shared" si="38"/>
        <v>0.29643468016661956</v>
      </c>
      <c r="BK18" s="82">
        <f t="shared" si="39"/>
        <v>142.50881121101426</v>
      </c>
      <c r="BL18" s="83">
        <f t="shared" si="47"/>
        <v>5.389134775625382</v>
      </c>
      <c r="BM18" s="83">
        <f t="shared" si="12"/>
        <v>10.778269551250764</v>
      </c>
      <c r="BN18" s="693">
        <v>4</v>
      </c>
      <c r="BO18" s="117">
        <v>142.59</v>
      </c>
      <c r="BP18" s="85">
        <v>14.55</v>
      </c>
      <c r="BQ18" s="85">
        <f t="shared" si="72"/>
        <v>8.1188788985741667E-2</v>
      </c>
      <c r="BR18" s="85">
        <f t="shared" si="73"/>
        <v>14.094670140522805</v>
      </c>
      <c r="BS18" s="405">
        <f t="shared" si="41"/>
        <v>2.8801237693502411E-3</v>
      </c>
      <c r="BT18" s="482">
        <v>126.43117499999998</v>
      </c>
      <c r="BU18" s="118">
        <v>41.807179675216474</v>
      </c>
      <c r="BV18" s="86">
        <f t="shared" si="74"/>
        <v>-16.07763621101428</v>
      </c>
      <c r="BW18" s="86">
        <f t="shared" si="75"/>
        <v>41.650900335598735</v>
      </c>
      <c r="BX18" s="328">
        <f t="shared" si="43"/>
        <v>0.19300466594323334</v>
      </c>
      <c r="BY18" s="119"/>
      <c r="BZ18" s="120"/>
      <c r="CA18" s="141" t="str">
        <f t="shared" si="76"/>
        <v/>
      </c>
      <c r="CB18" s="141" t="str">
        <f t="shared" si="77"/>
        <v/>
      </c>
      <c r="CC18" s="348" t="str">
        <f t="shared" si="45"/>
        <v/>
      </c>
    </row>
    <row r="19" spans="1:81" ht="16.5" thickBot="1" x14ac:dyDescent="0.3">
      <c r="A19" s="1100"/>
      <c r="B19" s="135">
        <v>1</v>
      </c>
      <c r="C19" s="174">
        <v>147.6534</v>
      </c>
      <c r="D19" s="175">
        <v>40</v>
      </c>
      <c r="E19" s="175">
        <f t="shared" si="16"/>
        <v>5.8196693724113402E-2</v>
      </c>
      <c r="F19" s="89">
        <f t="shared" si="48"/>
        <v>39.7879578809574</v>
      </c>
      <c r="G19" s="367">
        <f t="shared" si="49"/>
        <v>7.3133551988560923E-4</v>
      </c>
      <c r="H19" s="121">
        <v>142</v>
      </c>
      <c r="I19" s="15">
        <v>7.5</v>
      </c>
      <c r="J19" s="16">
        <f t="shared" si="50"/>
        <v>-5.5952033062758915</v>
      </c>
      <c r="K19" s="16">
        <f t="shared" si="51"/>
        <v>6.271490439826902</v>
      </c>
      <c r="L19" s="397">
        <f t="shared" si="18"/>
        <v>0.44608242330592818</v>
      </c>
      <c r="M19" s="163">
        <v>139.68</v>
      </c>
      <c r="N19" s="90">
        <v>40.74</v>
      </c>
      <c r="O19" s="90">
        <f t="shared" si="52"/>
        <v>-7.9152033062758846</v>
      </c>
      <c r="P19" s="90">
        <f t="shared" si="53"/>
        <v>40.53182937318325</v>
      </c>
      <c r="Q19" s="607">
        <f t="shared" si="20"/>
        <v>9.7641821608880519E-2</v>
      </c>
      <c r="R19" s="206">
        <v>174</v>
      </c>
      <c r="S19" s="144">
        <v>20</v>
      </c>
      <c r="T19" s="91">
        <f t="shared" si="54"/>
        <v>26.404796693724109</v>
      </c>
      <c r="U19" s="91">
        <f t="shared" si="55"/>
        <v>19.572470266597424</v>
      </c>
      <c r="V19" s="402">
        <f t="shared" si="22"/>
        <v>0.67453919546340557</v>
      </c>
      <c r="W19" s="1017">
        <v>154.23000000000002</v>
      </c>
      <c r="X19" s="548">
        <v>48.015000000000001</v>
      </c>
      <c r="Y19" s="548">
        <f t="shared" si="56"/>
        <v>6.6347966937241267</v>
      </c>
      <c r="Z19" s="548">
        <f t="shared" si="57"/>
        <v>47.838497231171885</v>
      </c>
      <c r="AA19" s="352">
        <f t="shared" si="24"/>
        <v>6.9345789246498826E-2</v>
      </c>
      <c r="AB19" s="447">
        <v>174.6</v>
      </c>
      <c r="AC19" s="435">
        <v>34.92</v>
      </c>
      <c r="AD19" s="435">
        <f t="shared" si="58"/>
        <v>27.004796693724103</v>
      </c>
      <c r="AE19" s="435">
        <f t="shared" si="59"/>
        <v>34.676908632933824</v>
      </c>
      <c r="AF19" s="441">
        <f t="shared" si="26"/>
        <v>0.38937722187952967</v>
      </c>
      <c r="AG19" s="644">
        <v>145.5</v>
      </c>
      <c r="AH19" s="94">
        <v>46.56</v>
      </c>
      <c r="AI19" s="94">
        <f t="shared" si="60"/>
        <v>-2.0952033062758915</v>
      </c>
      <c r="AJ19" s="94">
        <f t="shared" si="61"/>
        <v>46.377960200259352</v>
      </c>
      <c r="AK19" s="349">
        <f t="shared" si="28"/>
        <v>2.2588351204201676E-2</v>
      </c>
      <c r="AL19" s="648">
        <v>145</v>
      </c>
      <c r="AM19" s="176">
        <v>19</v>
      </c>
      <c r="AN19" s="177">
        <f t="shared" si="62"/>
        <v>-2.5952033062758915</v>
      </c>
      <c r="AO19" s="177">
        <f t="shared" si="63"/>
        <v>18.549436442567202</v>
      </c>
      <c r="AP19" s="356">
        <f t="shared" si="30"/>
        <v>6.9953696822843234E-2</v>
      </c>
      <c r="AQ19" s="146">
        <v>238.61999999999998</v>
      </c>
      <c r="AR19" s="89">
        <v>49.470000000000006</v>
      </c>
      <c r="AS19" s="175">
        <f t="shared" si="64"/>
        <v>91.024796693724085</v>
      </c>
      <c r="AT19" s="175">
        <f t="shared" si="65"/>
        <v>49.298706801870985</v>
      </c>
      <c r="AU19" s="532">
        <f t="shared" si="32"/>
        <v>0.92319659681488353</v>
      </c>
      <c r="AV19" s="778"/>
      <c r="AW19" s="1023"/>
      <c r="AX19" s="779" t="str">
        <f t="shared" si="66"/>
        <v/>
      </c>
      <c r="AY19" s="779" t="str">
        <f t="shared" si="67"/>
        <v/>
      </c>
      <c r="AZ19" s="780" t="str">
        <f t="shared" si="34"/>
        <v/>
      </c>
      <c r="BA19" s="535"/>
      <c r="BB19" s="179"/>
      <c r="BC19" s="179" t="str">
        <f t="shared" si="68"/>
        <v/>
      </c>
      <c r="BD19" s="394" t="str">
        <f t="shared" si="69"/>
        <v/>
      </c>
      <c r="BE19" s="350" t="str">
        <f t="shared" si="36"/>
        <v/>
      </c>
      <c r="BF19" s="235">
        <v>121.056</v>
      </c>
      <c r="BG19" s="637">
        <v>37.83</v>
      </c>
      <c r="BH19" s="175">
        <f t="shared" si="70"/>
        <v>-26.539203306275894</v>
      </c>
      <c r="BI19" s="175">
        <f t="shared" si="71"/>
        <v>37.605724196415103</v>
      </c>
      <c r="BJ19" s="532">
        <f t="shared" si="38"/>
        <v>0.35286121825046302</v>
      </c>
      <c r="BK19" s="148">
        <f t="shared" si="39"/>
        <v>147.59520330627589</v>
      </c>
      <c r="BL19" s="149">
        <f t="shared" si="47"/>
        <v>5.7374565500019061</v>
      </c>
      <c r="BM19" s="149">
        <f t="shared" si="12"/>
        <v>11.474913100003812</v>
      </c>
      <c r="BN19" s="382">
        <v>4</v>
      </c>
      <c r="BO19" s="122">
        <v>148.41</v>
      </c>
      <c r="BP19" s="92">
        <v>17.46</v>
      </c>
      <c r="BQ19" s="92">
        <f t="shared" si="72"/>
        <v>0.81479669372410513</v>
      </c>
      <c r="BR19" s="92">
        <f t="shared" si="73"/>
        <v>16.968594294662132</v>
      </c>
      <c r="BS19" s="406">
        <f t="shared" si="41"/>
        <v>2.4008962662877102E-2</v>
      </c>
      <c r="BT19" s="655"/>
      <c r="BU19" s="131"/>
      <c r="BV19" s="603" t="str">
        <f t="shared" si="74"/>
        <v/>
      </c>
      <c r="BW19" s="150" t="str">
        <f t="shared" si="75"/>
        <v/>
      </c>
      <c r="BX19" s="480" t="str">
        <f t="shared" si="43"/>
        <v/>
      </c>
      <c r="BY19" s="123"/>
      <c r="BZ19" s="124"/>
      <c r="CA19" s="90" t="str">
        <f t="shared" si="76"/>
        <v/>
      </c>
      <c r="CB19" s="90" t="str">
        <f t="shared" si="77"/>
        <v/>
      </c>
      <c r="CC19" s="353" t="str">
        <f t="shared" si="45"/>
        <v/>
      </c>
    </row>
    <row r="20" spans="1:81" ht="16.5" customHeight="1" thickBot="1" x14ac:dyDescent="0.3">
      <c r="A20" s="3" t="s">
        <v>19</v>
      </c>
      <c r="C20" s="1189" t="s">
        <v>0</v>
      </c>
      <c r="D20" s="1190" t="s">
        <v>0</v>
      </c>
      <c r="E20" s="1190" t="s">
        <v>0</v>
      </c>
      <c r="F20" s="1190" t="s">
        <v>0</v>
      </c>
      <c r="G20" s="1222" t="s">
        <v>0</v>
      </c>
      <c r="H20" s="1208" t="s">
        <v>1</v>
      </c>
      <c r="I20" s="1209" t="s">
        <v>1</v>
      </c>
      <c r="J20" s="1209" t="s">
        <v>1</v>
      </c>
      <c r="K20" s="1209" t="s">
        <v>1</v>
      </c>
      <c r="L20" s="1210" t="s">
        <v>1</v>
      </c>
      <c r="M20" s="1211" t="s">
        <v>2</v>
      </c>
      <c r="N20" s="1212" t="s">
        <v>2</v>
      </c>
      <c r="O20" s="1212" t="s">
        <v>2</v>
      </c>
      <c r="P20" s="1212" t="s">
        <v>2</v>
      </c>
      <c r="Q20" s="1213" t="s">
        <v>2</v>
      </c>
      <c r="R20" s="1214" t="s">
        <v>3</v>
      </c>
      <c r="S20" s="1215"/>
      <c r="T20" s="1215"/>
      <c r="U20" s="1215"/>
      <c r="V20" s="1216"/>
      <c r="W20" s="1223" t="s">
        <v>4</v>
      </c>
      <c r="X20" s="1224"/>
      <c r="Y20" s="1224"/>
      <c r="Z20" s="1224"/>
      <c r="AA20" s="1225"/>
      <c r="AB20" s="1226" t="s">
        <v>5</v>
      </c>
      <c r="AC20" s="1227"/>
      <c r="AD20" s="1227"/>
      <c r="AE20" s="1227"/>
      <c r="AF20" s="1228"/>
      <c r="AG20" s="1229" t="s">
        <v>6</v>
      </c>
      <c r="AH20" s="1230"/>
      <c r="AI20" s="1230"/>
      <c r="AJ20" s="1230"/>
      <c r="AK20" s="1231"/>
      <c r="AL20" s="1161" t="s">
        <v>7</v>
      </c>
      <c r="AM20" s="1162"/>
      <c r="AN20" s="1162"/>
      <c r="AO20" s="1162"/>
      <c r="AP20" s="1163"/>
      <c r="AQ20" s="1164" t="s">
        <v>8</v>
      </c>
      <c r="AR20" s="1165"/>
      <c r="AS20" s="1165"/>
      <c r="AT20" s="1165"/>
      <c r="AU20" s="1166"/>
      <c r="AV20" s="1167" t="s">
        <v>9</v>
      </c>
      <c r="AW20" s="1168"/>
      <c r="AX20" s="1168"/>
      <c r="AY20" s="1168"/>
      <c r="AZ20" s="1169"/>
      <c r="BA20" s="1170" t="s">
        <v>10</v>
      </c>
      <c r="BB20" s="1171"/>
      <c r="BC20" s="1171"/>
      <c r="BD20" s="1171"/>
      <c r="BE20" s="1172"/>
      <c r="BF20" s="1173" t="s">
        <v>11</v>
      </c>
      <c r="BG20" s="1174"/>
      <c r="BH20" s="1174"/>
      <c r="BI20" s="1174"/>
      <c r="BJ20" s="1175"/>
      <c r="BK20" s="1176" t="s">
        <v>86</v>
      </c>
      <c r="BL20" s="1178" t="s">
        <v>100</v>
      </c>
      <c r="BM20" s="1178" t="s">
        <v>101</v>
      </c>
      <c r="BN20" s="1232" t="s">
        <v>99</v>
      </c>
      <c r="BO20" s="1152" t="s">
        <v>20</v>
      </c>
      <c r="BP20" s="1153"/>
      <c r="BQ20" s="1153"/>
      <c r="BR20" s="1153"/>
      <c r="BS20" s="1154"/>
      <c r="BT20" s="1155" t="s">
        <v>21</v>
      </c>
      <c r="BU20" s="1156"/>
      <c r="BV20" s="1156"/>
      <c r="BW20" s="1156"/>
      <c r="BX20" s="1157"/>
      <c r="BY20" s="1158" t="s">
        <v>22</v>
      </c>
      <c r="BZ20" s="1159"/>
      <c r="CA20" s="1159"/>
      <c r="CB20" s="1159"/>
      <c r="CC20" s="1160"/>
    </row>
    <row r="21" spans="1:81" ht="36.75" customHeight="1" thickBot="1" x14ac:dyDescent="0.3">
      <c r="A21" s="208" t="s">
        <v>62</v>
      </c>
      <c r="B21" s="888" t="s">
        <v>50</v>
      </c>
      <c r="C21" s="759" t="s">
        <v>79</v>
      </c>
      <c r="D21" s="788" t="s">
        <v>80</v>
      </c>
      <c r="E21" s="875" t="s">
        <v>81</v>
      </c>
      <c r="F21" s="763" t="s">
        <v>82</v>
      </c>
      <c r="G21" s="876" t="s">
        <v>85</v>
      </c>
      <c r="H21" s="896" t="s">
        <v>79</v>
      </c>
      <c r="I21" s="897" t="s">
        <v>80</v>
      </c>
      <c r="J21" s="898" t="s">
        <v>81</v>
      </c>
      <c r="K21" s="899" t="s">
        <v>82</v>
      </c>
      <c r="L21" s="900" t="s">
        <v>85</v>
      </c>
      <c r="M21" s="901" t="s">
        <v>79</v>
      </c>
      <c r="N21" s="902" t="s">
        <v>80</v>
      </c>
      <c r="O21" s="903" t="s">
        <v>81</v>
      </c>
      <c r="P21" s="904" t="s">
        <v>82</v>
      </c>
      <c r="Q21" s="905" t="s">
        <v>85</v>
      </c>
      <c r="R21" s="906" t="s">
        <v>79</v>
      </c>
      <c r="S21" s="907" t="s">
        <v>80</v>
      </c>
      <c r="T21" s="908" t="s">
        <v>81</v>
      </c>
      <c r="U21" s="909" t="s">
        <v>82</v>
      </c>
      <c r="V21" s="910" t="s">
        <v>85</v>
      </c>
      <c r="W21" s="916" t="s">
        <v>79</v>
      </c>
      <c r="X21" s="917" t="s">
        <v>80</v>
      </c>
      <c r="Y21" s="918" t="s">
        <v>81</v>
      </c>
      <c r="Z21" s="919" t="s">
        <v>82</v>
      </c>
      <c r="AA21" s="920" t="s">
        <v>85</v>
      </c>
      <c r="AB21" s="989" t="s">
        <v>79</v>
      </c>
      <c r="AC21" s="990" t="s">
        <v>80</v>
      </c>
      <c r="AD21" s="991" t="s">
        <v>81</v>
      </c>
      <c r="AE21" s="992" t="s">
        <v>82</v>
      </c>
      <c r="AF21" s="993" t="s">
        <v>85</v>
      </c>
      <c r="AG21" s="940" t="s">
        <v>79</v>
      </c>
      <c r="AH21" s="941" t="s">
        <v>80</v>
      </c>
      <c r="AI21" s="942" t="s">
        <v>81</v>
      </c>
      <c r="AJ21" s="943" t="s">
        <v>82</v>
      </c>
      <c r="AK21" s="944" t="s">
        <v>85</v>
      </c>
      <c r="AL21" s="945" t="s">
        <v>79</v>
      </c>
      <c r="AM21" s="946" t="s">
        <v>80</v>
      </c>
      <c r="AN21" s="947" t="s">
        <v>81</v>
      </c>
      <c r="AO21" s="948" t="s">
        <v>82</v>
      </c>
      <c r="AP21" s="949" t="s">
        <v>85</v>
      </c>
      <c r="AQ21" s="759" t="s">
        <v>79</v>
      </c>
      <c r="AR21" s="788" t="s">
        <v>80</v>
      </c>
      <c r="AS21" s="875" t="s">
        <v>81</v>
      </c>
      <c r="AT21" s="763" t="s">
        <v>82</v>
      </c>
      <c r="AU21" s="876" t="s">
        <v>85</v>
      </c>
      <c r="AV21" s="927" t="s">
        <v>79</v>
      </c>
      <c r="AW21" s="928" t="s">
        <v>80</v>
      </c>
      <c r="AX21" s="929" t="s">
        <v>81</v>
      </c>
      <c r="AY21" s="930" t="s">
        <v>82</v>
      </c>
      <c r="AZ21" s="931" t="s">
        <v>85</v>
      </c>
      <c r="BA21" s="955" t="s">
        <v>79</v>
      </c>
      <c r="BB21" s="956" t="s">
        <v>80</v>
      </c>
      <c r="BC21" s="957" t="s">
        <v>81</v>
      </c>
      <c r="BD21" s="958" t="s">
        <v>82</v>
      </c>
      <c r="BE21" s="959" t="s">
        <v>85</v>
      </c>
      <c r="BF21" s="759" t="s">
        <v>79</v>
      </c>
      <c r="BG21" s="788" t="s">
        <v>80</v>
      </c>
      <c r="BH21" s="875" t="s">
        <v>81</v>
      </c>
      <c r="BI21" s="763" t="s">
        <v>82</v>
      </c>
      <c r="BJ21" s="876" t="s">
        <v>85</v>
      </c>
      <c r="BK21" s="1177"/>
      <c r="BL21" s="1179"/>
      <c r="BM21" s="1179"/>
      <c r="BN21" s="1233"/>
      <c r="BO21" s="960" t="s">
        <v>79</v>
      </c>
      <c r="BP21" s="961" t="s">
        <v>80</v>
      </c>
      <c r="BQ21" s="962" t="s">
        <v>81</v>
      </c>
      <c r="BR21" s="963" t="s">
        <v>82</v>
      </c>
      <c r="BS21" s="964" t="s">
        <v>85</v>
      </c>
      <c r="BT21" s="911" t="s">
        <v>79</v>
      </c>
      <c r="BU21" s="912" t="s">
        <v>80</v>
      </c>
      <c r="BV21" s="913" t="s">
        <v>81</v>
      </c>
      <c r="BW21" s="914" t="s">
        <v>82</v>
      </c>
      <c r="BX21" s="915" t="s">
        <v>85</v>
      </c>
      <c r="BY21" s="901" t="s">
        <v>79</v>
      </c>
      <c r="BZ21" s="902" t="s">
        <v>80</v>
      </c>
      <c r="CA21" s="903" t="s">
        <v>81</v>
      </c>
      <c r="CB21" s="904" t="s">
        <v>82</v>
      </c>
      <c r="CC21" s="905" t="s">
        <v>85</v>
      </c>
    </row>
    <row r="22" spans="1:81" ht="15.75" x14ac:dyDescent="0.25">
      <c r="A22" s="1105" t="s">
        <v>13</v>
      </c>
      <c r="B22" s="892">
        <v>120</v>
      </c>
      <c r="C22" s="136">
        <v>183.91200000000003</v>
      </c>
      <c r="D22" s="137">
        <v>30</v>
      </c>
      <c r="E22" s="56">
        <f>IF(C22="","",C22-$BK22)</f>
        <v>-9.0022445756170271</v>
      </c>
      <c r="F22" s="56">
        <f t="shared" ref="F22:F61" si="78">IF(D22="","",SQRT(D22^2+$BN22^2-$BL22^2))</f>
        <v>30.033438878903716</v>
      </c>
      <c r="G22" s="366">
        <f xml:space="preserve"> IF(F22="","",ABS(E22)/(2*F22))</f>
        <v>0.14987035969997498</v>
      </c>
      <c r="H22" s="110">
        <v>165</v>
      </c>
      <c r="I22" s="12">
        <v>20</v>
      </c>
      <c r="J22" s="13">
        <f>IF(H22="","",H22-$BK22)</f>
        <v>-27.914244575617062</v>
      </c>
      <c r="K22" s="13">
        <f t="shared" ref="K22:K61" si="79">IF(I22="","",SQRT(I22^2+$BN22^2-$BL22^2))</f>
        <v>20.050123463281846</v>
      </c>
      <c r="L22" s="398">
        <f t="shared" ref="L22:L61" si="80" xml:space="preserve"> IF(K22="","",ABS(J22)/(2*K22))</f>
        <v>0.69611153833383932</v>
      </c>
      <c r="M22" s="71">
        <v>206.61</v>
      </c>
      <c r="N22" s="57">
        <v>40.74</v>
      </c>
      <c r="O22" s="57">
        <f>IF(M22="","",M22-$BK22)</f>
        <v>13.695755424382952</v>
      </c>
      <c r="P22" s="57">
        <f t="shared" ref="P22:P61" si="81">IF(N22="","",SQRT(N22^2+$BN22^2-$BL22^2))</f>
        <v>40.764629900108808</v>
      </c>
      <c r="Q22" s="606">
        <f t="shared" ref="Q22:Q61" si="82" xml:space="preserve"> IF(P22="","",ABS(O22)/(2*P22))</f>
        <v>0.16798576925564576</v>
      </c>
      <c r="R22" s="204">
        <v>175</v>
      </c>
      <c r="S22" s="58">
        <v>30</v>
      </c>
      <c r="T22" s="59">
        <f>IF(R22="","",R22-$BK22)</f>
        <v>-17.914244575617062</v>
      </c>
      <c r="U22" s="59">
        <f t="shared" ref="U22:U61" si="83">IF(S22="","",SQRT(S22^2+$BN22^2-$BL22^2))</f>
        <v>30.033438878903716</v>
      </c>
      <c r="V22" s="403">
        <f t="shared" ref="V22:V61" si="84" xml:space="preserve"> IF(U22="","",ABS(T22)/(2*U22))</f>
        <v>0.2982383177605496</v>
      </c>
      <c r="W22" s="1015">
        <v>235.71</v>
      </c>
      <c r="X22" s="384">
        <v>27.645</v>
      </c>
      <c r="Y22" s="384">
        <f>IF(W22="","",W22-$BK22)</f>
        <v>42.795755424382946</v>
      </c>
      <c r="Z22" s="384">
        <f t="shared" ref="Z22:Z61" si="85">IF(X22="","",SQRT(X22^2+$BN22^2-$BL22^2))</f>
        <v>27.681283855573703</v>
      </c>
      <c r="AA22" s="346">
        <f t="shared" ref="AA22:AA61" si="86" xml:space="preserve"> IF(Z22="","",ABS(Y22)/(2*Z22))</f>
        <v>0.77300886128816426</v>
      </c>
      <c r="AB22" s="646">
        <v>198</v>
      </c>
      <c r="AC22" s="433">
        <v>26</v>
      </c>
      <c r="AD22" s="433">
        <f>IF(AB22="","",AB22-$BK22)</f>
        <v>5.0857554243829384</v>
      </c>
      <c r="AE22" s="433">
        <f t="shared" ref="AE22:AE61" si="87">IF(AC22="","",SQRT(AC22^2+$BN22^2-$BL22^2))</f>
        <v>26.038576207097908</v>
      </c>
      <c r="AF22" s="443">
        <f t="shared" ref="AF22:AF61" si="88" xml:space="preserve"> IF(AE22="","",ABS(AD22)/(2*AE22))</f>
        <v>9.7658093590320849E-2</v>
      </c>
      <c r="AG22" s="662">
        <v>174.6</v>
      </c>
      <c r="AH22" s="62">
        <v>20.37</v>
      </c>
      <c r="AI22" s="62">
        <f>IF(AG22="","",AG22-$BK22)</f>
        <v>-18.314244575617067</v>
      </c>
      <c r="AJ22" s="62">
        <f t="shared" ref="AJ22:AJ61" si="89">IF(AH22="","",SQRT(AH22^2+$BN22^2-$BL22^2))</f>
        <v>20.419215236948876</v>
      </c>
      <c r="AK22" s="343">
        <f t="shared" ref="AK22:AK61" si="90" xml:space="preserve"> IF(AJ22="","",ABS(AI22)/(2*AJ22))</f>
        <v>0.44845613220426728</v>
      </c>
      <c r="AL22" s="454">
        <v>187</v>
      </c>
      <c r="AM22" s="455">
        <v>27</v>
      </c>
      <c r="AN22" s="181">
        <f>IF(AL22="","",AL22-$BK22)</f>
        <v>-5.9142445756170616</v>
      </c>
      <c r="AO22" s="181">
        <f t="shared" ref="AO22:AO61" si="91">IF(AM22="","",SQRT(AM22^2+$BN22^2-$BL22^2))</f>
        <v>27.037149459453843</v>
      </c>
      <c r="AP22" s="354">
        <f t="shared" ref="AP22:AP61" si="92" xml:space="preserve"> IF(AO22="","",ABS(AN22)/(2*AO22))</f>
        <v>0.10937256134353837</v>
      </c>
      <c r="AQ22" s="103"/>
      <c r="AR22" s="102"/>
      <c r="AS22" s="201" t="str">
        <f>IF(AQ22="","",AQ22-$BK22)</f>
        <v/>
      </c>
      <c r="AT22" s="137" t="str">
        <f t="shared" ref="AT22:AT61" si="93">IF(AR22="","",SQRT(AR22^2+$BN22^2-$BL22^2))</f>
        <v/>
      </c>
      <c r="AU22" s="531" t="str">
        <f t="shared" ref="AU22:AU61" si="94" xml:space="preserve"> IF(AT22="","",ABS(AS22)/(2*AT22))</f>
        <v/>
      </c>
      <c r="AV22" s="771">
        <v>264.78089999999997</v>
      </c>
      <c r="AW22" s="1021">
        <v>47.473590500483226</v>
      </c>
      <c r="AX22" s="772">
        <f>IF(AV22="","",AV22-$BK22)</f>
        <v>71.866655424382913</v>
      </c>
      <c r="AY22" s="772">
        <f t="shared" ref="AY22:AY61" si="95">IF(AW22="","",SQRT(AW22^2+$BN22^2-$BL22^2))</f>
        <v>47.494728611714542</v>
      </c>
      <c r="AZ22" s="773">
        <f t="shared" ref="AZ22:AZ61" si="96" xml:space="preserve"> IF(AY22="","",ABS(AX22)/(2*AY22))</f>
        <v>0.75657507185604855</v>
      </c>
      <c r="BA22" s="650">
        <v>247.35</v>
      </c>
      <c r="BB22" s="66">
        <v>40.74</v>
      </c>
      <c r="BC22" s="66">
        <f>IF(BA22="","",BA22-$BK22)</f>
        <v>54.435755424382933</v>
      </c>
      <c r="BD22" s="66">
        <f t="shared" ref="BD22:BD61" si="97">IF(BB22="","",SQRT(BB22^2+$BN22^2-$BL22^2))</f>
        <v>40.764629900108808</v>
      </c>
      <c r="BE22" s="344">
        <f t="shared" ref="BE22:BE61" si="98" xml:space="preserve"> IF(BD22="","",ABS(BC22)/(2*BD22))</f>
        <v>0.66768367035067366</v>
      </c>
      <c r="BF22" s="233">
        <v>146.66399999999999</v>
      </c>
      <c r="BG22" s="417">
        <v>13.385999999999999</v>
      </c>
      <c r="BH22" s="137">
        <f>IF(BF22="","",BF22-$BK22)</f>
        <v>-46.250244575617074</v>
      </c>
      <c r="BI22" s="137">
        <f t="shared" ref="BI22:BI61" si="99">IF(BG22="","",SQRT(BG22^2+$BN22^2-$BL22^2))</f>
        <v>13.460774379390108</v>
      </c>
      <c r="BJ22" s="531">
        <f t="shared" ref="BJ22:BJ61" si="100" xml:space="preserve"> IF(BI22="","",ABS(BH22)/(2*BI22))</f>
        <v>1.7179637393830465</v>
      </c>
      <c r="BK22" s="67">
        <f t="shared" ref="BK22:BK61" si="101">IFERROR((IFERROR((1/D22^2)*C22, 0) + IFERROR((1/I22^2)*H22, 0) + IFERROR((1/N22^2)*M22, 0) + IFERROR((1/S22^2)*R22, 0) + IFERROR((1/X22^2)*W22, 0) + IFERROR((1/AC22^2)*AB22, 0) + IFERROR((1/AH22^2)*AG22, 0) + IFERROR((1/AM22^2)*AL22, 0) + IFERROR((1/AR22^2)*AQ22, 0) + IFERROR((1/AW22^2)*AV22, 0) + IFERROR((1/BB22^2)*BA22, 0) + IFERROR((1/BG22^2)*BF22, 0) + IFERROR((1/BP22^2)*BO22, 0) + IFERROR((1/BU22^2)*BT22, 0) + IFERROR((1/BZ22^2)*BY22, 0)) / (IFERROR(1/D22^2, 0) + IFERROR(1/I22^2, 0) + IFERROR(1/N22^2, 0) + IFERROR(1/S22^2, 0) + IFERROR(1/X22^2, 0) + IFERROR(1/AC22^2, 0) + IFERROR(1/AH22^2, 0) + IFERROR(1/AM22^2, 0) + IFERROR(1/AR22^2, 0) + IFERROR(1/AW22^2, 0) + IFERROR(1/BB22^2, 0) + IFERROR(1/BG22^2, 0) + IFERROR(1/BP22^2, 0) + IFERROR(1/BU22^2, 0) + IFERROR(1/BZ22^2, 0)), "ERR")</f>
        <v>192.91424457561706</v>
      </c>
      <c r="BL22" s="68">
        <f t="shared" ref="BL22:BL61" si="102">1/SQRT(IFERROR(1/D22^2, 0) + IFERROR(1/I22^2, 0) + IFERROR(1/N22^2, 0) + IFERROR(1/S22^2, 0) + IFERROR(1/X22^2, 0) + IFERROR(1/AC22^2, 0) + IFERROR(1/AH22^2, 0) + IFERROR(1/AM22^2, 0) + IFERROR(1/AR22^2, 0) + IFERROR(1/AW22^2, 0) + IFERROR(1/BB22^2, 0) + IFERROR(1/BG22^2, 0) + IFERROR(1/BP22^2, 0) + IFERROR(1/BU22^2, 0) + IFERROR(1/BZ22^2, 0))</f>
        <v>5.8303129510477252</v>
      </c>
      <c r="BM22" s="68">
        <f t="shared" ref="BM22:BM30" si="103">BL22*2</f>
        <v>11.66062590209545</v>
      </c>
      <c r="BN22" s="539">
        <v>6</v>
      </c>
      <c r="BO22" s="641">
        <v>226.98000000000002</v>
      </c>
      <c r="BP22" s="69">
        <v>11.64</v>
      </c>
      <c r="BQ22" s="60">
        <f>IF(BO22="","",BO22-$BK22)</f>
        <v>34.065755424382957</v>
      </c>
      <c r="BR22" s="60">
        <f t="shared" ref="BR22:BR61" si="104">IF(BP22="","",SQRT(BP22^2+$BN22^2-$BL22^2))</f>
        <v>11.725913648532687</v>
      </c>
      <c r="BS22" s="407">
        <f t="shared" ref="BS22:BS61" si="105" xml:space="preserve"> IF(BR22="","",ABS(BQ22)/(2*BR22))</f>
        <v>1.4525842695697213</v>
      </c>
      <c r="BT22" s="483">
        <v>186.35</v>
      </c>
      <c r="BU22" s="422">
        <v>19.087673637607942</v>
      </c>
      <c r="BV22" s="70">
        <f>IF(BT22="","",BT22-$BK22)</f>
        <v>-6.5642445756170673</v>
      </c>
      <c r="BW22" s="70">
        <f t="shared" ref="BW22:BW61" si="106">IF(BU22="","",SQRT(BU22^2+$BN22^2-$BL22^2))</f>
        <v>19.140186409454802</v>
      </c>
      <c r="BX22" s="479">
        <f t="shared" ref="BX22:BX61" si="107" xml:space="preserve"> IF(BW22="","",ABS(BV22)/(2*BW22))</f>
        <v>0.17147807328497294</v>
      </c>
      <c r="BY22" s="113">
        <v>245</v>
      </c>
      <c r="BZ22" s="114">
        <v>36</v>
      </c>
      <c r="CA22" s="57">
        <f>IF(BY22="","",BY22-$BK22)</f>
        <v>52.085755424382938</v>
      </c>
      <c r="CB22" s="57">
        <f t="shared" ref="CB22:CB61" si="108">IF(BZ22="","",SQRT(BZ22^2+$BN22^2-$BL22^2))</f>
        <v>36.02787047402115</v>
      </c>
      <c r="CC22" s="347">
        <f t="shared" ref="CC22:CC61" si="109" xml:space="preserve"> IF(CB22="","",ABS(CA22)/(2*CB22))</f>
        <v>0.72285365106356692</v>
      </c>
    </row>
    <row r="23" spans="1:81" ht="15.75" x14ac:dyDescent="0.25">
      <c r="A23" s="1099"/>
      <c r="B23" s="891">
        <v>100</v>
      </c>
      <c r="C23" s="139">
        <v>205.54785000000001</v>
      </c>
      <c r="D23" s="515">
        <v>30</v>
      </c>
      <c r="E23" s="80">
        <f t="shared" ref="E23:E61" si="110">IF(C23="","",C23-$BK23)</f>
        <v>-3.7590260212351154</v>
      </c>
      <c r="F23" s="80">
        <f t="shared" si="78"/>
        <v>29.87312361669855</v>
      </c>
      <c r="G23" s="293">
        <f t="shared" ref="G23:G61" si="111" xml:space="preserve"> IF(F23="","",ABS(E23)/(2*F23))</f>
        <v>6.2916521041908827E-2</v>
      </c>
      <c r="H23" s="115">
        <v>180</v>
      </c>
      <c r="I23" s="4">
        <v>20</v>
      </c>
      <c r="J23" s="6">
        <f t="shared" ref="J23:J61" si="112">IF(H23="","",H23-$BK23)</f>
        <v>-29.306876021235126</v>
      </c>
      <c r="K23" s="6">
        <f t="shared" si="79"/>
        <v>19.809177535136403</v>
      </c>
      <c r="L23" s="396">
        <f t="shared" si="80"/>
        <v>0.73972975327350776</v>
      </c>
      <c r="M23" s="156">
        <v>218.25</v>
      </c>
      <c r="N23" s="141">
        <v>40.74</v>
      </c>
      <c r="O23" s="141">
        <f t="shared" ref="O23:O61" si="113">IF(M23="","",M23-$BK23)</f>
        <v>8.9431239787648735</v>
      </c>
      <c r="P23" s="141">
        <f t="shared" si="81"/>
        <v>40.646661789359193</v>
      </c>
      <c r="Q23" s="329">
        <f t="shared" si="82"/>
        <v>0.11001055910950694</v>
      </c>
      <c r="R23" s="205">
        <v>186</v>
      </c>
      <c r="S23" s="143">
        <v>30</v>
      </c>
      <c r="T23" s="512">
        <f t="shared" ref="T23:T61" si="114">IF(R23="","",R23-$BK23)</f>
        <v>-23.306876021235126</v>
      </c>
      <c r="U23" s="512">
        <f t="shared" si="83"/>
        <v>29.87312361669855</v>
      </c>
      <c r="V23" s="401">
        <f t="shared" si="84"/>
        <v>0.39009774003356973</v>
      </c>
      <c r="W23" s="1016">
        <v>258.99</v>
      </c>
      <c r="X23" s="546">
        <v>23.28</v>
      </c>
      <c r="Y23" s="546">
        <f t="shared" ref="Y23:Y61" si="115">IF(W23="","",W23-$BK23)</f>
        <v>49.683123978764883</v>
      </c>
      <c r="Z23" s="546">
        <f t="shared" si="85"/>
        <v>23.116269478844391</v>
      </c>
      <c r="AA23" s="327">
        <f t="shared" si="86"/>
        <v>1.0746354212610736</v>
      </c>
      <c r="AB23" s="446">
        <v>212</v>
      </c>
      <c r="AC23" s="439">
        <v>26</v>
      </c>
      <c r="AD23" s="439">
        <f t="shared" ref="AD23:AD61" si="116">IF(AB23="","",AB23-$BK23)</f>
        <v>2.6931239787648735</v>
      </c>
      <c r="AE23" s="439">
        <f t="shared" si="87"/>
        <v>25.853501012794236</v>
      </c>
      <c r="AF23" s="440">
        <f t="shared" si="88"/>
        <v>5.2084318820729836E-2</v>
      </c>
      <c r="AG23" s="663">
        <v>203.7</v>
      </c>
      <c r="AH23" s="142">
        <v>20.37</v>
      </c>
      <c r="AI23" s="142">
        <f t="shared" ref="AI23:AI61" si="117">IF(AG23="","",AG23-$BK23)</f>
        <v>-5.6068760212351378</v>
      </c>
      <c r="AJ23" s="142">
        <f t="shared" si="89"/>
        <v>20.182676101512225</v>
      </c>
      <c r="AK23" s="306">
        <f t="shared" si="90"/>
        <v>0.13890318590642775</v>
      </c>
      <c r="AL23" s="456">
        <v>199</v>
      </c>
      <c r="AM23" s="457">
        <v>26</v>
      </c>
      <c r="AN23" s="514">
        <f t="shared" ref="AN23:AN61" si="118">IF(AL23="","",AL23-$BK23)</f>
        <v>-10.306876021235126</v>
      </c>
      <c r="AO23" s="514">
        <f t="shared" si="91"/>
        <v>25.853501012794236</v>
      </c>
      <c r="AP23" s="355">
        <f t="shared" si="92"/>
        <v>0.19933230737559524</v>
      </c>
      <c r="AQ23" s="79">
        <v>168.78</v>
      </c>
      <c r="AR23" s="80">
        <v>40.74</v>
      </c>
      <c r="AS23" s="515">
        <f t="shared" ref="AS23:AS61" si="119">IF(AQ23="","",AQ23-$BK23)</f>
        <v>-40.526876021235125</v>
      </c>
      <c r="AT23" s="515">
        <f t="shared" si="93"/>
        <v>40.646661789359193</v>
      </c>
      <c r="AU23" s="307">
        <f t="shared" si="94"/>
        <v>0.49852649931321757</v>
      </c>
      <c r="AV23" s="774">
        <v>284.47190000000001</v>
      </c>
      <c r="AW23" s="1022">
        <v>47.818943086619214</v>
      </c>
      <c r="AX23" s="776">
        <f t="shared" ref="AX23:AX61" si="120">IF(AV23="","",AV23-$BK23)</f>
        <v>75.165023978764879</v>
      </c>
      <c r="AY23" s="776">
        <f t="shared" si="95"/>
        <v>47.7394473422125</v>
      </c>
      <c r="AZ23" s="777">
        <f t="shared" si="96"/>
        <v>0.78724229294022374</v>
      </c>
      <c r="BA23" s="651">
        <v>241.53</v>
      </c>
      <c r="BB23" s="290">
        <v>40.74</v>
      </c>
      <c r="BC23" s="290">
        <f t="shared" ref="BC23:BC61" si="121">IF(BA23="","",BA23-$BK23)</f>
        <v>32.223123978764875</v>
      </c>
      <c r="BD23" s="290">
        <f t="shared" si="97"/>
        <v>40.646661789359193</v>
      </c>
      <c r="BE23" s="324">
        <f t="shared" si="98"/>
        <v>0.39638093954373027</v>
      </c>
      <c r="BF23" s="234">
        <v>158.88600000000002</v>
      </c>
      <c r="BG23" s="138">
        <v>13.385999999999999</v>
      </c>
      <c r="BH23" s="515">
        <f t="shared" ref="BH23:BH61" si="122">IF(BF23="","",BF23-$BK23)</f>
        <v>-50.420876021235102</v>
      </c>
      <c r="BI23" s="515">
        <f t="shared" si="99"/>
        <v>13.099179768922658</v>
      </c>
      <c r="BJ23" s="307">
        <f t="shared" si="100"/>
        <v>1.924581420771736</v>
      </c>
      <c r="BK23" s="82">
        <f t="shared" si="101"/>
        <v>209.30687602123513</v>
      </c>
      <c r="BL23" s="83">
        <f t="shared" si="102"/>
        <v>5.7093331818564703</v>
      </c>
      <c r="BM23" s="83">
        <f t="shared" si="103"/>
        <v>11.418666363712941</v>
      </c>
      <c r="BN23" s="693">
        <v>5</v>
      </c>
      <c r="BO23" s="117">
        <v>247.35</v>
      </c>
      <c r="BP23" s="84">
        <v>11.64</v>
      </c>
      <c r="BQ23" s="85">
        <f t="shared" ref="BQ23:BQ61" si="123">IF(BO23="","",BO23-$BK23)</f>
        <v>38.043123978764868</v>
      </c>
      <c r="BR23" s="85">
        <f t="shared" si="104"/>
        <v>11.308983801321526</v>
      </c>
      <c r="BS23" s="405">
        <f t="shared" si="105"/>
        <v>1.6819868454634841</v>
      </c>
      <c r="BT23" s="484">
        <v>196.25</v>
      </c>
      <c r="BU23" s="423">
        <v>19.019889082988012</v>
      </c>
      <c r="BV23" s="86">
        <f t="shared" ref="BV23:BV61" si="124">IF(BT23="","",BT23-$BK23)</f>
        <v>-13.056876021235126</v>
      </c>
      <c r="BW23" s="86">
        <f t="shared" si="106"/>
        <v>18.819131099700623</v>
      </c>
      <c r="BX23" s="328">
        <f t="shared" si="107"/>
        <v>0.34690432709305152</v>
      </c>
      <c r="BY23" s="119">
        <v>261</v>
      </c>
      <c r="BZ23" s="120">
        <v>36</v>
      </c>
      <c r="CA23" s="141">
        <f t="shared" ref="CA23:CA61" si="125">IF(BY23="","",BY23-$BK23)</f>
        <v>51.693123978764874</v>
      </c>
      <c r="CB23" s="141">
        <f t="shared" si="108"/>
        <v>35.894338197249894</v>
      </c>
      <c r="CC23" s="348">
        <f t="shared" si="109"/>
        <v>0.72007350706253492</v>
      </c>
    </row>
    <row r="24" spans="1:81" ht="15.75" x14ac:dyDescent="0.25">
      <c r="A24" s="1099"/>
      <c r="B24" s="889">
        <v>50</v>
      </c>
      <c r="C24" s="139">
        <v>262.14734999999996</v>
      </c>
      <c r="D24" s="515">
        <v>30</v>
      </c>
      <c r="E24" s="80">
        <f t="shared" si="110"/>
        <v>8.8362286299444008</v>
      </c>
      <c r="F24" s="80">
        <f t="shared" si="78"/>
        <v>29.840625539807306</v>
      </c>
      <c r="G24" s="293">
        <f t="shared" si="111"/>
        <v>0.14805702746004601</v>
      </c>
      <c r="H24" s="115">
        <v>236</v>
      </c>
      <c r="I24" s="4">
        <v>20</v>
      </c>
      <c r="J24" s="6">
        <f t="shared" si="112"/>
        <v>-17.31112137005556</v>
      </c>
      <c r="K24" s="6">
        <f t="shared" si="79"/>
        <v>19.760134933926942</v>
      </c>
      <c r="L24" s="396">
        <f t="shared" si="80"/>
        <v>0.43803145646372649</v>
      </c>
      <c r="M24" s="156">
        <v>264.81</v>
      </c>
      <c r="N24" s="141">
        <v>40.74</v>
      </c>
      <c r="O24" s="141">
        <f t="shared" si="113"/>
        <v>11.498878629944443</v>
      </c>
      <c r="P24" s="141">
        <f t="shared" si="81"/>
        <v>40.622783417769391</v>
      </c>
      <c r="Q24" s="329">
        <f t="shared" si="82"/>
        <v>0.141532382354117</v>
      </c>
      <c r="R24" s="205">
        <v>255</v>
      </c>
      <c r="S24" s="143">
        <v>30</v>
      </c>
      <c r="T24" s="512">
        <f t="shared" si="114"/>
        <v>1.6888786299444405</v>
      </c>
      <c r="U24" s="512">
        <f t="shared" si="83"/>
        <v>29.840625539807306</v>
      </c>
      <c r="V24" s="401">
        <f t="shared" si="84"/>
        <v>2.8298311436056885E-2</v>
      </c>
      <c r="W24" s="1016">
        <v>328.83</v>
      </c>
      <c r="X24" s="546">
        <v>93.12</v>
      </c>
      <c r="Y24" s="546">
        <f t="shared" si="115"/>
        <v>75.518878629944425</v>
      </c>
      <c r="Z24" s="546">
        <f t="shared" si="85"/>
        <v>93.068777431569401</v>
      </c>
      <c r="AA24" s="327">
        <f t="shared" si="86"/>
        <v>0.40571543279093314</v>
      </c>
      <c r="AB24" s="446">
        <v>268</v>
      </c>
      <c r="AC24" s="439">
        <v>26</v>
      </c>
      <c r="AD24" s="439">
        <f t="shared" si="116"/>
        <v>14.68887862994444</v>
      </c>
      <c r="AE24" s="439">
        <f t="shared" si="87"/>
        <v>25.815943380147857</v>
      </c>
      <c r="AF24" s="440">
        <f t="shared" si="88"/>
        <v>0.28449238545433142</v>
      </c>
      <c r="AG24" s="663">
        <v>261.90000000000003</v>
      </c>
      <c r="AH24" s="142">
        <v>20.37</v>
      </c>
      <c r="AI24" s="142">
        <f t="shared" si="117"/>
        <v>8.5888786299444746</v>
      </c>
      <c r="AJ24" s="142">
        <f t="shared" si="89"/>
        <v>20.134543267901559</v>
      </c>
      <c r="AK24" s="306">
        <f t="shared" si="90"/>
        <v>0.21328714825224876</v>
      </c>
      <c r="AL24" s="456">
        <v>255</v>
      </c>
      <c r="AM24" s="457">
        <v>26</v>
      </c>
      <c r="AN24" s="514">
        <f t="shared" si="118"/>
        <v>1.6888786299444405</v>
      </c>
      <c r="AO24" s="514">
        <f t="shared" si="91"/>
        <v>25.815943380147857</v>
      </c>
      <c r="AP24" s="355">
        <f t="shared" si="92"/>
        <v>3.2709992524293484E-2</v>
      </c>
      <c r="AQ24" s="79">
        <v>232.8</v>
      </c>
      <c r="AR24" s="80">
        <v>40.74</v>
      </c>
      <c r="AS24" s="515">
        <f t="shared" si="119"/>
        <v>-20.511121370055548</v>
      </c>
      <c r="AT24" s="515">
        <f t="shared" si="93"/>
        <v>40.622783417769391</v>
      </c>
      <c r="AU24" s="307">
        <f t="shared" si="94"/>
        <v>0.25245834534670863</v>
      </c>
      <c r="AV24" s="774">
        <v>336.43480000000005</v>
      </c>
      <c r="AW24" s="1022">
        <v>47.927038475836625</v>
      </c>
      <c r="AX24" s="776">
        <f t="shared" si="120"/>
        <v>83.123678629944493</v>
      </c>
      <c r="AY24" s="776">
        <f t="shared" si="95"/>
        <v>47.82743929661428</v>
      </c>
      <c r="AZ24" s="777">
        <f t="shared" si="96"/>
        <v>0.868995704687757</v>
      </c>
      <c r="BA24" s="651">
        <v>267.72000000000003</v>
      </c>
      <c r="BB24" s="290">
        <v>40.74</v>
      </c>
      <c r="BC24" s="290">
        <f t="shared" si="121"/>
        <v>14.408878629944468</v>
      </c>
      <c r="BD24" s="290">
        <f t="shared" si="97"/>
        <v>40.622783417769391</v>
      </c>
      <c r="BE24" s="324">
        <f t="shared" si="98"/>
        <v>0.17734972123601056</v>
      </c>
      <c r="BF24" s="234">
        <v>212.721</v>
      </c>
      <c r="BG24" s="138">
        <v>13.385999999999999</v>
      </c>
      <c r="BH24" s="515">
        <f t="shared" si="122"/>
        <v>-40.590121370055556</v>
      </c>
      <c r="BI24" s="515">
        <f t="shared" si="99"/>
        <v>13.024896491220188</v>
      </c>
      <c r="BJ24" s="307">
        <f t="shared" si="100"/>
        <v>1.5581744314596477</v>
      </c>
      <c r="BK24" s="82">
        <f t="shared" si="101"/>
        <v>253.31112137005556</v>
      </c>
      <c r="BL24" s="83">
        <f t="shared" si="102"/>
        <v>5.8768246011770708</v>
      </c>
      <c r="BM24" s="83">
        <f t="shared" si="103"/>
        <v>11.753649202354142</v>
      </c>
      <c r="BN24" s="693">
        <v>5</v>
      </c>
      <c r="BO24" s="117">
        <v>282.27</v>
      </c>
      <c r="BP24" s="84">
        <v>11.64</v>
      </c>
      <c r="BQ24" s="85">
        <f t="shared" si="123"/>
        <v>28.958878629944422</v>
      </c>
      <c r="BR24" s="85">
        <f t="shared" si="104"/>
        <v>11.222857595416597</v>
      </c>
      <c r="BS24" s="405">
        <f t="shared" si="105"/>
        <v>1.2901740213549175</v>
      </c>
      <c r="BT24" s="484">
        <v>222.75</v>
      </c>
      <c r="BU24" s="423">
        <v>18.99224791142867</v>
      </c>
      <c r="BV24" s="86">
        <f t="shared" si="124"/>
        <v>-30.56112137005556</v>
      </c>
      <c r="BW24" s="86">
        <f t="shared" si="106"/>
        <v>18.739488075616332</v>
      </c>
      <c r="BX24" s="328">
        <f t="shared" si="107"/>
        <v>0.81542039053407867</v>
      </c>
      <c r="BY24" s="119">
        <v>300</v>
      </c>
      <c r="BZ24" s="120">
        <v>36</v>
      </c>
      <c r="CA24" s="141">
        <f t="shared" si="125"/>
        <v>46.68887862994444</v>
      </c>
      <c r="CB24" s="141">
        <f t="shared" si="108"/>
        <v>35.867296142962878</v>
      </c>
      <c r="CC24" s="348">
        <f t="shared" si="109"/>
        <v>0.65085584433027777</v>
      </c>
    </row>
    <row r="25" spans="1:81" ht="15.75" x14ac:dyDescent="0.25">
      <c r="A25" s="1099"/>
      <c r="B25" s="889">
        <v>20</v>
      </c>
      <c r="C25" s="139">
        <v>322.57349999999997</v>
      </c>
      <c r="D25" s="515">
        <v>30</v>
      </c>
      <c r="E25" s="80">
        <f t="shared" si="110"/>
        <v>6.4445983183430258</v>
      </c>
      <c r="F25" s="80">
        <f t="shared" si="78"/>
        <v>29.862997246128405</v>
      </c>
      <c r="G25" s="293">
        <f t="shared" si="111"/>
        <v>0.10790273771294905</v>
      </c>
      <c r="H25" s="115">
        <v>299</v>
      </c>
      <c r="I25" s="4">
        <v>20</v>
      </c>
      <c r="J25" s="6">
        <f t="shared" si="112"/>
        <v>-17.128901681656941</v>
      </c>
      <c r="K25" s="6">
        <f t="shared" si="79"/>
        <v>19.793903215946891</v>
      </c>
      <c r="L25" s="396">
        <f t="shared" si="80"/>
        <v>0.43268125277729713</v>
      </c>
      <c r="M25" s="156">
        <v>320.10000000000002</v>
      </c>
      <c r="N25" s="141">
        <v>40.74</v>
      </c>
      <c r="O25" s="141">
        <f t="shared" si="113"/>
        <v>3.9710983183430812</v>
      </c>
      <c r="P25" s="141">
        <f t="shared" si="81"/>
        <v>40.639220028468472</v>
      </c>
      <c r="Q25" s="329">
        <f t="shared" si="82"/>
        <v>4.8857954404160055E-2</v>
      </c>
      <c r="R25" s="205">
        <v>320</v>
      </c>
      <c r="S25" s="143">
        <v>30</v>
      </c>
      <c r="T25" s="512">
        <f t="shared" si="114"/>
        <v>3.8710983183430585</v>
      </c>
      <c r="U25" s="512">
        <f t="shared" si="83"/>
        <v>29.862997246128405</v>
      </c>
      <c r="V25" s="401">
        <f t="shared" si="84"/>
        <v>6.4814296542938729E-2</v>
      </c>
      <c r="W25" s="1016">
        <v>320.10000000000002</v>
      </c>
      <c r="X25" s="546">
        <v>27.645</v>
      </c>
      <c r="Y25" s="546">
        <f t="shared" si="115"/>
        <v>3.9710983183430812</v>
      </c>
      <c r="Z25" s="546">
        <f t="shared" si="85"/>
        <v>27.496265737773786</v>
      </c>
      <c r="AA25" s="327">
        <f t="shared" si="86"/>
        <v>7.2211593316245673E-2</v>
      </c>
      <c r="AB25" s="446">
        <v>329</v>
      </c>
      <c r="AC25" s="439">
        <v>26</v>
      </c>
      <c r="AD25" s="439">
        <f t="shared" si="116"/>
        <v>12.871098318343059</v>
      </c>
      <c r="AE25" s="439">
        <f t="shared" si="87"/>
        <v>25.841799560446109</v>
      </c>
      <c r="AF25" s="440">
        <f t="shared" si="88"/>
        <v>0.24903641652812325</v>
      </c>
      <c r="AG25" s="663">
        <v>320.10000000000002</v>
      </c>
      <c r="AH25" s="142">
        <v>20.37</v>
      </c>
      <c r="AI25" s="142">
        <f t="shared" si="117"/>
        <v>3.9710983183430812</v>
      </c>
      <c r="AJ25" s="142">
        <f t="shared" si="89"/>
        <v>20.1676846594316</v>
      </c>
      <c r="AK25" s="306">
        <f t="shared" si="90"/>
        <v>9.8452013342194958E-2</v>
      </c>
      <c r="AL25" s="456">
        <v>320</v>
      </c>
      <c r="AM25" s="457">
        <v>24</v>
      </c>
      <c r="AN25" s="514">
        <f t="shared" si="118"/>
        <v>3.8710983183430585</v>
      </c>
      <c r="AO25" s="514">
        <f t="shared" si="91"/>
        <v>23.828525017765422</v>
      </c>
      <c r="AP25" s="355">
        <f t="shared" si="92"/>
        <v>8.1228240427322934E-2</v>
      </c>
      <c r="AQ25" s="79">
        <v>296.82</v>
      </c>
      <c r="AR25" s="80">
        <v>40.74</v>
      </c>
      <c r="AS25" s="515">
        <f t="shared" si="119"/>
        <v>-19.308901681656948</v>
      </c>
      <c r="AT25" s="515">
        <f t="shared" si="93"/>
        <v>40.639220028468472</v>
      </c>
      <c r="AU25" s="307">
        <f t="shared" si="94"/>
        <v>0.23756486551822023</v>
      </c>
      <c r="AV25" s="774">
        <v>392.14189999999991</v>
      </c>
      <c r="AW25" s="1022">
        <v>47.184318666677328</v>
      </c>
      <c r="AX25" s="776">
        <f t="shared" si="120"/>
        <v>76.012998318342966</v>
      </c>
      <c r="AY25" s="776">
        <f t="shared" si="95"/>
        <v>47.097330418621688</v>
      </c>
      <c r="AZ25" s="777">
        <f t="shared" si="96"/>
        <v>0.80697778029780209</v>
      </c>
      <c r="BA25" s="651">
        <v>323.01000000000005</v>
      </c>
      <c r="BB25" s="290">
        <v>40.74</v>
      </c>
      <c r="BC25" s="290">
        <f t="shared" si="121"/>
        <v>6.8810983183431063</v>
      </c>
      <c r="BD25" s="290">
        <f t="shared" si="97"/>
        <v>40.639220028468472</v>
      </c>
      <c r="BE25" s="324">
        <f t="shared" si="98"/>
        <v>8.4660806894457846E-2</v>
      </c>
      <c r="BF25" s="234">
        <v>284.59800000000001</v>
      </c>
      <c r="BG25" s="138">
        <v>13.677</v>
      </c>
      <c r="BH25" s="515">
        <f t="shared" si="122"/>
        <v>-31.530901681656928</v>
      </c>
      <c r="BI25" s="515">
        <f t="shared" si="99"/>
        <v>13.373815219385703</v>
      </c>
      <c r="BJ25" s="307">
        <f t="shared" si="100"/>
        <v>1.1788297192842938</v>
      </c>
      <c r="BK25" s="82">
        <f t="shared" si="101"/>
        <v>316.12890168165694</v>
      </c>
      <c r="BL25" s="83">
        <f t="shared" si="102"/>
        <v>5.7620652094303244</v>
      </c>
      <c r="BM25" s="83">
        <f t="shared" si="103"/>
        <v>11.524130418860649</v>
      </c>
      <c r="BN25" s="693">
        <v>5</v>
      </c>
      <c r="BO25" s="117">
        <v>328.83</v>
      </c>
      <c r="BP25" s="84">
        <v>11.64</v>
      </c>
      <c r="BQ25" s="85">
        <f t="shared" si="123"/>
        <v>12.701098318343043</v>
      </c>
      <c r="BR25" s="85">
        <f t="shared" si="104"/>
        <v>11.282207431273044</v>
      </c>
      <c r="BS25" s="405">
        <f t="shared" si="105"/>
        <v>0.56288179399790983</v>
      </c>
      <c r="BT25" s="484">
        <v>318</v>
      </c>
      <c r="BU25" s="423">
        <v>19.215401103888865</v>
      </c>
      <c r="BV25" s="86">
        <f t="shared" si="124"/>
        <v>1.8710983183430585</v>
      </c>
      <c r="BW25" s="86">
        <f t="shared" si="106"/>
        <v>19.000795880846837</v>
      </c>
      <c r="BX25" s="328">
        <f t="shared" si="107"/>
        <v>4.9237366952327534E-2</v>
      </c>
      <c r="BY25" s="119">
        <v>357</v>
      </c>
      <c r="BZ25" s="120">
        <v>36</v>
      </c>
      <c r="CA25" s="141">
        <f t="shared" si="125"/>
        <v>40.871098318343059</v>
      </c>
      <c r="CB25" s="141">
        <f t="shared" si="108"/>
        <v>35.885910947365858</v>
      </c>
      <c r="CC25" s="348">
        <f t="shared" si="109"/>
        <v>0.56945883829295862</v>
      </c>
    </row>
    <row r="26" spans="1:81" ht="15.75" x14ac:dyDescent="0.25">
      <c r="A26" s="1099"/>
      <c r="B26" s="889">
        <v>10</v>
      </c>
      <c r="C26" s="72">
        <v>358.30829999999997</v>
      </c>
      <c r="D26" s="80">
        <v>35</v>
      </c>
      <c r="E26" s="80">
        <f t="shared" si="110"/>
        <v>3.557751613807568</v>
      </c>
      <c r="F26" s="80">
        <f t="shared" si="78"/>
        <v>34.820850166351889</v>
      </c>
      <c r="G26" s="293">
        <f t="shared" si="111"/>
        <v>5.1086512776266121E-2</v>
      </c>
      <c r="H26" s="115">
        <v>335</v>
      </c>
      <c r="I26" s="4">
        <v>20</v>
      </c>
      <c r="J26" s="6">
        <f t="shared" si="112"/>
        <v>-19.750548386192406</v>
      </c>
      <c r="K26" s="6">
        <f t="shared" si="79"/>
        <v>19.684806483872997</v>
      </c>
      <c r="L26" s="396">
        <f t="shared" si="80"/>
        <v>0.50166986407443903</v>
      </c>
      <c r="M26" s="156">
        <v>355.02</v>
      </c>
      <c r="N26" s="141">
        <v>58.2</v>
      </c>
      <c r="O26" s="141">
        <f t="shared" si="113"/>
        <v>0.26945161380757554</v>
      </c>
      <c r="P26" s="141">
        <f t="shared" si="81"/>
        <v>58.092440182071272</v>
      </c>
      <c r="Q26" s="329">
        <f t="shared" si="82"/>
        <v>2.3191624672941075E-3</v>
      </c>
      <c r="R26" s="205">
        <v>366</v>
      </c>
      <c r="S26" s="143">
        <v>30</v>
      </c>
      <c r="T26" s="512">
        <f t="shared" si="114"/>
        <v>11.249451613807594</v>
      </c>
      <c r="U26" s="512">
        <f t="shared" si="83"/>
        <v>29.790797342594377</v>
      </c>
      <c r="V26" s="401">
        <f t="shared" si="84"/>
        <v>0.18880749455005891</v>
      </c>
      <c r="W26" s="1016">
        <v>389.94</v>
      </c>
      <c r="X26" s="546">
        <v>59.654999999999994</v>
      </c>
      <c r="Y26" s="546">
        <f t="shared" si="115"/>
        <v>35.189451613807591</v>
      </c>
      <c r="Z26" s="546">
        <f t="shared" si="85"/>
        <v>59.550068272903999</v>
      </c>
      <c r="AA26" s="327">
        <f t="shared" si="86"/>
        <v>0.29546105180385845</v>
      </c>
      <c r="AB26" s="446">
        <v>361</v>
      </c>
      <c r="AC26" s="439">
        <v>26</v>
      </c>
      <c r="AD26" s="439">
        <f t="shared" si="116"/>
        <v>6.2494516138075937</v>
      </c>
      <c r="AE26" s="439">
        <f t="shared" si="87"/>
        <v>25.758330813690709</v>
      </c>
      <c r="AF26" s="440">
        <f t="shared" si="88"/>
        <v>0.12130932821326242</v>
      </c>
      <c r="AG26" s="663">
        <v>378.3</v>
      </c>
      <c r="AH26" s="142">
        <v>20.37</v>
      </c>
      <c r="AI26" s="142">
        <f t="shared" si="117"/>
        <v>23.549451613807605</v>
      </c>
      <c r="AJ26" s="142">
        <f t="shared" si="89"/>
        <v>20.060620785696749</v>
      </c>
      <c r="AK26" s="306">
        <f t="shared" si="90"/>
        <v>0.58695720001343121</v>
      </c>
      <c r="AL26" s="456">
        <v>354</v>
      </c>
      <c r="AM26" s="457">
        <v>24</v>
      </c>
      <c r="AN26" s="514">
        <f t="shared" si="118"/>
        <v>-0.75054838619240627</v>
      </c>
      <c r="AO26" s="514">
        <f t="shared" si="91"/>
        <v>23.737978142789</v>
      </c>
      <c r="AP26" s="355">
        <f t="shared" si="92"/>
        <v>1.5809020921615517E-2</v>
      </c>
      <c r="AQ26" s="79">
        <v>334.65</v>
      </c>
      <c r="AR26" s="80">
        <v>46.56</v>
      </c>
      <c r="AS26" s="515">
        <f t="shared" si="119"/>
        <v>-20.100548386192429</v>
      </c>
      <c r="AT26" s="515">
        <f t="shared" si="93"/>
        <v>46.425480140839994</v>
      </c>
      <c r="AU26" s="307">
        <f t="shared" si="94"/>
        <v>0.21648185786354629</v>
      </c>
      <c r="AV26" s="774">
        <v>433.92949999999996</v>
      </c>
      <c r="AW26" s="1022">
        <v>47.195047594000179</v>
      </c>
      <c r="AX26" s="776">
        <f t="shared" si="120"/>
        <v>79.178951613807556</v>
      </c>
      <c r="AY26" s="776">
        <f t="shared" si="95"/>
        <v>47.062342947493285</v>
      </c>
      <c r="AZ26" s="777">
        <f t="shared" si="96"/>
        <v>0.84121344853300506</v>
      </c>
      <c r="BA26" s="651">
        <v>349.2</v>
      </c>
      <c r="BB26" s="290">
        <v>40.74</v>
      </c>
      <c r="BC26" s="290">
        <f t="shared" si="121"/>
        <v>-5.5505483861924176</v>
      </c>
      <c r="BD26" s="290">
        <f t="shared" si="97"/>
        <v>40.586194774917352</v>
      </c>
      <c r="BE26" s="324">
        <f t="shared" si="98"/>
        <v>6.8379758400296115E-2</v>
      </c>
      <c r="BF26" s="234">
        <v>325.04700000000003</v>
      </c>
      <c r="BG26" s="138">
        <v>13.677</v>
      </c>
      <c r="BH26" s="515">
        <f t="shared" si="122"/>
        <v>-29.703548386192381</v>
      </c>
      <c r="BI26" s="515">
        <f t="shared" si="99"/>
        <v>13.211810447759547</v>
      </c>
      <c r="BJ26" s="307">
        <f t="shared" si="100"/>
        <v>1.1241286159698687</v>
      </c>
      <c r="BK26" s="82">
        <f t="shared" si="101"/>
        <v>354.75054838619241</v>
      </c>
      <c r="BL26" s="83">
        <f t="shared" si="102"/>
        <v>6.1244096607323453</v>
      </c>
      <c r="BM26" s="83">
        <f t="shared" si="103"/>
        <v>12.248819321464691</v>
      </c>
      <c r="BN26" s="693">
        <v>5</v>
      </c>
      <c r="BO26" s="117">
        <v>366.66</v>
      </c>
      <c r="BP26" s="84">
        <v>11.64</v>
      </c>
      <c r="BQ26" s="85">
        <f t="shared" si="123"/>
        <v>11.909451613807619</v>
      </c>
      <c r="BR26" s="85">
        <f t="shared" si="104"/>
        <v>11.089689188950624</v>
      </c>
      <c r="BS26" s="405">
        <f t="shared" si="105"/>
        <v>0.53696056809571258</v>
      </c>
      <c r="BT26" s="484">
        <v>338.25</v>
      </c>
      <c r="BU26" s="423">
        <v>31.299479761384749</v>
      </c>
      <c r="BV26" s="86">
        <f t="shared" si="124"/>
        <v>-16.500548386192406</v>
      </c>
      <c r="BW26" s="86">
        <f t="shared" si="106"/>
        <v>31.099019914474184</v>
      </c>
      <c r="BX26" s="328">
        <f t="shared" si="107"/>
        <v>0.26529048876091238</v>
      </c>
      <c r="BY26" s="119">
        <v>386</v>
      </c>
      <c r="BZ26" s="120">
        <v>36</v>
      </c>
      <c r="CA26" s="141">
        <f t="shared" si="125"/>
        <v>31.249451613807594</v>
      </c>
      <c r="CB26" s="141">
        <f t="shared" si="108"/>
        <v>35.825851089786106</v>
      </c>
      <c r="CC26" s="348">
        <f t="shared" si="109"/>
        <v>0.43612992662045597</v>
      </c>
    </row>
    <row r="27" spans="1:81" ht="15.75" x14ac:dyDescent="0.25">
      <c r="A27" s="1099"/>
      <c r="B27" s="889">
        <v>5</v>
      </c>
      <c r="C27" s="72">
        <v>385.85145</v>
      </c>
      <c r="D27" s="80">
        <v>35</v>
      </c>
      <c r="E27" s="80">
        <f t="shared" si="110"/>
        <v>4.9971661710803801</v>
      </c>
      <c r="F27" s="80">
        <f t="shared" si="78"/>
        <v>34.637641162873003</v>
      </c>
      <c r="G27" s="293">
        <f t="shared" si="111"/>
        <v>7.2134908777169923E-2</v>
      </c>
      <c r="H27" s="115">
        <v>364</v>
      </c>
      <c r="I27" s="4">
        <v>20</v>
      </c>
      <c r="J27" s="6">
        <f t="shared" si="112"/>
        <v>-16.85428382891962</v>
      </c>
      <c r="K27" s="6">
        <f t="shared" si="79"/>
        <v>19.358878720833868</v>
      </c>
      <c r="L27" s="396">
        <f t="shared" si="80"/>
        <v>0.43531146798241926</v>
      </c>
      <c r="M27" s="156">
        <v>381.21000000000004</v>
      </c>
      <c r="N27" s="141">
        <v>81.48</v>
      </c>
      <c r="O27" s="141">
        <f t="shared" si="113"/>
        <v>0.35571617108041664</v>
      </c>
      <c r="P27" s="141">
        <f t="shared" si="81"/>
        <v>81.325005904260195</v>
      </c>
      <c r="Q27" s="329">
        <f t="shared" si="82"/>
        <v>2.1870036597303371E-3</v>
      </c>
      <c r="R27" s="205">
        <v>403</v>
      </c>
      <c r="S27" s="143">
        <v>30</v>
      </c>
      <c r="T27" s="512">
        <f t="shared" si="114"/>
        <v>22.14571617108038</v>
      </c>
      <c r="U27" s="512">
        <f t="shared" si="83"/>
        <v>29.576446462142041</v>
      </c>
      <c r="V27" s="401">
        <f t="shared" si="84"/>
        <v>0.37438094869556049</v>
      </c>
      <c r="W27" s="1016">
        <v>404.48999999999995</v>
      </c>
      <c r="X27" s="546">
        <v>46.56</v>
      </c>
      <c r="Y27" s="546">
        <f t="shared" si="115"/>
        <v>23.635716171080333</v>
      </c>
      <c r="Z27" s="546">
        <f t="shared" si="85"/>
        <v>46.288225126137149</v>
      </c>
      <c r="AA27" s="327">
        <f t="shared" si="86"/>
        <v>0.25531024474012687</v>
      </c>
      <c r="AB27" s="446">
        <v>387</v>
      </c>
      <c r="AC27" s="439">
        <v>26</v>
      </c>
      <c r="AD27" s="439">
        <f t="shared" si="116"/>
        <v>6.1457161710803803</v>
      </c>
      <c r="AE27" s="439">
        <f t="shared" si="87"/>
        <v>25.51011927310326</v>
      </c>
      <c r="AF27" s="440">
        <f t="shared" si="88"/>
        <v>0.1204564374099213</v>
      </c>
      <c r="AG27" s="663">
        <v>378.3</v>
      </c>
      <c r="AH27" s="142">
        <v>32.01</v>
      </c>
      <c r="AI27" s="142">
        <f t="shared" si="117"/>
        <v>-2.5542838289196084</v>
      </c>
      <c r="AJ27" s="142">
        <f t="shared" si="89"/>
        <v>31.61338775468321</v>
      </c>
      <c r="AK27" s="306">
        <f t="shared" si="90"/>
        <v>4.0398767900811525E-2</v>
      </c>
      <c r="AL27" s="456">
        <v>386</v>
      </c>
      <c r="AM27" s="457">
        <v>24</v>
      </c>
      <c r="AN27" s="514">
        <f t="shared" si="118"/>
        <v>5.1457161710803803</v>
      </c>
      <c r="AO27" s="514">
        <f t="shared" si="91"/>
        <v>23.468408240184388</v>
      </c>
      <c r="AP27" s="355">
        <f t="shared" si="92"/>
        <v>0.10963070265390848</v>
      </c>
      <c r="AQ27" s="79">
        <v>366.66</v>
      </c>
      <c r="AR27" s="80">
        <v>58.2</v>
      </c>
      <c r="AS27" s="515">
        <f t="shared" si="119"/>
        <v>-14.194283828919595</v>
      </c>
      <c r="AT27" s="515">
        <f t="shared" si="93"/>
        <v>57.98280939492286</v>
      </c>
      <c r="AU27" s="307">
        <f t="shared" si="94"/>
        <v>0.12240079410642085</v>
      </c>
      <c r="AV27" s="774">
        <v>456.10854999999998</v>
      </c>
      <c r="AW27" s="1022">
        <v>56.33678180866243</v>
      </c>
      <c r="AX27" s="776">
        <f t="shared" si="120"/>
        <v>75.25426617108036</v>
      </c>
      <c r="AY27" s="776">
        <f t="shared" si="95"/>
        <v>56.112379827314335</v>
      </c>
      <c r="AZ27" s="777">
        <f t="shared" si="96"/>
        <v>0.67056740778661605</v>
      </c>
      <c r="BA27" s="651">
        <v>360.84</v>
      </c>
      <c r="BB27" s="290">
        <v>40.74</v>
      </c>
      <c r="BC27" s="290">
        <f t="shared" si="121"/>
        <v>-20.014283828919645</v>
      </c>
      <c r="BD27" s="290">
        <f t="shared" si="97"/>
        <v>40.429120511432778</v>
      </c>
      <c r="BE27" s="324">
        <f t="shared" si="98"/>
        <v>0.24752311670074409</v>
      </c>
      <c r="BF27" s="234">
        <v>355.89300000000003</v>
      </c>
      <c r="BG27" s="138">
        <v>18.042000000000002</v>
      </c>
      <c r="BH27" s="515">
        <f t="shared" si="122"/>
        <v>-24.961283828919591</v>
      </c>
      <c r="BI27" s="515">
        <f t="shared" si="99"/>
        <v>17.328587632232306</v>
      </c>
      <c r="BJ27" s="307">
        <f t="shared" si="100"/>
        <v>0.72023422677823923</v>
      </c>
      <c r="BK27" s="82">
        <f t="shared" si="101"/>
        <v>380.85428382891962</v>
      </c>
      <c r="BL27" s="83">
        <f t="shared" si="102"/>
        <v>7.0875817224244857</v>
      </c>
      <c r="BM27" s="538">
        <f t="shared" si="103"/>
        <v>14.175163444848971</v>
      </c>
      <c r="BN27" s="693">
        <v>5</v>
      </c>
      <c r="BO27" s="117">
        <v>392.85</v>
      </c>
      <c r="BP27" s="84">
        <v>14.55</v>
      </c>
      <c r="BQ27" s="85">
        <f t="shared" si="123"/>
        <v>11.995716171080403</v>
      </c>
      <c r="BR27" s="85">
        <f t="shared" si="104"/>
        <v>13.655353724014416</v>
      </c>
      <c r="BS27" s="405">
        <f t="shared" si="105"/>
        <v>0.43923125001092572</v>
      </c>
      <c r="BT27" s="484">
        <v>353.5</v>
      </c>
      <c r="BU27" s="423">
        <v>33.405450863531726</v>
      </c>
      <c r="BV27" s="86">
        <f t="shared" si="124"/>
        <v>-27.35428382891962</v>
      </c>
      <c r="BW27" s="86">
        <f t="shared" si="106"/>
        <v>33.025601171269948</v>
      </c>
      <c r="BX27" s="328">
        <f t="shared" si="107"/>
        <v>0.41413756084349507</v>
      </c>
      <c r="BY27" s="119">
        <v>412</v>
      </c>
      <c r="BZ27" s="120">
        <v>36</v>
      </c>
      <c r="CA27" s="141">
        <f t="shared" si="125"/>
        <v>31.14571617108038</v>
      </c>
      <c r="CB27" s="141">
        <f t="shared" si="108"/>
        <v>35.647807580943244</v>
      </c>
      <c r="CC27" s="348">
        <f t="shared" si="109"/>
        <v>0.43685317954490965</v>
      </c>
    </row>
    <row r="28" spans="1:81" ht="15.75" x14ac:dyDescent="0.25">
      <c r="A28" s="1099"/>
      <c r="B28" s="889">
        <v>2</v>
      </c>
      <c r="C28" s="72">
        <v>412.49249999999995</v>
      </c>
      <c r="D28" s="80">
        <v>40</v>
      </c>
      <c r="E28" s="80">
        <f t="shared" si="110"/>
        <v>3.7266398384412014</v>
      </c>
      <c r="F28" s="80">
        <f t="shared" si="78"/>
        <v>39.722985912058476</v>
      </c>
      <c r="G28" s="293">
        <f t="shared" si="111"/>
        <v>4.6907851372143788E-2</v>
      </c>
      <c r="H28" s="115">
        <v>393</v>
      </c>
      <c r="I28" s="4">
        <v>20</v>
      </c>
      <c r="J28" s="6">
        <f t="shared" si="112"/>
        <v>-15.765860161558749</v>
      </c>
      <c r="K28" s="6">
        <f t="shared" si="79"/>
        <v>19.440051691536105</v>
      </c>
      <c r="L28" s="396">
        <f t="shared" si="80"/>
        <v>0.40549944032358098</v>
      </c>
      <c r="M28" s="156">
        <v>407.4</v>
      </c>
      <c r="N28" s="141">
        <v>81.48</v>
      </c>
      <c r="O28" s="141">
        <f t="shared" si="113"/>
        <v>-1.3658601615587713</v>
      </c>
      <c r="P28" s="141">
        <f t="shared" si="81"/>
        <v>81.344366798012487</v>
      </c>
      <c r="Q28" s="329">
        <f t="shared" si="82"/>
        <v>8.3955424040017476E-3</v>
      </c>
      <c r="R28" s="205">
        <v>441</v>
      </c>
      <c r="S28" s="143">
        <v>40</v>
      </c>
      <c r="T28" s="512">
        <f t="shared" si="114"/>
        <v>32.234139838441251</v>
      </c>
      <c r="U28" s="512">
        <f t="shared" si="83"/>
        <v>39.722985912058476</v>
      </c>
      <c r="V28" s="401">
        <f t="shared" si="84"/>
        <v>0.40573661695275681</v>
      </c>
      <c r="W28" s="1016">
        <v>427.77</v>
      </c>
      <c r="X28" s="546">
        <v>45.104999999999997</v>
      </c>
      <c r="Y28" s="546">
        <f t="shared" si="115"/>
        <v>19.004139838441233</v>
      </c>
      <c r="Z28" s="546">
        <f t="shared" si="85"/>
        <v>44.859521116142062</v>
      </c>
      <c r="AA28" s="327">
        <f t="shared" si="86"/>
        <v>0.21181835389235645</v>
      </c>
      <c r="AB28" s="446">
        <v>410</v>
      </c>
      <c r="AC28" s="439">
        <v>26</v>
      </c>
      <c r="AD28" s="439">
        <f t="shared" si="116"/>
        <v>1.2341398384412514</v>
      </c>
      <c r="AE28" s="439">
        <f t="shared" si="87"/>
        <v>25.571773692288062</v>
      </c>
      <c r="AF28" s="440">
        <f t="shared" si="88"/>
        <v>2.4130900212319714E-2</v>
      </c>
      <c r="AG28" s="663">
        <v>407.4</v>
      </c>
      <c r="AH28" s="142">
        <v>46.56</v>
      </c>
      <c r="AI28" s="142">
        <f t="shared" si="117"/>
        <v>-1.3658601615587713</v>
      </c>
      <c r="AJ28" s="142">
        <f t="shared" si="89"/>
        <v>46.322232348728576</v>
      </c>
      <c r="AK28" s="306">
        <f t="shared" si="90"/>
        <v>1.4743030423017389E-2</v>
      </c>
      <c r="AL28" s="456">
        <v>413</v>
      </c>
      <c r="AM28" s="457">
        <v>24</v>
      </c>
      <c r="AN28" s="514">
        <f t="shared" si="118"/>
        <v>4.2341398384412514</v>
      </c>
      <c r="AO28" s="514">
        <f t="shared" si="91"/>
        <v>23.535411824941495</v>
      </c>
      <c r="AP28" s="355">
        <f t="shared" si="92"/>
        <v>8.995253344056954E-2</v>
      </c>
      <c r="AQ28" s="79">
        <v>424.86</v>
      </c>
      <c r="AR28" s="80">
        <v>98.940000000000012</v>
      </c>
      <c r="AS28" s="515">
        <f t="shared" si="119"/>
        <v>16.094139838441265</v>
      </c>
      <c r="AT28" s="515">
        <f t="shared" si="93"/>
        <v>98.828332019566119</v>
      </c>
      <c r="AU28" s="307">
        <f t="shared" si="94"/>
        <v>8.1424726642431514E-2</v>
      </c>
      <c r="AV28" s="774"/>
      <c r="AW28" s="1022"/>
      <c r="AX28" s="776" t="str">
        <f t="shared" si="120"/>
        <v/>
      </c>
      <c r="AY28" s="776" t="str">
        <f t="shared" si="95"/>
        <v/>
      </c>
      <c r="AZ28" s="777" t="str">
        <f t="shared" si="96"/>
        <v/>
      </c>
      <c r="BA28" s="651">
        <v>337.56</v>
      </c>
      <c r="BB28" s="290">
        <v>75.66</v>
      </c>
      <c r="BC28" s="290">
        <f t="shared" si="121"/>
        <v>-71.205860161558746</v>
      </c>
      <c r="BD28" s="290">
        <f t="shared" si="97"/>
        <v>75.513914014369533</v>
      </c>
      <c r="BE28" s="324">
        <f t="shared" si="98"/>
        <v>0.47147509893348261</v>
      </c>
      <c r="BF28" s="234">
        <v>382.95600000000002</v>
      </c>
      <c r="BG28" s="138">
        <v>18.332999999999998</v>
      </c>
      <c r="BH28" s="515">
        <f t="shared" si="122"/>
        <v>-25.809860161558731</v>
      </c>
      <c r="BI28" s="515">
        <f t="shared" si="99"/>
        <v>17.72045424839882</v>
      </c>
      <c r="BJ28" s="307">
        <f t="shared" si="100"/>
        <v>0.72825052337162444</v>
      </c>
      <c r="BK28" s="82">
        <f t="shared" si="101"/>
        <v>408.76586016155875</v>
      </c>
      <c r="BL28" s="83">
        <f t="shared" si="102"/>
        <v>7.6213115820312813</v>
      </c>
      <c r="BM28" s="538">
        <f t="shared" si="103"/>
        <v>15.242623164062563</v>
      </c>
      <c r="BN28" s="693">
        <v>6</v>
      </c>
      <c r="BO28" s="117">
        <v>419.03999999999996</v>
      </c>
      <c r="BP28" s="84">
        <v>14.55</v>
      </c>
      <c r="BQ28" s="85">
        <f t="shared" si="123"/>
        <v>10.274139838441215</v>
      </c>
      <c r="BR28" s="85">
        <f t="shared" si="104"/>
        <v>13.770189169709901</v>
      </c>
      <c r="BS28" s="405">
        <f t="shared" si="105"/>
        <v>0.37305732375271577</v>
      </c>
      <c r="BT28" s="484">
        <v>447.91666666666663</v>
      </c>
      <c r="BU28" s="423">
        <v>45.681956268008292</v>
      </c>
      <c r="BV28" s="86">
        <f t="shared" si="124"/>
        <v>39.15080650510788</v>
      </c>
      <c r="BW28" s="86">
        <f t="shared" si="106"/>
        <v>45.439594389054768</v>
      </c>
      <c r="BX28" s="328">
        <f t="shared" si="107"/>
        <v>0.43080057196261312</v>
      </c>
      <c r="BY28" s="119">
        <v>437</v>
      </c>
      <c r="BZ28" s="120">
        <v>38</v>
      </c>
      <c r="CA28" s="141">
        <f t="shared" si="125"/>
        <v>28.234139838441251</v>
      </c>
      <c r="CB28" s="141">
        <f t="shared" si="108"/>
        <v>37.708296298952511</v>
      </c>
      <c r="CC28" s="348">
        <f t="shared" si="109"/>
        <v>0.37437570255892944</v>
      </c>
    </row>
    <row r="29" spans="1:81" ht="16.5" thickBot="1" x14ac:dyDescent="0.3">
      <c r="A29" s="1100"/>
      <c r="B29" s="890">
        <v>1</v>
      </c>
      <c r="C29" s="242">
        <v>428.68664999999987</v>
      </c>
      <c r="D29" s="96">
        <v>40</v>
      </c>
      <c r="E29" s="96">
        <f t="shared" si="110"/>
        <v>7.12590325227535</v>
      </c>
      <c r="F29" s="96">
        <f t="shared" si="78"/>
        <v>39.598690780039028</v>
      </c>
      <c r="G29" s="359">
        <f t="shared" si="111"/>
        <v>8.9976500635563769E-2</v>
      </c>
      <c r="H29" s="130">
        <v>409</v>
      </c>
      <c r="I29" s="11">
        <v>20</v>
      </c>
      <c r="J29" s="7">
        <f t="shared" si="112"/>
        <v>-12.560746747724522</v>
      </c>
      <c r="K29" s="7">
        <f t="shared" si="79"/>
        <v>19.184793756857221</v>
      </c>
      <c r="L29" s="399">
        <f t="shared" si="80"/>
        <v>0.32736204795620838</v>
      </c>
      <c r="M29" s="157">
        <v>421.95</v>
      </c>
      <c r="N29" s="158">
        <v>81.48</v>
      </c>
      <c r="O29" s="158">
        <f t="shared" si="113"/>
        <v>0.38925325227546637</v>
      </c>
      <c r="P29" s="158">
        <f t="shared" si="81"/>
        <v>81.283741987516464</v>
      </c>
      <c r="Q29" s="410">
        <f t="shared" si="82"/>
        <v>2.3944102643259691E-3</v>
      </c>
      <c r="R29" s="360">
        <v>463</v>
      </c>
      <c r="S29" s="159">
        <v>40</v>
      </c>
      <c r="T29" s="109">
        <f t="shared" si="114"/>
        <v>41.439253252275478</v>
      </c>
      <c r="U29" s="109">
        <f t="shared" si="83"/>
        <v>39.598690780039028</v>
      </c>
      <c r="V29" s="411">
        <f t="shared" si="84"/>
        <v>0.52324019350109729</v>
      </c>
      <c r="W29" s="1019">
        <v>439.41</v>
      </c>
      <c r="X29" s="556">
        <v>43.65</v>
      </c>
      <c r="Y29" s="556">
        <f t="shared" si="115"/>
        <v>17.849253252275503</v>
      </c>
      <c r="Z29" s="556">
        <f t="shared" si="85"/>
        <v>43.282546268595929</v>
      </c>
      <c r="AA29" s="599">
        <f t="shared" si="86"/>
        <v>0.20619458408834651</v>
      </c>
      <c r="AB29" s="667">
        <v>431</v>
      </c>
      <c r="AC29" s="437">
        <v>29</v>
      </c>
      <c r="AD29" s="437">
        <f t="shared" si="116"/>
        <v>9.4392532522754777</v>
      </c>
      <c r="AE29" s="437">
        <f t="shared" si="87"/>
        <v>28.443915192763949</v>
      </c>
      <c r="AF29" s="495">
        <f t="shared" si="88"/>
        <v>0.16592746090518504</v>
      </c>
      <c r="AG29" s="664">
        <v>407.4</v>
      </c>
      <c r="AH29" s="145">
        <v>46.56</v>
      </c>
      <c r="AI29" s="145">
        <f t="shared" si="117"/>
        <v>-14.160746747724545</v>
      </c>
      <c r="AJ29" s="145">
        <f t="shared" si="89"/>
        <v>46.215689018915953</v>
      </c>
      <c r="AK29" s="365">
        <f t="shared" si="90"/>
        <v>0.1532028089198085</v>
      </c>
      <c r="AL29" s="468">
        <v>427</v>
      </c>
      <c r="AM29" s="461">
        <v>24</v>
      </c>
      <c r="AN29" s="197">
        <f t="shared" si="118"/>
        <v>5.4392532522754777</v>
      </c>
      <c r="AO29" s="197">
        <f t="shared" si="91"/>
        <v>23.325014715818462</v>
      </c>
      <c r="AP29" s="469">
        <f t="shared" si="92"/>
        <v>0.11659699508328086</v>
      </c>
      <c r="AQ29" s="95">
        <v>474.33</v>
      </c>
      <c r="AR29" s="96">
        <v>197.88000000000002</v>
      </c>
      <c r="AS29" s="108">
        <f t="shared" si="119"/>
        <v>52.769253252275462</v>
      </c>
      <c r="AT29" s="108">
        <f t="shared" si="93"/>
        <v>197.79926873346412</v>
      </c>
      <c r="AU29" s="568">
        <f t="shared" si="94"/>
        <v>0.13339092098308614</v>
      </c>
      <c r="AV29" s="569"/>
      <c r="AW29" s="658"/>
      <c r="AX29" s="319" t="str">
        <f t="shared" si="120"/>
        <v/>
      </c>
      <c r="AY29" s="319" t="str">
        <f t="shared" si="95"/>
        <v/>
      </c>
      <c r="AZ29" s="470" t="str">
        <f t="shared" si="96"/>
        <v/>
      </c>
      <c r="BA29" s="669"/>
      <c r="BB29" s="415"/>
      <c r="BC29" s="184" t="str">
        <f t="shared" si="121"/>
        <v/>
      </c>
      <c r="BD29" s="415" t="str">
        <f t="shared" si="97"/>
        <v/>
      </c>
      <c r="BE29" s="418" t="str">
        <f t="shared" si="98"/>
        <v/>
      </c>
      <c r="BF29" s="420">
        <v>394.30500000000001</v>
      </c>
      <c r="BG29" s="416">
        <v>18.332999999999998</v>
      </c>
      <c r="BH29" s="108">
        <f t="shared" si="122"/>
        <v>-27.255746747724515</v>
      </c>
      <c r="BI29" s="108">
        <f t="shared" si="99"/>
        <v>17.44004588563768</v>
      </c>
      <c r="BJ29" s="568">
        <f t="shared" si="100"/>
        <v>0.78141270173406807</v>
      </c>
      <c r="BK29" s="97">
        <f t="shared" si="101"/>
        <v>421.56074674772452</v>
      </c>
      <c r="BL29" s="98">
        <f t="shared" si="102"/>
        <v>8.2427961582737321</v>
      </c>
      <c r="BM29" s="98">
        <f t="shared" si="103"/>
        <v>16.485592316547464</v>
      </c>
      <c r="BN29" s="239">
        <v>6</v>
      </c>
      <c r="BO29" s="412">
        <v>433.59</v>
      </c>
      <c r="BP29" s="474">
        <v>17.46</v>
      </c>
      <c r="BQ29" s="160">
        <f t="shared" si="123"/>
        <v>12.029253252275453</v>
      </c>
      <c r="BR29" s="160">
        <f t="shared" si="104"/>
        <v>16.519924681824303</v>
      </c>
      <c r="BS29" s="475">
        <f t="shared" si="105"/>
        <v>0.36408317483161357</v>
      </c>
      <c r="BT29" s="488"/>
      <c r="BU29" s="427"/>
      <c r="BV29" s="659" t="str">
        <f t="shared" si="124"/>
        <v/>
      </c>
      <c r="BW29" s="164" t="str">
        <f t="shared" si="106"/>
        <v/>
      </c>
      <c r="BX29" s="478" t="str">
        <f t="shared" si="107"/>
        <v/>
      </c>
      <c r="BY29" s="476">
        <v>450</v>
      </c>
      <c r="BZ29" s="132">
        <v>40</v>
      </c>
      <c r="CA29" s="158">
        <f t="shared" si="125"/>
        <v>28.439253252275478</v>
      </c>
      <c r="CB29" s="158">
        <f t="shared" si="108"/>
        <v>39.598690780039028</v>
      </c>
      <c r="CC29" s="409">
        <f t="shared" si="109"/>
        <v>0.35909335248289548</v>
      </c>
    </row>
    <row r="30" spans="1:81" x14ac:dyDescent="0.25">
      <c r="A30" s="1099" t="s">
        <v>16</v>
      </c>
      <c r="B30" s="133">
        <v>120</v>
      </c>
      <c r="C30" s="55">
        <v>155.60497499999997</v>
      </c>
      <c r="D30" s="56">
        <v>30</v>
      </c>
      <c r="E30" s="56">
        <f t="shared" si="110"/>
        <v>-10.813707369506545</v>
      </c>
      <c r="F30" s="56">
        <f t="shared" si="78"/>
        <v>30.285893595625058</v>
      </c>
      <c r="G30" s="366">
        <f t="shared" si="111"/>
        <v>0.17852713071455545</v>
      </c>
      <c r="H30" s="110">
        <v>134</v>
      </c>
      <c r="I30" s="12">
        <v>20</v>
      </c>
      <c r="J30" s="13">
        <f t="shared" si="112"/>
        <v>-32.418682369506513</v>
      </c>
      <c r="K30" s="13">
        <f t="shared" si="79"/>
        <v>20.426339635028175</v>
      </c>
      <c r="L30" s="398">
        <f t="shared" si="80"/>
        <v>0.79355094815698723</v>
      </c>
      <c r="M30" s="71">
        <v>171.69</v>
      </c>
      <c r="N30" s="57">
        <v>40.74</v>
      </c>
      <c r="O30" s="57">
        <f t="shared" si="113"/>
        <v>5.2713176304934848</v>
      </c>
      <c r="P30" s="57">
        <f t="shared" si="81"/>
        <v>40.950982294513068</v>
      </c>
      <c r="Q30" s="606">
        <f t="shared" si="82"/>
        <v>6.4361308754244187E-2</v>
      </c>
      <c r="R30" s="204">
        <v>139</v>
      </c>
      <c r="S30" s="58">
        <v>30</v>
      </c>
      <c r="T30" s="59">
        <f t="shared" si="114"/>
        <v>-27.418682369506513</v>
      </c>
      <c r="U30" s="59">
        <f t="shared" si="83"/>
        <v>30.285893595625058</v>
      </c>
      <c r="V30" s="403">
        <f t="shared" si="84"/>
        <v>0.45266424586308512</v>
      </c>
      <c r="W30" s="1015">
        <v>194.97</v>
      </c>
      <c r="X30" s="384">
        <v>64.02</v>
      </c>
      <c r="Y30" s="384">
        <f t="shared" si="115"/>
        <v>28.551317630493486</v>
      </c>
      <c r="Z30" s="384">
        <f t="shared" si="85"/>
        <v>64.154467894960533</v>
      </c>
      <c r="AA30" s="346">
        <f t="shared" si="86"/>
        <v>0.2225201031769157</v>
      </c>
      <c r="AB30" s="444">
        <v>160</v>
      </c>
      <c r="AC30" s="442">
        <v>26</v>
      </c>
      <c r="AD30" s="433">
        <f t="shared" si="116"/>
        <v>-6.4186823695065129</v>
      </c>
      <c r="AE30" s="433">
        <f t="shared" si="87"/>
        <v>26.329362903145281</v>
      </c>
      <c r="AF30" s="443">
        <f t="shared" si="88"/>
        <v>0.12189209425837917</v>
      </c>
      <c r="AG30" s="662">
        <v>145.5</v>
      </c>
      <c r="AH30" s="62">
        <v>20.37</v>
      </c>
      <c r="AI30" s="62">
        <f t="shared" si="117"/>
        <v>-20.918682369506513</v>
      </c>
      <c r="AJ30" s="62">
        <f t="shared" si="89"/>
        <v>20.788752990151259</v>
      </c>
      <c r="AK30" s="343">
        <f t="shared" si="90"/>
        <v>0.50312499213918238</v>
      </c>
      <c r="AL30" s="471">
        <v>149</v>
      </c>
      <c r="AM30" s="455">
        <v>25</v>
      </c>
      <c r="AN30" s="181">
        <f t="shared" si="118"/>
        <v>-17.418682369506513</v>
      </c>
      <c r="AO30" s="181">
        <f t="shared" si="91"/>
        <v>25.342362772352597</v>
      </c>
      <c r="AP30" s="354">
        <f t="shared" si="92"/>
        <v>0.34366729191702539</v>
      </c>
      <c r="AQ30" s="103"/>
      <c r="AR30" s="102"/>
      <c r="AS30" s="201" t="str">
        <f t="shared" si="119"/>
        <v/>
      </c>
      <c r="AT30" s="137" t="str">
        <f t="shared" si="93"/>
        <v/>
      </c>
      <c r="AU30" s="531" t="str">
        <f t="shared" si="94"/>
        <v/>
      </c>
      <c r="AV30" s="312"/>
      <c r="AW30" s="660"/>
      <c r="AX30" s="313" t="str">
        <f t="shared" si="120"/>
        <v/>
      </c>
      <c r="AY30" s="313" t="str">
        <f t="shared" si="95"/>
        <v/>
      </c>
      <c r="AZ30" s="377" t="str">
        <f t="shared" si="96"/>
        <v/>
      </c>
      <c r="BA30" s="650">
        <v>215.34</v>
      </c>
      <c r="BB30" s="66">
        <v>40.74</v>
      </c>
      <c r="BC30" s="66">
        <f t="shared" si="121"/>
        <v>48.92131763049349</v>
      </c>
      <c r="BD30" s="66">
        <f t="shared" si="97"/>
        <v>40.950982294513068</v>
      </c>
      <c r="BE30" s="344">
        <f t="shared" si="98"/>
        <v>0.59731555739809872</v>
      </c>
      <c r="BF30" s="233"/>
      <c r="BG30" s="417"/>
      <c r="BH30" s="137" t="str">
        <f t="shared" si="122"/>
        <v/>
      </c>
      <c r="BI30" s="137" t="str">
        <f t="shared" si="99"/>
        <v/>
      </c>
      <c r="BJ30" s="531" t="str">
        <f t="shared" si="100"/>
        <v/>
      </c>
      <c r="BK30" s="154">
        <f t="shared" si="101"/>
        <v>166.41868236950651</v>
      </c>
      <c r="BL30" s="155">
        <f t="shared" si="102"/>
        <v>6.8384683310283094</v>
      </c>
      <c r="BM30" s="541">
        <f t="shared" si="103"/>
        <v>13.676936662056619</v>
      </c>
      <c r="BN30" s="542">
        <v>8</v>
      </c>
      <c r="BO30" s="641">
        <v>183.33</v>
      </c>
      <c r="BP30" s="69">
        <v>11.64</v>
      </c>
      <c r="BQ30" s="60">
        <f t="shared" si="123"/>
        <v>16.9113176304935</v>
      </c>
      <c r="BR30" s="60">
        <f t="shared" si="104"/>
        <v>12.358193674057828</v>
      </c>
      <c r="BS30" s="407">
        <f t="shared" si="105"/>
        <v>0.68421478399361613</v>
      </c>
      <c r="BT30" s="483">
        <v>166.49999999999997</v>
      </c>
      <c r="BU30" s="422">
        <v>25.230325792255115</v>
      </c>
      <c r="BV30" s="70">
        <f t="shared" si="124"/>
        <v>8.1317630493458637E-2</v>
      </c>
      <c r="BW30" s="70">
        <f t="shared" si="106"/>
        <v>25.569604816438925</v>
      </c>
      <c r="BX30" s="479">
        <f t="shared" si="107"/>
        <v>1.5901229424003223E-3</v>
      </c>
      <c r="BY30" s="113">
        <v>227</v>
      </c>
      <c r="BZ30" s="114">
        <v>36</v>
      </c>
      <c r="CA30" s="57">
        <f t="shared" si="125"/>
        <v>60.581317630493487</v>
      </c>
      <c r="CB30" s="57">
        <f t="shared" si="108"/>
        <v>36.238589250763098</v>
      </c>
      <c r="CC30" s="347">
        <f t="shared" si="109"/>
        <v>0.83586749488623913</v>
      </c>
    </row>
    <row r="31" spans="1:81" ht="15.75" x14ac:dyDescent="0.25">
      <c r="A31" s="1099"/>
      <c r="B31" s="134">
        <v>100</v>
      </c>
      <c r="C31" s="72">
        <v>167.25225</v>
      </c>
      <c r="D31" s="80">
        <v>30</v>
      </c>
      <c r="E31" s="80">
        <f t="shared" si="110"/>
        <v>-1.6804465165554916</v>
      </c>
      <c r="F31" s="80">
        <f t="shared" si="78"/>
        <v>30.232689506969017</v>
      </c>
      <c r="G31" s="293">
        <f t="shared" si="111"/>
        <v>2.7791879319372621E-2</v>
      </c>
      <c r="H31" s="115">
        <v>144</v>
      </c>
      <c r="I31" s="4">
        <v>20</v>
      </c>
      <c r="J31" s="6">
        <f t="shared" si="112"/>
        <v>-24.932696516555495</v>
      </c>
      <c r="K31" s="6">
        <f t="shared" si="79"/>
        <v>20.347371201823456</v>
      </c>
      <c r="L31" s="396">
        <f t="shared" si="80"/>
        <v>0.61267611106247277</v>
      </c>
      <c r="M31" s="156">
        <v>180.42</v>
      </c>
      <c r="N31" s="141">
        <v>40.74</v>
      </c>
      <c r="O31" s="141">
        <f t="shared" si="113"/>
        <v>11.487303483444492</v>
      </c>
      <c r="P31" s="141">
        <f t="shared" si="81"/>
        <v>40.911650111243311</v>
      </c>
      <c r="Q31" s="329">
        <f t="shared" si="82"/>
        <v>0.14039159325289058</v>
      </c>
      <c r="R31" s="205">
        <v>142</v>
      </c>
      <c r="S31" s="143">
        <v>30</v>
      </c>
      <c r="T31" s="512">
        <f t="shared" si="114"/>
        <v>-26.932696516555495</v>
      </c>
      <c r="U31" s="512">
        <f t="shared" si="83"/>
        <v>30.232689506969017</v>
      </c>
      <c r="V31" s="401">
        <f t="shared" si="84"/>
        <v>0.4454234299986306</v>
      </c>
      <c r="W31" s="1016">
        <v>221.16</v>
      </c>
      <c r="X31" s="546">
        <v>81.48</v>
      </c>
      <c r="Y31" s="546">
        <f t="shared" si="115"/>
        <v>52.227303483444501</v>
      </c>
      <c r="Z31" s="546">
        <f t="shared" si="85"/>
        <v>81.565960515553272</v>
      </c>
      <c r="AA31" s="327">
        <f t="shared" si="86"/>
        <v>0.32015379426253199</v>
      </c>
      <c r="AB31" s="445">
        <v>172</v>
      </c>
      <c r="AC31" s="436">
        <v>26</v>
      </c>
      <c r="AD31" s="439">
        <f t="shared" si="116"/>
        <v>3.0673034834445048</v>
      </c>
      <c r="AE31" s="439">
        <f t="shared" si="87"/>
        <v>26.268146391110175</v>
      </c>
      <c r="AF31" s="440">
        <f t="shared" si="88"/>
        <v>5.8384467593848952E-2</v>
      </c>
      <c r="AG31" s="663">
        <v>174.6</v>
      </c>
      <c r="AH31" s="142">
        <v>20.37</v>
      </c>
      <c r="AI31" s="142">
        <f t="shared" si="117"/>
        <v>5.6673034834444991</v>
      </c>
      <c r="AJ31" s="142">
        <f t="shared" si="89"/>
        <v>20.71116642839786</v>
      </c>
      <c r="AK31" s="306">
        <f t="shared" si="90"/>
        <v>0.1368175834769462</v>
      </c>
      <c r="AL31" s="467">
        <v>159</v>
      </c>
      <c r="AM31" s="457">
        <v>25</v>
      </c>
      <c r="AN31" s="514">
        <f t="shared" si="118"/>
        <v>-9.9326965165554952</v>
      </c>
      <c r="AO31" s="514">
        <f t="shared" si="91"/>
        <v>25.278756196157961</v>
      </c>
      <c r="AP31" s="355">
        <f t="shared" si="92"/>
        <v>0.19646331566869446</v>
      </c>
      <c r="AQ31" s="79">
        <v>151.32</v>
      </c>
      <c r="AR31" s="80">
        <v>40.74</v>
      </c>
      <c r="AS31" s="515">
        <f t="shared" si="119"/>
        <v>-17.612696516555502</v>
      </c>
      <c r="AT31" s="515">
        <f t="shared" si="93"/>
        <v>40.911650111243311</v>
      </c>
      <c r="AU31" s="307">
        <f t="shared" si="94"/>
        <v>0.21525282491252037</v>
      </c>
      <c r="AV31" s="315">
        <v>357.96394999999995</v>
      </c>
      <c r="AW31" s="380">
        <v>68.206776991842531</v>
      </c>
      <c r="AX31" s="379">
        <f t="shared" si="120"/>
        <v>189.03125348344446</v>
      </c>
      <c r="AY31" s="379">
        <f t="shared" si="95"/>
        <v>68.30944255693889</v>
      </c>
      <c r="AZ31" s="378">
        <f t="shared" si="96"/>
        <v>1.3836392627994196</v>
      </c>
      <c r="BA31" s="651">
        <v>197.88000000000002</v>
      </c>
      <c r="BB31" s="290">
        <v>40.74</v>
      </c>
      <c r="BC31" s="290">
        <f t="shared" si="121"/>
        <v>28.947303483444529</v>
      </c>
      <c r="BD31" s="290">
        <f t="shared" si="97"/>
        <v>40.911650111243311</v>
      </c>
      <c r="BE31" s="324">
        <f t="shared" si="98"/>
        <v>0.3537782441521376</v>
      </c>
      <c r="BF31" s="234">
        <v>133.56900000000002</v>
      </c>
      <c r="BG31" s="138">
        <v>13.385999999999999</v>
      </c>
      <c r="BH31" s="515">
        <f t="shared" si="122"/>
        <v>-35.363696516555478</v>
      </c>
      <c r="BI31" s="515">
        <f t="shared" si="99"/>
        <v>13.899658658571242</v>
      </c>
      <c r="BJ31" s="307">
        <f t="shared" si="100"/>
        <v>1.2721066533079362</v>
      </c>
      <c r="BK31" s="82">
        <f t="shared" si="101"/>
        <v>168.9326965165555</v>
      </c>
      <c r="BL31" s="83">
        <f t="shared" si="102"/>
        <v>5.9147683957366821</v>
      </c>
      <c r="BM31" s="538">
        <f>BL31*2</f>
        <v>11.829536791473364</v>
      </c>
      <c r="BN31" s="693">
        <v>7</v>
      </c>
      <c r="BO31" s="117">
        <v>192.06</v>
      </c>
      <c r="BP31" s="84">
        <v>11.64</v>
      </c>
      <c r="BQ31" s="85">
        <f t="shared" si="123"/>
        <v>23.127303483444507</v>
      </c>
      <c r="BR31" s="85">
        <f t="shared" si="104"/>
        <v>12.227228419588576</v>
      </c>
      <c r="BS31" s="405">
        <f t="shared" si="105"/>
        <v>0.94572959176887195</v>
      </c>
      <c r="BT31" s="484">
        <v>169.5</v>
      </c>
      <c r="BU31" s="423">
        <v>20.135648476851532</v>
      </c>
      <c r="BV31" s="86">
        <f t="shared" si="124"/>
        <v>0.56730348344450476</v>
      </c>
      <c r="BW31" s="86">
        <f t="shared" si="106"/>
        <v>20.480719089136688</v>
      </c>
      <c r="BX31" s="328">
        <f t="shared" si="107"/>
        <v>1.3849696413867907E-2</v>
      </c>
      <c r="BY31" s="119">
        <v>240</v>
      </c>
      <c r="BZ31" s="120">
        <v>36</v>
      </c>
      <c r="CA31" s="141">
        <f t="shared" si="125"/>
        <v>71.067303483444505</v>
      </c>
      <c r="CB31" s="141">
        <f t="shared" si="108"/>
        <v>36.19413647021841</v>
      </c>
      <c r="CC31" s="348">
        <f t="shared" si="109"/>
        <v>0.98175160971060538</v>
      </c>
    </row>
    <row r="32" spans="1:81" ht="15.75" x14ac:dyDescent="0.25">
      <c r="A32" s="1099"/>
      <c r="B32" s="134">
        <v>50</v>
      </c>
      <c r="C32" s="72">
        <v>208.581525</v>
      </c>
      <c r="D32" s="80">
        <v>30</v>
      </c>
      <c r="E32" s="80">
        <f t="shared" si="110"/>
        <v>6.4465517914716486</v>
      </c>
      <c r="F32" s="80">
        <f t="shared" si="78"/>
        <v>29.847409168141667</v>
      </c>
      <c r="G32" s="293">
        <f t="shared" si="111"/>
        <v>0.10799181522181374</v>
      </c>
      <c r="H32" s="115">
        <v>188</v>
      </c>
      <c r="I32" s="4">
        <v>20</v>
      </c>
      <c r="J32" s="6">
        <f t="shared" si="112"/>
        <v>-14.134973208528351</v>
      </c>
      <c r="K32" s="6">
        <f t="shared" si="79"/>
        <v>19.770377691143569</v>
      </c>
      <c r="L32" s="396">
        <f t="shared" si="80"/>
        <v>0.35747858309404779</v>
      </c>
      <c r="M32" s="156">
        <v>215.34</v>
      </c>
      <c r="N32" s="141">
        <v>40.74</v>
      </c>
      <c r="O32" s="141">
        <f t="shared" si="113"/>
        <v>13.205026791471653</v>
      </c>
      <c r="P32" s="141">
        <f t="shared" si="81"/>
        <v>40.627766786404436</v>
      </c>
      <c r="Q32" s="329">
        <f t="shared" si="82"/>
        <v>0.16251233867831674</v>
      </c>
      <c r="R32" s="205">
        <v>197</v>
      </c>
      <c r="S32" s="143">
        <v>30</v>
      </c>
      <c r="T32" s="512">
        <f t="shared" si="114"/>
        <v>-5.1349732085283506</v>
      </c>
      <c r="U32" s="512">
        <f t="shared" si="83"/>
        <v>29.847409168141667</v>
      </c>
      <c r="V32" s="401">
        <f t="shared" si="84"/>
        <v>8.6020417711988303E-2</v>
      </c>
      <c r="W32" s="1016">
        <v>302.64</v>
      </c>
      <c r="X32" s="546">
        <v>71.295000000000002</v>
      </c>
      <c r="Y32" s="546">
        <f t="shared" si="115"/>
        <v>100.50502679147164</v>
      </c>
      <c r="Z32" s="546">
        <f t="shared" si="85"/>
        <v>71.230926282412383</v>
      </c>
      <c r="AA32" s="327">
        <f t="shared" si="86"/>
        <v>0.70548729348959283</v>
      </c>
      <c r="AB32" s="446">
        <v>215</v>
      </c>
      <c r="AC32" s="439">
        <v>26</v>
      </c>
      <c r="AD32" s="439">
        <f t="shared" si="116"/>
        <v>12.865026791471649</v>
      </c>
      <c r="AE32" s="439">
        <f t="shared" si="87"/>
        <v>25.82378427052215</v>
      </c>
      <c r="AF32" s="440">
        <f t="shared" si="88"/>
        <v>0.24909259341507661</v>
      </c>
      <c r="AG32" s="663">
        <v>203.7</v>
      </c>
      <c r="AH32" s="142">
        <v>20.37</v>
      </c>
      <c r="AI32" s="142">
        <f t="shared" si="117"/>
        <v>1.565026791471638</v>
      </c>
      <c r="AJ32" s="142">
        <f t="shared" si="89"/>
        <v>20.144595653685066</v>
      </c>
      <c r="AK32" s="306">
        <f t="shared" si="90"/>
        <v>3.8844830106712677E-2</v>
      </c>
      <c r="AL32" s="456">
        <v>201</v>
      </c>
      <c r="AM32" s="457">
        <v>24</v>
      </c>
      <c r="AN32" s="514">
        <f t="shared" si="118"/>
        <v>-1.1349732085283506</v>
      </c>
      <c r="AO32" s="514">
        <f t="shared" si="91"/>
        <v>23.80898641375704</v>
      </c>
      <c r="AP32" s="355">
        <f t="shared" si="92"/>
        <v>2.3834975349319221E-2</v>
      </c>
      <c r="AQ32" s="79">
        <v>186.24</v>
      </c>
      <c r="AR32" s="80">
        <v>40.74</v>
      </c>
      <c r="AS32" s="515">
        <f t="shared" si="119"/>
        <v>-15.894973208528342</v>
      </c>
      <c r="AT32" s="515">
        <f t="shared" si="93"/>
        <v>40.627766786404436</v>
      </c>
      <c r="AU32" s="307">
        <f t="shared" si="94"/>
        <v>0.19561711688577713</v>
      </c>
      <c r="AV32" s="315">
        <v>364.44355000000002</v>
      </c>
      <c r="AW32" s="380">
        <v>68.176809277347658</v>
      </c>
      <c r="AX32" s="379">
        <f t="shared" si="120"/>
        <v>162.30857679147167</v>
      </c>
      <c r="AY32" s="379">
        <f t="shared" si="95"/>
        <v>68.109802211504814</v>
      </c>
      <c r="AZ32" s="378">
        <f t="shared" si="96"/>
        <v>1.1915214221841861</v>
      </c>
      <c r="BA32" s="651">
        <v>200.79</v>
      </c>
      <c r="BB32" s="290">
        <v>40.74</v>
      </c>
      <c r="BC32" s="290">
        <f t="shared" si="121"/>
        <v>-1.3449732085283586</v>
      </c>
      <c r="BD32" s="290">
        <f t="shared" si="97"/>
        <v>40.627766786404436</v>
      </c>
      <c r="BE32" s="324">
        <f t="shared" si="98"/>
        <v>1.6552389103730365E-2</v>
      </c>
      <c r="BF32" s="234">
        <v>162.96</v>
      </c>
      <c r="BG32" s="138">
        <v>13.385999999999999</v>
      </c>
      <c r="BH32" s="515">
        <f t="shared" si="122"/>
        <v>-39.174973208528343</v>
      </c>
      <c r="BI32" s="515">
        <f t="shared" si="99"/>
        <v>13.040430592985311</v>
      </c>
      <c r="BJ32" s="307">
        <f t="shared" si="100"/>
        <v>1.5020582690575144</v>
      </c>
      <c r="BK32" s="82">
        <f t="shared" si="101"/>
        <v>202.13497320852835</v>
      </c>
      <c r="BL32" s="83">
        <f t="shared" si="102"/>
        <v>5.8422740392361554</v>
      </c>
      <c r="BM32" s="538">
        <f t="shared" ref="BM32:BM61" si="126">BL32*2</f>
        <v>11.684548078472311</v>
      </c>
      <c r="BN32" s="693">
        <v>5</v>
      </c>
      <c r="BO32" s="117">
        <v>221.16</v>
      </c>
      <c r="BP32" s="84">
        <v>11.64</v>
      </c>
      <c r="BQ32" s="85">
        <f t="shared" si="123"/>
        <v>19.025026791471646</v>
      </c>
      <c r="BR32" s="85">
        <f t="shared" si="104"/>
        <v>11.240882262992852</v>
      </c>
      <c r="BS32" s="405">
        <f t="shared" si="105"/>
        <v>0.84624259672684665</v>
      </c>
      <c r="BT32" s="484">
        <v>200.25</v>
      </c>
      <c r="BU32" s="423">
        <v>18.264124143499647</v>
      </c>
      <c r="BV32" s="86">
        <f t="shared" si="124"/>
        <v>-1.8849732085283506</v>
      </c>
      <c r="BW32" s="86">
        <f t="shared" si="106"/>
        <v>18.01238642655753</v>
      </c>
      <c r="BX32" s="328">
        <f t="shared" si="107"/>
        <v>5.2324360689629083E-2</v>
      </c>
      <c r="BY32" s="119">
        <v>260</v>
      </c>
      <c r="BZ32" s="120">
        <v>36</v>
      </c>
      <c r="CA32" s="141">
        <f t="shared" si="125"/>
        <v>57.865026791471649</v>
      </c>
      <c r="CB32" s="141">
        <f t="shared" si="108"/>
        <v>35.872940136688925</v>
      </c>
      <c r="CC32" s="348">
        <f t="shared" si="109"/>
        <v>0.8065275186670634</v>
      </c>
    </row>
    <row r="33" spans="1:81" ht="15.75" x14ac:dyDescent="0.25">
      <c r="A33" s="1099"/>
      <c r="B33" s="134">
        <v>20</v>
      </c>
      <c r="C33" s="72">
        <v>257.42951249999999</v>
      </c>
      <c r="D33" s="80">
        <v>30</v>
      </c>
      <c r="E33" s="80">
        <f t="shared" si="110"/>
        <v>6.5345526673706331</v>
      </c>
      <c r="F33" s="80">
        <f t="shared" si="78"/>
        <v>29.857764316597745</v>
      </c>
      <c r="G33" s="293">
        <f t="shared" si="111"/>
        <v>0.10942803014454294</v>
      </c>
      <c r="H33" s="115">
        <v>238</v>
      </c>
      <c r="I33" s="4">
        <v>20</v>
      </c>
      <c r="J33" s="6">
        <f t="shared" si="112"/>
        <v>-12.894959832629354</v>
      </c>
      <c r="K33" s="6">
        <f t="shared" si="79"/>
        <v>19.786007429127725</v>
      </c>
      <c r="L33" s="396">
        <f t="shared" si="80"/>
        <v>0.32586058301095649</v>
      </c>
      <c r="M33" s="156">
        <v>256.08</v>
      </c>
      <c r="N33" s="141">
        <v>40.74</v>
      </c>
      <c r="O33" s="141">
        <f t="shared" si="113"/>
        <v>5.1850401673706301</v>
      </c>
      <c r="P33" s="141">
        <f t="shared" si="81"/>
        <v>40.635374859665042</v>
      </c>
      <c r="Q33" s="329">
        <f t="shared" si="82"/>
        <v>6.3799585770738604E-2</v>
      </c>
      <c r="R33" s="205">
        <v>250</v>
      </c>
      <c r="S33" s="143">
        <v>30</v>
      </c>
      <c r="T33" s="512">
        <f t="shared" si="114"/>
        <v>-0.89495983262935397</v>
      </c>
      <c r="U33" s="512">
        <f t="shared" si="83"/>
        <v>29.857764316597745</v>
      </c>
      <c r="V33" s="401">
        <f t="shared" si="84"/>
        <v>1.4987053671192846E-2</v>
      </c>
      <c r="W33" s="117">
        <v>293.91000000000003</v>
      </c>
      <c r="X33" s="85">
        <v>39.285000000000004</v>
      </c>
      <c r="Y33" s="85">
        <f t="shared" si="115"/>
        <v>43.015040167370671</v>
      </c>
      <c r="Z33" s="85">
        <f t="shared" si="85"/>
        <v>39.176489314198356</v>
      </c>
      <c r="AA33" s="326">
        <f t="shared" si="86"/>
        <v>0.54899049047487192</v>
      </c>
      <c r="AB33" s="446">
        <v>262</v>
      </c>
      <c r="AC33" s="439">
        <v>26</v>
      </c>
      <c r="AD33" s="439">
        <f t="shared" si="116"/>
        <v>11.105040167370646</v>
      </c>
      <c r="AE33" s="439">
        <f t="shared" si="87"/>
        <v>25.835752166048845</v>
      </c>
      <c r="AF33" s="440">
        <f t="shared" si="88"/>
        <v>0.21491613822577127</v>
      </c>
      <c r="AG33" s="663">
        <v>261.90000000000003</v>
      </c>
      <c r="AH33" s="142">
        <v>20.37</v>
      </c>
      <c r="AI33" s="142">
        <f t="shared" si="117"/>
        <v>11.00504016737068</v>
      </c>
      <c r="AJ33" s="142">
        <f t="shared" si="89"/>
        <v>20.159935267393532</v>
      </c>
      <c r="AK33" s="306">
        <f t="shared" si="90"/>
        <v>0.27294334087396888</v>
      </c>
      <c r="AL33" s="456">
        <v>250</v>
      </c>
      <c r="AM33" s="457">
        <v>24</v>
      </c>
      <c r="AN33" s="514">
        <f t="shared" si="118"/>
        <v>-0.89495983262935397</v>
      </c>
      <c r="AO33" s="514">
        <f t="shared" si="91"/>
        <v>23.821966543203303</v>
      </c>
      <c r="AP33" s="355">
        <f t="shared" si="92"/>
        <v>1.8784339886597164E-2</v>
      </c>
      <c r="AQ33" s="79">
        <v>250.26</v>
      </c>
      <c r="AR33" s="80">
        <v>40.74</v>
      </c>
      <c r="AS33" s="515">
        <f t="shared" si="119"/>
        <v>-0.63495983262936306</v>
      </c>
      <c r="AT33" s="515">
        <f t="shared" si="93"/>
        <v>40.635374859665042</v>
      </c>
      <c r="AU33" s="307">
        <f t="shared" si="94"/>
        <v>7.8128949815549579E-3</v>
      </c>
      <c r="AV33" s="315">
        <v>383.14515</v>
      </c>
      <c r="AW33" s="380">
        <v>68.173218521929556</v>
      </c>
      <c r="AX33" s="379">
        <f t="shared" si="120"/>
        <v>132.25019016737065</v>
      </c>
      <c r="AY33" s="379">
        <f t="shared" si="95"/>
        <v>68.110746682328013</v>
      </c>
      <c r="AZ33" s="378">
        <f t="shared" si="96"/>
        <v>0.97084672103355629</v>
      </c>
      <c r="BA33" s="651">
        <v>250.26</v>
      </c>
      <c r="BB33" s="290">
        <v>40.74</v>
      </c>
      <c r="BC33" s="290">
        <f t="shared" si="121"/>
        <v>-0.63495983262936306</v>
      </c>
      <c r="BD33" s="290">
        <f t="shared" si="97"/>
        <v>40.635374859665042</v>
      </c>
      <c r="BE33" s="324">
        <f t="shared" si="98"/>
        <v>7.8128949815549579E-3</v>
      </c>
      <c r="BF33" s="234">
        <v>218.541</v>
      </c>
      <c r="BG33" s="138">
        <v>13.385999999999999</v>
      </c>
      <c r="BH33" s="515">
        <f t="shared" si="122"/>
        <v>-32.353959832629357</v>
      </c>
      <c r="BI33" s="515">
        <f t="shared" si="99"/>
        <v>13.064114435563456</v>
      </c>
      <c r="BJ33" s="307">
        <f t="shared" si="100"/>
        <v>1.2382760420620094</v>
      </c>
      <c r="BK33" s="82">
        <f t="shared" si="101"/>
        <v>250.89495983262935</v>
      </c>
      <c r="BL33" s="83">
        <f t="shared" si="102"/>
        <v>5.7891199689160446</v>
      </c>
      <c r="BM33" s="538">
        <f t="shared" si="126"/>
        <v>11.578239937832089</v>
      </c>
      <c r="BN33" s="693">
        <v>5</v>
      </c>
      <c r="BO33" s="117">
        <v>258.99</v>
      </c>
      <c r="BP33" s="84">
        <v>11.64</v>
      </c>
      <c r="BQ33" s="85">
        <f t="shared" si="123"/>
        <v>8.0950401673706551</v>
      </c>
      <c r="BR33" s="85">
        <f t="shared" si="104"/>
        <v>11.268349035484192</v>
      </c>
      <c r="BS33" s="405">
        <f t="shared" si="105"/>
        <v>0.35919370893993691</v>
      </c>
      <c r="BT33" s="484">
        <v>254.74999999999997</v>
      </c>
      <c r="BU33" s="423">
        <v>17.998214422431836</v>
      </c>
      <c r="BV33" s="86">
        <f t="shared" si="124"/>
        <v>3.8550401673706176</v>
      </c>
      <c r="BW33" s="86">
        <f t="shared" si="106"/>
        <v>17.760118591420802</v>
      </c>
      <c r="BX33" s="328">
        <f t="shared" si="107"/>
        <v>0.10853081153503198</v>
      </c>
      <c r="BY33" s="119">
        <v>296</v>
      </c>
      <c r="BZ33" s="120">
        <v>36</v>
      </c>
      <c r="CA33" s="141">
        <f t="shared" si="125"/>
        <v>45.105040167370646</v>
      </c>
      <c r="CB33" s="141">
        <f t="shared" si="108"/>
        <v>35.881556404168109</v>
      </c>
      <c r="CC33" s="348">
        <f t="shared" si="109"/>
        <v>0.62852680718904252</v>
      </c>
    </row>
    <row r="34" spans="1:81" ht="15.75" x14ac:dyDescent="0.25">
      <c r="A34" s="1099"/>
      <c r="B34" s="134">
        <v>10</v>
      </c>
      <c r="C34" s="72">
        <v>284.35792499999997</v>
      </c>
      <c r="D34" s="80">
        <v>35</v>
      </c>
      <c r="E34" s="80">
        <f t="shared" si="110"/>
        <v>2.815038011567367</v>
      </c>
      <c r="F34" s="80">
        <f t="shared" si="78"/>
        <v>34.855949853835142</v>
      </c>
      <c r="G34" s="293">
        <f t="shared" si="111"/>
        <v>4.0381025669533333E-2</v>
      </c>
      <c r="H34" s="115">
        <v>264</v>
      </c>
      <c r="I34" s="4">
        <v>20</v>
      </c>
      <c r="J34" s="6">
        <f t="shared" si="112"/>
        <v>-17.542886988432599</v>
      </c>
      <c r="K34" s="6">
        <f t="shared" si="79"/>
        <v>19.74682861152824</v>
      </c>
      <c r="L34" s="396">
        <f t="shared" si="80"/>
        <v>0.44419504857076203</v>
      </c>
      <c r="M34" s="156">
        <v>282.27</v>
      </c>
      <c r="N34" s="141">
        <v>58.2</v>
      </c>
      <c r="O34" s="141">
        <f t="shared" si="113"/>
        <v>0.72711301156738273</v>
      </c>
      <c r="P34" s="141">
        <f t="shared" si="81"/>
        <v>58.113485872154243</v>
      </c>
      <c r="Q34" s="329">
        <f t="shared" si="82"/>
        <v>6.2559748452104763E-3</v>
      </c>
      <c r="R34" s="205">
        <v>284</v>
      </c>
      <c r="S34" s="143">
        <v>30</v>
      </c>
      <c r="T34" s="512">
        <f t="shared" si="114"/>
        <v>2.4571130115674009</v>
      </c>
      <c r="U34" s="512">
        <f t="shared" si="83"/>
        <v>29.831815905389842</v>
      </c>
      <c r="V34" s="401">
        <f t="shared" si="84"/>
        <v>4.1182759697901326E-2</v>
      </c>
      <c r="W34" s="117">
        <v>343.38</v>
      </c>
      <c r="X34" s="85">
        <v>36.375</v>
      </c>
      <c r="Y34" s="85">
        <f t="shared" si="115"/>
        <v>61.837113011567396</v>
      </c>
      <c r="Z34" s="85">
        <f t="shared" si="85"/>
        <v>36.236416285458887</v>
      </c>
      <c r="AA34" s="326">
        <f t="shared" si="86"/>
        <v>0.85324542753392629</v>
      </c>
      <c r="AB34" s="446">
        <v>285</v>
      </c>
      <c r="AC34" s="439">
        <v>26</v>
      </c>
      <c r="AD34" s="439">
        <f t="shared" si="116"/>
        <v>3.4571130115674009</v>
      </c>
      <c r="AE34" s="439">
        <f t="shared" si="87"/>
        <v>25.805759826307579</v>
      </c>
      <c r="AF34" s="440">
        <f t="shared" si="88"/>
        <v>6.6983360204008816E-2</v>
      </c>
      <c r="AG34" s="663">
        <v>291</v>
      </c>
      <c r="AH34" s="142">
        <v>20.37</v>
      </c>
      <c r="AI34" s="142">
        <f t="shared" si="117"/>
        <v>9.4571130115674009</v>
      </c>
      <c r="AJ34" s="142">
        <f t="shared" si="89"/>
        <v>20.12148454297223</v>
      </c>
      <c r="AK34" s="306">
        <f t="shared" si="90"/>
        <v>0.23500037960346365</v>
      </c>
      <c r="AL34" s="456">
        <v>276</v>
      </c>
      <c r="AM34" s="457">
        <v>24</v>
      </c>
      <c r="AN34" s="514">
        <f t="shared" si="118"/>
        <v>-5.5428869884325991</v>
      </c>
      <c r="AO34" s="514">
        <f t="shared" si="91"/>
        <v>23.789435474871407</v>
      </c>
      <c r="AP34" s="355">
        <f t="shared" si="92"/>
        <v>0.11649891806569994</v>
      </c>
      <c r="AQ34" s="79">
        <v>279.36</v>
      </c>
      <c r="AR34" s="80">
        <v>46.56</v>
      </c>
      <c r="AS34" s="515">
        <f t="shared" si="119"/>
        <v>-2.1828869884325854</v>
      </c>
      <c r="AT34" s="515">
        <f t="shared" si="93"/>
        <v>46.451812022924045</v>
      </c>
      <c r="AU34" s="307">
        <f t="shared" si="94"/>
        <v>2.3496252281346174E-2</v>
      </c>
      <c r="AV34" s="315">
        <v>390.08549999999997</v>
      </c>
      <c r="AW34" s="380">
        <v>68.181366459673882</v>
      </c>
      <c r="AX34" s="379">
        <f t="shared" si="120"/>
        <v>108.54261301156737</v>
      </c>
      <c r="AY34" s="379">
        <f t="shared" si="95"/>
        <v>68.107532421321892</v>
      </c>
      <c r="AZ34" s="378">
        <f t="shared" si="96"/>
        <v>0.79684734678176938</v>
      </c>
      <c r="BA34" s="651">
        <v>267.72000000000003</v>
      </c>
      <c r="BB34" s="290">
        <v>40.74</v>
      </c>
      <c r="BC34" s="290">
        <f t="shared" si="121"/>
        <v>-13.822886988432572</v>
      </c>
      <c r="BD34" s="290">
        <f t="shared" si="97"/>
        <v>40.616312489110463</v>
      </c>
      <c r="BE34" s="324">
        <f t="shared" si="98"/>
        <v>0.17016422886911006</v>
      </c>
      <c r="BF34" s="234">
        <v>250.26</v>
      </c>
      <c r="BG34" s="138">
        <v>13.385999999999999</v>
      </c>
      <c r="BH34" s="515">
        <f t="shared" si="122"/>
        <v>-31.282886988432608</v>
      </c>
      <c r="BI34" s="515">
        <f t="shared" si="99"/>
        <v>13.004700542998686</v>
      </c>
      <c r="BJ34" s="307">
        <f t="shared" si="100"/>
        <v>1.2027530693613053</v>
      </c>
      <c r="BK34" s="82">
        <f t="shared" si="101"/>
        <v>281.5428869884326</v>
      </c>
      <c r="BL34" s="83">
        <f t="shared" si="102"/>
        <v>5.9213815775484093</v>
      </c>
      <c r="BM34" s="538">
        <f t="shared" si="126"/>
        <v>11.842763155096819</v>
      </c>
      <c r="BN34" s="693">
        <v>5</v>
      </c>
      <c r="BO34" s="117">
        <v>288.08999999999997</v>
      </c>
      <c r="BP34" s="84">
        <v>11.64</v>
      </c>
      <c r="BQ34" s="85">
        <f t="shared" si="123"/>
        <v>6.5471130115673759</v>
      </c>
      <c r="BR34" s="85">
        <f t="shared" si="104"/>
        <v>11.199412494102997</v>
      </c>
      <c r="BS34" s="405">
        <f t="shared" si="105"/>
        <v>0.29229716357955071</v>
      </c>
      <c r="BT34" s="484">
        <v>304.58333333333331</v>
      </c>
      <c r="BU34" s="423">
        <v>20.393448639105486</v>
      </c>
      <c r="BV34" s="86">
        <f t="shared" si="124"/>
        <v>23.040446344900715</v>
      </c>
      <c r="BW34" s="86">
        <f t="shared" si="106"/>
        <v>20.145222451214178</v>
      </c>
      <c r="BX34" s="328">
        <f t="shared" si="107"/>
        <v>0.57185882163123092</v>
      </c>
      <c r="BY34" s="119">
        <v>321</v>
      </c>
      <c r="BZ34" s="120">
        <v>36</v>
      </c>
      <c r="CA34" s="141">
        <f t="shared" si="125"/>
        <v>39.457113011567401</v>
      </c>
      <c r="CB34" s="141">
        <f t="shared" si="108"/>
        <v>35.859967097211204</v>
      </c>
      <c r="CC34" s="348">
        <f t="shared" si="109"/>
        <v>0.5501554547527171</v>
      </c>
    </row>
    <row r="35" spans="1:81" ht="15.75" x14ac:dyDescent="0.25">
      <c r="A35" s="1099"/>
      <c r="B35" s="134">
        <v>5</v>
      </c>
      <c r="C35" s="72">
        <v>305.84100000000001</v>
      </c>
      <c r="D35" s="80">
        <v>35</v>
      </c>
      <c r="E35" s="80">
        <f t="shared" si="110"/>
        <v>3.3512433473524084</v>
      </c>
      <c r="F35" s="80">
        <f t="shared" si="78"/>
        <v>34.695728510887463</v>
      </c>
      <c r="G35" s="293">
        <f t="shared" si="111"/>
        <v>4.829475401130133E-2</v>
      </c>
      <c r="H35" s="115">
        <v>287</v>
      </c>
      <c r="I35" s="4">
        <v>20</v>
      </c>
      <c r="J35" s="6">
        <f t="shared" si="112"/>
        <v>-15.4897566526476</v>
      </c>
      <c r="K35" s="6">
        <f t="shared" si="79"/>
        <v>19.462619990669527</v>
      </c>
      <c r="L35" s="396">
        <f t="shared" si="80"/>
        <v>0.39793606051172614</v>
      </c>
      <c r="M35" s="156">
        <v>302.64</v>
      </c>
      <c r="N35" s="141">
        <v>81.48</v>
      </c>
      <c r="O35" s="141">
        <f t="shared" si="113"/>
        <v>0.15024334735238654</v>
      </c>
      <c r="P35" s="141">
        <f t="shared" si="81"/>
        <v>81.349763225846019</v>
      </c>
      <c r="Q35" s="329">
        <f t="shared" si="82"/>
        <v>9.2344059401424305E-4</v>
      </c>
      <c r="R35" s="205">
        <v>314</v>
      </c>
      <c r="S35" s="143">
        <v>30</v>
      </c>
      <c r="T35" s="512">
        <f t="shared" si="114"/>
        <v>11.5102433473524</v>
      </c>
      <c r="U35" s="512">
        <f t="shared" si="83"/>
        <v>29.64445271718149</v>
      </c>
      <c r="V35" s="401">
        <f t="shared" si="84"/>
        <v>0.19413823316564774</v>
      </c>
      <c r="W35" s="117">
        <v>325.92</v>
      </c>
      <c r="X35" s="85">
        <v>46.56</v>
      </c>
      <c r="Y35" s="85">
        <f t="shared" si="115"/>
        <v>23.430243347352416</v>
      </c>
      <c r="Z35" s="85">
        <f t="shared" si="85"/>
        <v>46.331708115514253</v>
      </c>
      <c r="AA35" s="326">
        <f t="shared" si="86"/>
        <v>0.25285322191161302</v>
      </c>
      <c r="AB35" s="446">
        <v>308</v>
      </c>
      <c r="AC35" s="439">
        <v>26</v>
      </c>
      <c r="AD35" s="439">
        <f t="shared" si="116"/>
        <v>5.5102433473524002</v>
      </c>
      <c r="AE35" s="439">
        <f t="shared" si="87"/>
        <v>25.588934657410203</v>
      </c>
      <c r="AF35" s="440">
        <f t="shared" si="88"/>
        <v>0.10766847899540651</v>
      </c>
      <c r="AG35" s="663">
        <v>291</v>
      </c>
      <c r="AH35" s="142">
        <v>32.01</v>
      </c>
      <c r="AI35" s="142">
        <f t="shared" si="117"/>
        <v>-11.4897566526476</v>
      </c>
      <c r="AJ35" s="142">
        <f t="shared" si="89"/>
        <v>31.677021275700923</v>
      </c>
      <c r="AK35" s="306">
        <f t="shared" si="90"/>
        <v>0.18135790850797673</v>
      </c>
      <c r="AL35" s="456">
        <v>300</v>
      </c>
      <c r="AM35" s="457">
        <v>24</v>
      </c>
      <c r="AN35" s="514">
        <f t="shared" si="118"/>
        <v>-2.4897566526475998</v>
      </c>
      <c r="AO35" s="514">
        <f t="shared" si="91"/>
        <v>23.554056485056009</v>
      </c>
      <c r="AP35" s="355">
        <f t="shared" si="92"/>
        <v>5.2851971681125043E-2</v>
      </c>
      <c r="AQ35" s="79">
        <v>328.83</v>
      </c>
      <c r="AR35" s="80">
        <v>58.2</v>
      </c>
      <c r="AS35" s="515">
        <f t="shared" si="119"/>
        <v>26.340243347352384</v>
      </c>
      <c r="AT35" s="515">
        <f t="shared" si="93"/>
        <v>58.017528186757573</v>
      </c>
      <c r="AU35" s="307">
        <f t="shared" si="94"/>
        <v>0.22700246089908835</v>
      </c>
      <c r="AV35" s="315">
        <v>388.09700000000004</v>
      </c>
      <c r="AW35" s="380">
        <v>81.785900319874344</v>
      </c>
      <c r="AX35" s="379">
        <f t="shared" si="120"/>
        <v>85.607243347352437</v>
      </c>
      <c r="AY35" s="379">
        <f t="shared" si="95"/>
        <v>81.656151440253609</v>
      </c>
      <c r="AZ35" s="378">
        <f t="shared" si="96"/>
        <v>0.5241934737151418</v>
      </c>
      <c r="BA35" s="651">
        <v>270.63</v>
      </c>
      <c r="BB35" s="290">
        <v>40.74</v>
      </c>
      <c r="BC35" s="290">
        <f t="shared" si="121"/>
        <v>-31.859756652647604</v>
      </c>
      <c r="BD35" s="290">
        <f t="shared" si="97"/>
        <v>40.478897921030523</v>
      </c>
      <c r="BE35" s="324">
        <f t="shared" si="98"/>
        <v>0.39353537631881891</v>
      </c>
      <c r="BF35" s="234">
        <v>274.70400000000001</v>
      </c>
      <c r="BG35" s="138">
        <v>17.751000000000001</v>
      </c>
      <c r="BH35" s="515">
        <f t="shared" si="122"/>
        <v>-27.785756652647592</v>
      </c>
      <c r="BI35" s="515">
        <f t="shared" si="99"/>
        <v>17.143266255332126</v>
      </c>
      <c r="BJ35" s="307">
        <f t="shared" si="100"/>
        <v>0.81039856229279816</v>
      </c>
      <c r="BK35" s="82">
        <f t="shared" si="101"/>
        <v>302.4897566526476</v>
      </c>
      <c r="BL35" s="83">
        <f t="shared" si="102"/>
        <v>6.7975306618500033</v>
      </c>
      <c r="BM35" s="538">
        <f t="shared" si="126"/>
        <v>13.595061323700007</v>
      </c>
      <c r="BN35" s="693">
        <v>5</v>
      </c>
      <c r="BO35" s="117">
        <v>308.46000000000004</v>
      </c>
      <c r="BP35" s="84">
        <v>14.55</v>
      </c>
      <c r="BQ35" s="85">
        <f t="shared" si="123"/>
        <v>5.9702433473524366</v>
      </c>
      <c r="BR35" s="85">
        <f t="shared" si="104"/>
        <v>13.802031622236237</v>
      </c>
      <c r="BS35" s="405">
        <f t="shared" si="105"/>
        <v>0.21628132403833472</v>
      </c>
      <c r="BT35" s="484">
        <v>320.25</v>
      </c>
      <c r="BU35" s="423">
        <v>19.261965977888483</v>
      </c>
      <c r="BV35" s="86">
        <f t="shared" si="124"/>
        <v>17.7602433473524</v>
      </c>
      <c r="BW35" s="86">
        <f t="shared" si="106"/>
        <v>18.703393013957186</v>
      </c>
      <c r="BX35" s="328">
        <f t="shared" si="107"/>
        <v>0.474786669298427</v>
      </c>
      <c r="BY35" s="119">
        <v>342</v>
      </c>
      <c r="BZ35" s="120">
        <v>36</v>
      </c>
      <c r="CA35" s="141">
        <f t="shared" si="125"/>
        <v>39.5102433473524</v>
      </c>
      <c r="CB35" s="141">
        <f t="shared" si="108"/>
        <v>35.704251524170182</v>
      </c>
      <c r="CC35" s="348">
        <f t="shared" si="109"/>
        <v>0.55329886022965269</v>
      </c>
    </row>
    <row r="36" spans="1:81" ht="15.75" x14ac:dyDescent="0.25">
      <c r="A36" s="1099"/>
      <c r="B36" s="134">
        <v>2</v>
      </c>
      <c r="C36" s="72">
        <v>326.7675375</v>
      </c>
      <c r="D36" s="80">
        <v>40</v>
      </c>
      <c r="E36" s="80">
        <f t="shared" si="110"/>
        <v>4.5467860423940465</v>
      </c>
      <c r="F36" s="80">
        <f t="shared" si="78"/>
        <v>39.732456589392633</v>
      </c>
      <c r="G36" s="293">
        <f t="shared" si="111"/>
        <v>5.7217529857037597E-2</v>
      </c>
      <c r="H36" s="115">
        <v>309</v>
      </c>
      <c r="I36" s="4">
        <v>20</v>
      </c>
      <c r="J36" s="6">
        <f t="shared" si="112"/>
        <v>-13.220751457605957</v>
      </c>
      <c r="K36" s="6">
        <f t="shared" si="79"/>
        <v>19.459396358262762</v>
      </c>
      <c r="L36" s="396">
        <f t="shared" si="80"/>
        <v>0.33970096538971573</v>
      </c>
      <c r="M36" s="156">
        <v>323.01000000000005</v>
      </c>
      <c r="N36" s="141">
        <v>81.48</v>
      </c>
      <c r="O36" s="141">
        <f t="shared" si="113"/>
        <v>0.78924854239409115</v>
      </c>
      <c r="P36" s="141">
        <f t="shared" si="81"/>
        <v>81.348992044326963</v>
      </c>
      <c r="Q36" s="329">
        <f t="shared" si="82"/>
        <v>4.8510038204531815E-3</v>
      </c>
      <c r="R36" s="205">
        <v>345</v>
      </c>
      <c r="S36" s="143">
        <v>40</v>
      </c>
      <c r="T36" s="512">
        <f t="shared" si="114"/>
        <v>22.779248542394043</v>
      </c>
      <c r="U36" s="512">
        <f t="shared" si="83"/>
        <v>39.732456589392633</v>
      </c>
      <c r="V36" s="401">
        <f t="shared" si="84"/>
        <v>0.28665794287277235</v>
      </c>
      <c r="W36" s="117">
        <v>343.38</v>
      </c>
      <c r="X36" s="85">
        <v>43.65</v>
      </c>
      <c r="Y36" s="85">
        <f t="shared" si="115"/>
        <v>21.159248542394039</v>
      </c>
      <c r="Z36" s="85">
        <f t="shared" si="85"/>
        <v>43.404960622352483</v>
      </c>
      <c r="AA36" s="326">
        <f t="shared" si="86"/>
        <v>0.24374228474126927</v>
      </c>
      <c r="AB36" s="446">
        <v>332</v>
      </c>
      <c r="AC36" s="439">
        <v>26</v>
      </c>
      <c r="AD36" s="439">
        <f t="shared" si="116"/>
        <v>9.7792485423940434</v>
      </c>
      <c r="AE36" s="439">
        <f t="shared" si="87"/>
        <v>25.586482888978118</v>
      </c>
      <c r="AF36" s="440">
        <f t="shared" si="88"/>
        <v>0.191101852193344</v>
      </c>
      <c r="AG36" s="663">
        <v>320.10000000000002</v>
      </c>
      <c r="AH36" s="142">
        <v>46.56</v>
      </c>
      <c r="AI36" s="142">
        <f t="shared" si="117"/>
        <v>-2.1207514576059339</v>
      </c>
      <c r="AJ36" s="142">
        <f t="shared" si="89"/>
        <v>46.330354052478064</v>
      </c>
      <c r="AK36" s="306">
        <f t="shared" si="90"/>
        <v>2.2887278771966363E-2</v>
      </c>
      <c r="AL36" s="456">
        <v>321</v>
      </c>
      <c r="AM36" s="457">
        <v>24</v>
      </c>
      <c r="AN36" s="514">
        <f t="shared" si="118"/>
        <v>-1.2207514576059566</v>
      </c>
      <c r="AO36" s="514">
        <f t="shared" si="91"/>
        <v>23.551392880846134</v>
      </c>
      <c r="AP36" s="355">
        <f t="shared" si="92"/>
        <v>2.5916757106089653E-2</v>
      </c>
      <c r="AQ36" s="79">
        <v>384.12</v>
      </c>
      <c r="AR36" s="80">
        <v>98.940000000000012</v>
      </c>
      <c r="AS36" s="515">
        <f t="shared" si="119"/>
        <v>61.899248542394048</v>
      </c>
      <c r="AT36" s="515">
        <f t="shared" si="93"/>
        <v>98.832139036995315</v>
      </c>
      <c r="AU36" s="307">
        <f t="shared" si="94"/>
        <v>0.31315343948603414</v>
      </c>
      <c r="AV36" s="315"/>
      <c r="AW36" s="380"/>
      <c r="AX36" s="379" t="str">
        <f t="shared" si="120"/>
        <v/>
      </c>
      <c r="AY36" s="379" t="str">
        <f t="shared" si="95"/>
        <v/>
      </c>
      <c r="AZ36" s="378" t="str">
        <f t="shared" si="96"/>
        <v/>
      </c>
      <c r="BA36" s="651">
        <v>232.8</v>
      </c>
      <c r="BB36" s="290">
        <v>75.66</v>
      </c>
      <c r="BC36" s="290">
        <f t="shared" si="121"/>
        <v>-89.420751457605945</v>
      </c>
      <c r="BD36" s="290">
        <f t="shared" si="97"/>
        <v>75.518896354673842</v>
      </c>
      <c r="BE36" s="324">
        <f t="shared" si="98"/>
        <v>0.59204222899155046</v>
      </c>
      <c r="BF36" s="234">
        <v>295.65600000000001</v>
      </c>
      <c r="BG36" s="138">
        <v>17.751000000000001</v>
      </c>
      <c r="BH36" s="515">
        <f t="shared" si="122"/>
        <v>-26.564751457605951</v>
      </c>
      <c r="BI36" s="515">
        <f t="shared" si="99"/>
        <v>17.139606402364382</v>
      </c>
      <c r="BJ36" s="307">
        <f t="shared" si="100"/>
        <v>0.77495220234291329</v>
      </c>
      <c r="BK36" s="82">
        <f t="shared" si="101"/>
        <v>322.22075145760596</v>
      </c>
      <c r="BL36" s="83">
        <f t="shared" si="102"/>
        <v>7.5717827076607227</v>
      </c>
      <c r="BM36" s="538">
        <f t="shared" si="126"/>
        <v>15.143565415321445</v>
      </c>
      <c r="BN36" s="693">
        <v>6</v>
      </c>
      <c r="BO36" s="117">
        <v>331.73999999999995</v>
      </c>
      <c r="BP36" s="84">
        <v>14.55</v>
      </c>
      <c r="BQ36" s="85">
        <f t="shared" si="123"/>
        <v>9.5192485423939956</v>
      </c>
      <c r="BR36" s="85">
        <f t="shared" si="104"/>
        <v>13.797485518309852</v>
      </c>
      <c r="BS36" s="405">
        <f t="shared" si="105"/>
        <v>0.3449631648375911</v>
      </c>
      <c r="BT36" s="484">
        <v>357.16666666666669</v>
      </c>
      <c r="BU36" s="423">
        <v>45.953516860035378</v>
      </c>
      <c r="BV36" s="86">
        <f t="shared" si="124"/>
        <v>34.945915209060729</v>
      </c>
      <c r="BW36" s="86">
        <f t="shared" si="106"/>
        <v>45.720824778579029</v>
      </c>
      <c r="BX36" s="328">
        <f t="shared" si="107"/>
        <v>0.3821662817578203</v>
      </c>
      <c r="BY36" s="119">
        <v>359</v>
      </c>
      <c r="BZ36" s="120">
        <v>38</v>
      </c>
      <c r="CA36" s="141">
        <f t="shared" si="125"/>
        <v>36.779248542394043</v>
      </c>
      <c r="CB36" s="141">
        <f t="shared" si="108"/>
        <v>37.718272847891249</v>
      </c>
      <c r="CC36" s="348">
        <f t="shared" si="109"/>
        <v>0.48755213011364457</v>
      </c>
    </row>
    <row r="37" spans="1:81" ht="16.5" thickBot="1" x14ac:dyDescent="0.3">
      <c r="A37" s="1100"/>
      <c r="B37" s="135">
        <v>1</v>
      </c>
      <c r="C37" s="88">
        <v>337.54181249999999</v>
      </c>
      <c r="D37" s="89">
        <v>40</v>
      </c>
      <c r="E37" s="89">
        <f t="shared" si="110"/>
        <v>4.615156820636912</v>
      </c>
      <c r="F37" s="89">
        <f t="shared" si="78"/>
        <v>39.604293135782001</v>
      </c>
      <c r="G37" s="367">
        <f t="shared" si="111"/>
        <v>5.8265865329473254E-2</v>
      </c>
      <c r="H37" s="121">
        <v>322</v>
      </c>
      <c r="I37" s="15">
        <v>20</v>
      </c>
      <c r="J37" s="16">
        <f t="shared" si="112"/>
        <v>-10.92665567936308</v>
      </c>
      <c r="K37" s="16">
        <f t="shared" si="79"/>
        <v>19.196354726482554</v>
      </c>
      <c r="L37" s="397">
        <f t="shared" si="80"/>
        <v>0.28460235901686809</v>
      </c>
      <c r="M37" s="163">
        <v>331.73999999999995</v>
      </c>
      <c r="N37" s="90">
        <v>81.48</v>
      </c>
      <c r="O37" s="90">
        <f t="shared" si="113"/>
        <v>-1.1866556793631275</v>
      </c>
      <c r="P37" s="90">
        <f t="shared" si="81"/>
        <v>81.286471413052183</v>
      </c>
      <c r="Q37" s="607">
        <f t="shared" si="82"/>
        <v>7.2992200223159524E-3</v>
      </c>
      <c r="R37" s="206">
        <v>364</v>
      </c>
      <c r="S37" s="144">
        <v>40</v>
      </c>
      <c r="T37" s="91">
        <f t="shared" si="114"/>
        <v>31.07334432063692</v>
      </c>
      <c r="U37" s="91">
        <f t="shared" si="83"/>
        <v>39.604293135782001</v>
      </c>
      <c r="V37" s="402">
        <f t="shared" si="84"/>
        <v>0.39229767608909205</v>
      </c>
      <c r="W37" s="122">
        <v>355.02</v>
      </c>
      <c r="X37" s="92">
        <v>43.65</v>
      </c>
      <c r="Y37" s="92">
        <f t="shared" si="115"/>
        <v>22.093344320636902</v>
      </c>
      <c r="Z37" s="92">
        <f t="shared" si="85"/>
        <v>43.287671856834123</v>
      </c>
      <c r="AA37" s="473">
        <f t="shared" si="86"/>
        <v>0.25519210635428147</v>
      </c>
      <c r="AB37" s="447">
        <v>352</v>
      </c>
      <c r="AC37" s="435">
        <v>29</v>
      </c>
      <c r="AD37" s="435">
        <f t="shared" si="116"/>
        <v>19.07334432063692</v>
      </c>
      <c r="AE37" s="435">
        <f t="shared" si="87"/>
        <v>28.451714092211546</v>
      </c>
      <c r="AF37" s="441">
        <f t="shared" si="88"/>
        <v>0.33518796545650148</v>
      </c>
      <c r="AG37" s="665">
        <v>320.10000000000002</v>
      </c>
      <c r="AH37" s="94">
        <v>46.56</v>
      </c>
      <c r="AI37" s="94">
        <f t="shared" si="117"/>
        <v>-12.826655679363057</v>
      </c>
      <c r="AJ37" s="94">
        <f t="shared" si="89"/>
        <v>46.220489339522892</v>
      </c>
      <c r="AK37" s="349">
        <f t="shared" si="90"/>
        <v>0.13875508310980875</v>
      </c>
      <c r="AL37" s="458">
        <v>332</v>
      </c>
      <c r="AM37" s="459">
        <v>24</v>
      </c>
      <c r="AN37" s="177">
        <f t="shared" si="118"/>
        <v>-0.9266556793630798</v>
      </c>
      <c r="AO37" s="177">
        <f t="shared" si="91"/>
        <v>23.334524524509796</v>
      </c>
      <c r="AP37" s="356">
        <f t="shared" si="92"/>
        <v>1.9855893750690141E-2</v>
      </c>
      <c r="AQ37" s="146">
        <v>462.69</v>
      </c>
      <c r="AR37" s="89">
        <v>197.88000000000002</v>
      </c>
      <c r="AS37" s="175">
        <f t="shared" si="119"/>
        <v>129.76334432063692</v>
      </c>
      <c r="AT37" s="175">
        <f t="shared" si="93"/>
        <v>197.80039038076987</v>
      </c>
      <c r="AU37" s="532">
        <f t="shared" si="94"/>
        <v>0.32801589539545339</v>
      </c>
      <c r="AV37" s="316"/>
      <c r="AW37" s="573"/>
      <c r="AX37" s="317" t="str">
        <f t="shared" si="120"/>
        <v/>
      </c>
      <c r="AY37" s="317" t="str">
        <f t="shared" si="95"/>
        <v/>
      </c>
      <c r="AZ37" s="389" t="str">
        <f t="shared" si="96"/>
        <v/>
      </c>
      <c r="BA37" s="670"/>
      <c r="BB37" s="394"/>
      <c r="BC37" s="179" t="str">
        <f t="shared" si="121"/>
        <v/>
      </c>
      <c r="BD37" s="394" t="str">
        <f t="shared" si="97"/>
        <v/>
      </c>
      <c r="BE37" s="350" t="str">
        <f t="shared" si="98"/>
        <v/>
      </c>
      <c r="BF37" s="235">
        <v>303.22200000000004</v>
      </c>
      <c r="BG37" s="147">
        <v>18.042000000000002</v>
      </c>
      <c r="BH37" s="175">
        <f t="shared" si="122"/>
        <v>-29.704655679363043</v>
      </c>
      <c r="BI37" s="175">
        <f t="shared" si="99"/>
        <v>17.146830575501383</v>
      </c>
      <c r="BJ37" s="532">
        <f t="shared" si="100"/>
        <v>0.86618502319034141</v>
      </c>
      <c r="BK37" s="148">
        <f t="shared" si="101"/>
        <v>332.92665567936308</v>
      </c>
      <c r="BL37" s="149">
        <f t="shared" si="102"/>
        <v>8.2158362456326302</v>
      </c>
      <c r="BM37" s="585">
        <f t="shared" si="126"/>
        <v>16.43167249126526</v>
      </c>
      <c r="BN37" s="382">
        <v>6</v>
      </c>
      <c r="BO37" s="122">
        <v>346.28999999999996</v>
      </c>
      <c r="BP37" s="99">
        <v>17.46</v>
      </c>
      <c r="BQ37" s="92">
        <f t="shared" si="123"/>
        <v>13.363344320636884</v>
      </c>
      <c r="BR37" s="92">
        <f t="shared" si="104"/>
        <v>16.533349170236175</v>
      </c>
      <c r="BS37" s="406">
        <f t="shared" si="105"/>
        <v>0.40413300968366328</v>
      </c>
      <c r="BT37" s="485"/>
      <c r="BU37" s="424"/>
      <c r="BV37" s="150" t="str">
        <f t="shared" si="124"/>
        <v/>
      </c>
      <c r="BW37" s="150" t="str">
        <f t="shared" si="106"/>
        <v/>
      </c>
      <c r="BX37" s="480" t="str">
        <f t="shared" si="107"/>
        <v/>
      </c>
      <c r="BY37" s="123">
        <v>369</v>
      </c>
      <c r="BZ37" s="124">
        <v>40</v>
      </c>
      <c r="CA37" s="90">
        <f t="shared" si="125"/>
        <v>36.07334432063692</v>
      </c>
      <c r="CB37" s="90">
        <f t="shared" si="108"/>
        <v>39.604293135782001</v>
      </c>
      <c r="CC37" s="353">
        <f t="shared" si="109"/>
        <v>0.45542214573759288</v>
      </c>
    </row>
    <row r="38" spans="1:81" x14ac:dyDescent="0.25">
      <c r="A38" s="1105" t="s">
        <v>17</v>
      </c>
      <c r="B38" s="133">
        <v>120</v>
      </c>
      <c r="C38" s="153">
        <v>128.84752499999999</v>
      </c>
      <c r="D38" s="65">
        <v>30</v>
      </c>
      <c r="E38" s="65">
        <f t="shared" si="110"/>
        <v>-11.301438107674386</v>
      </c>
      <c r="F38" s="65">
        <f t="shared" si="78"/>
        <v>29.92338709791213</v>
      </c>
      <c r="G38" s="294">
        <f t="shared" si="111"/>
        <v>0.18883955333490524</v>
      </c>
      <c r="H38" s="125">
        <v>114</v>
      </c>
      <c r="I38" s="14">
        <v>15</v>
      </c>
      <c r="J38" s="5">
        <f t="shared" si="112"/>
        <v>-26.148963107674376</v>
      </c>
      <c r="K38" s="5">
        <f t="shared" si="79"/>
        <v>14.846181172661675</v>
      </c>
      <c r="L38" s="395">
        <f t="shared" si="80"/>
        <v>0.88066293963278841</v>
      </c>
      <c r="M38" s="87">
        <v>130.95000000000002</v>
      </c>
      <c r="N38" s="73">
        <v>40.74</v>
      </c>
      <c r="O38" s="73">
        <f t="shared" si="113"/>
        <v>-9.1989631076743592</v>
      </c>
      <c r="P38" s="73">
        <f t="shared" si="81"/>
        <v>40.683617039436086</v>
      </c>
      <c r="Q38" s="339">
        <f t="shared" si="82"/>
        <v>0.11305488274011471</v>
      </c>
      <c r="R38" s="207">
        <v>127</v>
      </c>
      <c r="S38" s="74">
        <v>30</v>
      </c>
      <c r="T38" s="75">
        <f t="shared" si="114"/>
        <v>-13.148963107674376</v>
      </c>
      <c r="U38" s="75">
        <f t="shared" si="83"/>
        <v>29.92338709791213</v>
      </c>
      <c r="V38" s="400">
        <f t="shared" si="84"/>
        <v>0.21971047369486843</v>
      </c>
      <c r="W38" s="126">
        <v>142.59</v>
      </c>
      <c r="X38" s="76">
        <v>27.645</v>
      </c>
      <c r="Y38" s="76">
        <f t="shared" si="115"/>
        <v>2.4410368923256272</v>
      </c>
      <c r="Z38" s="76">
        <f t="shared" si="85"/>
        <v>27.561841745636194</v>
      </c>
      <c r="AA38" s="605">
        <f t="shared" si="86"/>
        <v>4.4282905962046447E-2</v>
      </c>
      <c r="AB38" s="668">
        <v>140</v>
      </c>
      <c r="AC38" s="434">
        <v>32</v>
      </c>
      <c r="AD38" s="434">
        <f t="shared" si="116"/>
        <v>-0.14896310767437626</v>
      </c>
      <c r="AE38" s="434">
        <f t="shared" si="87"/>
        <v>31.928186534964588</v>
      </c>
      <c r="AF38" s="438">
        <f t="shared" si="88"/>
        <v>2.3327837224836842E-3</v>
      </c>
      <c r="AG38" s="666">
        <v>145.5</v>
      </c>
      <c r="AH38" s="78">
        <v>20.37</v>
      </c>
      <c r="AI38" s="78">
        <f t="shared" si="117"/>
        <v>5.3510368923256237</v>
      </c>
      <c r="AJ38" s="78">
        <f t="shared" si="89"/>
        <v>20.256998677284205</v>
      </c>
      <c r="AK38" s="333">
        <f t="shared" si="90"/>
        <v>0.13207871949772526</v>
      </c>
      <c r="AL38" s="466">
        <v>125</v>
      </c>
      <c r="AM38" s="460">
        <v>24</v>
      </c>
      <c r="AN38" s="172">
        <f t="shared" si="118"/>
        <v>-15.148963107674376</v>
      </c>
      <c r="AO38" s="172">
        <f t="shared" si="91"/>
        <v>23.904164813092592</v>
      </c>
      <c r="AP38" s="368">
        <f t="shared" si="92"/>
        <v>0.31686869685940899</v>
      </c>
      <c r="AQ38" s="100"/>
      <c r="AR38" s="64"/>
      <c r="AS38" s="193" t="str">
        <f t="shared" si="119"/>
        <v/>
      </c>
      <c r="AT38" s="140" t="str">
        <f t="shared" si="93"/>
        <v/>
      </c>
      <c r="AU38" s="536" t="str">
        <f t="shared" si="94"/>
        <v/>
      </c>
      <c r="AV38" s="656"/>
      <c r="AW38" s="311"/>
      <c r="AX38" s="587" t="str">
        <f t="shared" si="120"/>
        <v/>
      </c>
      <c r="AY38" s="311" t="str">
        <f t="shared" si="95"/>
        <v/>
      </c>
      <c r="AZ38" s="388" t="str">
        <f t="shared" si="96"/>
        <v/>
      </c>
      <c r="BA38" s="671">
        <v>174.6</v>
      </c>
      <c r="BB38" s="81">
        <v>81</v>
      </c>
      <c r="BC38" s="81">
        <f t="shared" si="121"/>
        <v>34.451036892325618</v>
      </c>
      <c r="BD38" s="81">
        <f t="shared" si="97"/>
        <v>80.971656123680049</v>
      </c>
      <c r="BE38" s="336">
        <f t="shared" si="98"/>
        <v>0.21273516278155055</v>
      </c>
      <c r="BF38" s="419"/>
      <c r="BG38" s="152"/>
      <c r="BH38" s="140" t="str">
        <f t="shared" si="122"/>
        <v/>
      </c>
      <c r="BI38" s="140" t="str">
        <f t="shared" si="99"/>
        <v/>
      </c>
      <c r="BJ38" s="536" t="str">
        <f t="shared" si="100"/>
        <v/>
      </c>
      <c r="BK38" s="67">
        <f t="shared" si="101"/>
        <v>140.14896310767438</v>
      </c>
      <c r="BL38" s="68">
        <f t="shared" si="102"/>
        <v>6.3710991664316454</v>
      </c>
      <c r="BM38" s="588">
        <f t="shared" si="126"/>
        <v>12.742198332863291</v>
      </c>
      <c r="BN38" s="539">
        <v>6</v>
      </c>
      <c r="BO38" s="126">
        <v>148.41</v>
      </c>
      <c r="BP38" s="104">
        <v>11.64</v>
      </c>
      <c r="BQ38" s="76">
        <f t="shared" si="123"/>
        <v>8.2610368923256203</v>
      </c>
      <c r="BR38" s="76">
        <f t="shared" si="104"/>
        <v>11.441096774850479</v>
      </c>
      <c r="BS38" s="404">
        <f t="shared" si="105"/>
        <v>0.36102469260136044</v>
      </c>
      <c r="BT38" s="487">
        <v>156.5</v>
      </c>
      <c r="BU38" s="425">
        <v>19.495458178338186</v>
      </c>
      <c r="BV38" s="162">
        <f t="shared" si="124"/>
        <v>16.351036892325624</v>
      </c>
      <c r="BW38" s="162">
        <f t="shared" si="106"/>
        <v>19.377357533854486</v>
      </c>
      <c r="BX38" s="390">
        <f t="shared" si="107"/>
        <v>0.42191090461530861</v>
      </c>
      <c r="BY38" s="477">
        <v>205</v>
      </c>
      <c r="BZ38" s="127">
        <v>36</v>
      </c>
      <c r="CA38" s="73">
        <f t="shared" si="125"/>
        <v>64.851036892325624</v>
      </c>
      <c r="CB38" s="73">
        <f t="shared" si="108"/>
        <v>35.93618086847146</v>
      </c>
      <c r="CC38" s="408">
        <f t="shared" si="109"/>
        <v>0.90230841626833191</v>
      </c>
    </row>
    <row r="39" spans="1:81" x14ac:dyDescent="0.25">
      <c r="A39" s="1099"/>
      <c r="B39" s="134">
        <v>100</v>
      </c>
      <c r="C39" s="72">
        <v>142.11348750000002</v>
      </c>
      <c r="D39" s="80">
        <v>30</v>
      </c>
      <c r="E39" s="80">
        <f t="shared" si="110"/>
        <v>-2.7401399278928693</v>
      </c>
      <c r="F39" s="80">
        <f t="shared" si="78"/>
        <v>29.924757122622967</v>
      </c>
      <c r="G39" s="293">
        <f t="shared" si="111"/>
        <v>4.5783829032673036E-2</v>
      </c>
      <c r="H39" s="115">
        <v>121</v>
      </c>
      <c r="I39" s="4">
        <v>15</v>
      </c>
      <c r="J39" s="6">
        <f t="shared" si="112"/>
        <v>-23.853627427892889</v>
      </c>
      <c r="K39" s="6">
        <f t="shared" si="79"/>
        <v>14.848942347789423</v>
      </c>
      <c r="L39" s="396">
        <f t="shared" si="80"/>
        <v>0.80320964514499582</v>
      </c>
      <c r="M39" s="156">
        <v>133.86000000000001</v>
      </c>
      <c r="N39" s="141">
        <v>40.74</v>
      </c>
      <c r="O39" s="141">
        <f t="shared" si="113"/>
        <v>-10.993627427892875</v>
      </c>
      <c r="P39" s="141">
        <f t="shared" si="81"/>
        <v>40.684624722958603</v>
      </c>
      <c r="Q39" s="329">
        <f t="shared" si="82"/>
        <v>0.13510788784158428</v>
      </c>
      <c r="R39" s="205">
        <v>117</v>
      </c>
      <c r="S39" s="143">
        <v>30</v>
      </c>
      <c r="T39" s="512">
        <f t="shared" si="114"/>
        <v>-27.853627427892889</v>
      </c>
      <c r="U39" s="512">
        <f t="shared" si="83"/>
        <v>29.924757122622967</v>
      </c>
      <c r="V39" s="401">
        <f t="shared" si="84"/>
        <v>0.46539437753424046</v>
      </c>
      <c r="W39" s="117">
        <v>203.7</v>
      </c>
      <c r="X39" s="85">
        <v>45.104999999999997</v>
      </c>
      <c r="Y39" s="85">
        <f t="shared" si="115"/>
        <v>58.8463725721071</v>
      </c>
      <c r="Z39" s="85">
        <f t="shared" si="85"/>
        <v>45.054989888446023</v>
      </c>
      <c r="AA39" s="326">
        <f t="shared" si="86"/>
        <v>0.65305055797157952</v>
      </c>
      <c r="AB39" s="446">
        <v>146</v>
      </c>
      <c r="AC39" s="439">
        <v>26</v>
      </c>
      <c r="AD39" s="439">
        <f t="shared" si="116"/>
        <v>1.1463725721071114</v>
      </c>
      <c r="AE39" s="439">
        <f t="shared" si="87"/>
        <v>25.913145097574976</v>
      </c>
      <c r="AF39" s="440">
        <f t="shared" si="88"/>
        <v>2.2119518255898474E-2</v>
      </c>
      <c r="AG39" s="663">
        <v>145.5</v>
      </c>
      <c r="AH39" s="142">
        <v>20.37</v>
      </c>
      <c r="AI39" s="142">
        <f t="shared" si="117"/>
        <v>0.64637257210711141</v>
      </c>
      <c r="AJ39" s="142">
        <f t="shared" si="89"/>
        <v>20.259022406028731</v>
      </c>
      <c r="AK39" s="306">
        <f t="shared" si="90"/>
        <v>1.5952708851211948E-2</v>
      </c>
      <c r="AL39" s="456">
        <v>132</v>
      </c>
      <c r="AM39" s="457">
        <v>24</v>
      </c>
      <c r="AN39" s="514">
        <f t="shared" si="118"/>
        <v>-12.853627427892889</v>
      </c>
      <c r="AO39" s="514">
        <f t="shared" si="91"/>
        <v>23.905879796568335</v>
      </c>
      <c r="AP39" s="355">
        <f t="shared" si="92"/>
        <v>0.26883820083747795</v>
      </c>
      <c r="AQ39" s="79"/>
      <c r="AR39" s="80"/>
      <c r="AS39" s="515" t="str">
        <f t="shared" si="119"/>
        <v/>
      </c>
      <c r="AT39" s="80" t="str">
        <f t="shared" si="93"/>
        <v/>
      </c>
      <c r="AU39" s="307" t="str">
        <f t="shared" si="94"/>
        <v/>
      </c>
      <c r="AV39" s="315"/>
      <c r="AW39" s="379"/>
      <c r="AX39" s="323" t="str">
        <f t="shared" si="120"/>
        <v/>
      </c>
      <c r="AY39" s="379" t="str">
        <f t="shared" si="95"/>
        <v/>
      </c>
      <c r="AZ39" s="378" t="str">
        <f t="shared" si="96"/>
        <v/>
      </c>
      <c r="BA39" s="651">
        <v>160.05000000000001</v>
      </c>
      <c r="BB39" s="290">
        <v>40.74</v>
      </c>
      <c r="BC39" s="290">
        <f t="shared" si="121"/>
        <v>15.196372572107123</v>
      </c>
      <c r="BD39" s="290">
        <f t="shared" si="97"/>
        <v>40.684624722958603</v>
      </c>
      <c r="BE39" s="324">
        <f t="shared" si="98"/>
        <v>0.18675817554649471</v>
      </c>
      <c r="BF39" s="234"/>
      <c r="BG39" s="138"/>
      <c r="BH39" s="515" t="str">
        <f t="shared" si="122"/>
        <v/>
      </c>
      <c r="BI39" s="515" t="str">
        <f t="shared" si="99"/>
        <v/>
      </c>
      <c r="BJ39" s="307" t="str">
        <f t="shared" si="100"/>
        <v/>
      </c>
      <c r="BK39" s="82">
        <f t="shared" si="101"/>
        <v>144.85362742789289</v>
      </c>
      <c r="BL39" s="83">
        <f t="shared" si="102"/>
        <v>6.364661118396322</v>
      </c>
      <c r="BM39" s="538">
        <f t="shared" si="126"/>
        <v>12.729322236792644</v>
      </c>
      <c r="BN39" s="693">
        <v>6</v>
      </c>
      <c r="BO39" s="117">
        <v>154.23000000000002</v>
      </c>
      <c r="BP39" s="84">
        <v>11.64</v>
      </c>
      <c r="BQ39" s="85">
        <f t="shared" si="123"/>
        <v>9.3763725721071296</v>
      </c>
      <c r="BR39" s="85">
        <f t="shared" si="104"/>
        <v>11.444679499574207</v>
      </c>
      <c r="BS39" s="405">
        <f t="shared" si="105"/>
        <v>0.40963893189215006</v>
      </c>
      <c r="BT39" s="484">
        <v>147.75</v>
      </c>
      <c r="BU39" s="423">
        <v>19.822100815230627</v>
      </c>
      <c r="BV39" s="86">
        <f t="shared" si="124"/>
        <v>2.8963725721071114</v>
      </c>
      <c r="BW39" s="86">
        <f t="shared" si="106"/>
        <v>19.708038197069254</v>
      </c>
      <c r="BX39" s="328">
        <f t="shared" si="107"/>
        <v>7.3482011328195665E-2</v>
      </c>
      <c r="BY39" s="119">
        <v>211</v>
      </c>
      <c r="BZ39" s="120">
        <v>36</v>
      </c>
      <c r="CA39" s="141">
        <f t="shared" si="125"/>
        <v>66.146372572107111</v>
      </c>
      <c r="CB39" s="141">
        <f t="shared" si="108"/>
        <v>35.937321670485879</v>
      </c>
      <c r="CC39" s="348">
        <f t="shared" si="109"/>
        <v>0.92030192425874235</v>
      </c>
    </row>
    <row r="40" spans="1:81" ht="15.75" x14ac:dyDescent="0.25">
      <c r="A40" s="1099"/>
      <c r="B40" s="134">
        <v>50</v>
      </c>
      <c r="C40" s="72">
        <v>175.8331125</v>
      </c>
      <c r="D40" s="80">
        <v>30</v>
      </c>
      <c r="E40" s="80">
        <f t="shared" si="110"/>
        <v>8.9351640641807251</v>
      </c>
      <c r="F40" s="80">
        <f t="shared" si="78"/>
        <v>29.845956424480413</v>
      </c>
      <c r="G40" s="293">
        <f t="shared" si="111"/>
        <v>0.14968801698128656</v>
      </c>
      <c r="H40" s="115">
        <v>156</v>
      </c>
      <c r="I40" s="4">
        <v>15</v>
      </c>
      <c r="J40" s="6">
        <f t="shared" si="112"/>
        <v>-10.897948435819274</v>
      </c>
      <c r="K40" s="6">
        <f t="shared" si="79"/>
        <v>14.689489946624548</v>
      </c>
      <c r="L40" s="396">
        <f t="shared" si="80"/>
        <v>0.37094373172308409</v>
      </c>
      <c r="M40" s="156">
        <v>157.14000000000001</v>
      </c>
      <c r="N40" s="141">
        <v>40.74</v>
      </c>
      <c r="O40" s="141">
        <f t="shared" si="113"/>
        <v>-9.7579484358192587</v>
      </c>
      <c r="P40" s="141">
        <f t="shared" si="81"/>
        <v>40.626699532351672</v>
      </c>
      <c r="Q40" s="329">
        <f t="shared" si="82"/>
        <v>0.12009280286291596</v>
      </c>
      <c r="R40" s="205">
        <v>156</v>
      </c>
      <c r="S40" s="143">
        <v>30</v>
      </c>
      <c r="T40" s="512">
        <f t="shared" si="114"/>
        <v>-10.897948435819274</v>
      </c>
      <c r="U40" s="512">
        <f t="shared" si="83"/>
        <v>29.845956424480413</v>
      </c>
      <c r="V40" s="401">
        <f t="shared" si="84"/>
        <v>0.18256993143098774</v>
      </c>
      <c r="W40" s="117">
        <v>241.53</v>
      </c>
      <c r="X40" s="85">
        <v>53.835000000000001</v>
      </c>
      <c r="Y40" s="85">
        <f t="shared" si="115"/>
        <v>74.632051564180728</v>
      </c>
      <c r="Z40" s="85">
        <f t="shared" si="85"/>
        <v>53.749310134102963</v>
      </c>
      <c r="AA40" s="326">
        <f t="shared" si="86"/>
        <v>0.69426055309338797</v>
      </c>
      <c r="AB40" s="446">
        <v>183</v>
      </c>
      <c r="AC40" s="439">
        <v>26</v>
      </c>
      <c r="AD40" s="439">
        <f t="shared" si="116"/>
        <v>16.102051564180726</v>
      </c>
      <c r="AE40" s="439">
        <f t="shared" si="87"/>
        <v>25.822105159959047</v>
      </c>
      <c r="AF40" s="440">
        <f t="shared" si="88"/>
        <v>0.3117881261894424</v>
      </c>
      <c r="AG40" s="663">
        <v>174.6</v>
      </c>
      <c r="AH40" s="142">
        <v>20.37</v>
      </c>
      <c r="AI40" s="142">
        <f t="shared" si="117"/>
        <v>7.7020515641807208</v>
      </c>
      <c r="AJ40" s="142">
        <f t="shared" si="89"/>
        <v>20.142443121229949</v>
      </c>
      <c r="AK40" s="306">
        <f t="shared" si="90"/>
        <v>0.19118960688693293</v>
      </c>
      <c r="AL40" s="456">
        <v>166</v>
      </c>
      <c r="AM40" s="457">
        <v>24</v>
      </c>
      <c r="AN40" s="514">
        <f t="shared" si="118"/>
        <v>-0.89794843581927353</v>
      </c>
      <c r="AO40" s="514">
        <f t="shared" si="91"/>
        <v>23.807165200669811</v>
      </c>
      <c r="AP40" s="355">
        <f t="shared" si="92"/>
        <v>1.8858785333123362E-2</v>
      </c>
      <c r="AQ40" s="79">
        <v>157.14000000000001</v>
      </c>
      <c r="AR40" s="80">
        <v>40.74</v>
      </c>
      <c r="AS40" s="515">
        <f t="shared" si="119"/>
        <v>-9.7579484358192587</v>
      </c>
      <c r="AT40" s="80">
        <f t="shared" si="93"/>
        <v>40.626699532351672</v>
      </c>
      <c r="AU40" s="307">
        <f t="shared" si="94"/>
        <v>0.12009280286291596</v>
      </c>
      <c r="AV40" s="315">
        <v>198.62690000000001</v>
      </c>
      <c r="AW40" s="380">
        <v>70.494198598569014</v>
      </c>
      <c r="AX40" s="379">
        <f t="shared" si="120"/>
        <v>31.728951564180733</v>
      </c>
      <c r="AY40" s="379">
        <f t="shared" si="95"/>
        <v>70.428780700410215</v>
      </c>
      <c r="AZ40" s="378">
        <f t="shared" si="96"/>
        <v>0.22525557910159821</v>
      </c>
      <c r="BA40" s="651">
        <v>168.78</v>
      </c>
      <c r="BB40" s="290">
        <v>40.74</v>
      </c>
      <c r="BC40" s="290">
        <f t="shared" si="121"/>
        <v>1.8820515641807276</v>
      </c>
      <c r="BD40" s="290">
        <f t="shared" si="97"/>
        <v>40.626699532351672</v>
      </c>
      <c r="BE40" s="324">
        <f t="shared" si="98"/>
        <v>2.3162742554093285E-2</v>
      </c>
      <c r="BF40" s="234">
        <v>132.114</v>
      </c>
      <c r="BG40" s="138">
        <v>17.169</v>
      </c>
      <c r="BH40" s="515">
        <f t="shared" si="122"/>
        <v>-34.783948435819269</v>
      </c>
      <c r="BI40" s="515">
        <f t="shared" si="99"/>
        <v>16.898392701437128</v>
      </c>
      <c r="BJ40" s="307">
        <f t="shared" si="100"/>
        <v>1.0292087848349345</v>
      </c>
      <c r="BK40" s="82">
        <f t="shared" si="101"/>
        <v>166.89794843581927</v>
      </c>
      <c r="BL40" s="83">
        <f t="shared" si="102"/>
        <v>5.8496910267138338</v>
      </c>
      <c r="BM40" s="538">
        <f t="shared" si="126"/>
        <v>11.699382053427668</v>
      </c>
      <c r="BN40" s="693">
        <v>5</v>
      </c>
      <c r="BO40" s="117">
        <v>180.42</v>
      </c>
      <c r="BP40" s="84">
        <v>11.64</v>
      </c>
      <c r="BQ40" s="85">
        <f t="shared" si="123"/>
        <v>13.522051564180714</v>
      </c>
      <c r="BR40" s="85">
        <f t="shared" si="104"/>
        <v>11.237024289908058</v>
      </c>
      <c r="BS40" s="405">
        <f t="shared" si="105"/>
        <v>0.60167403822045806</v>
      </c>
      <c r="BT40" s="484">
        <v>154</v>
      </c>
      <c r="BU40" s="423">
        <v>18.157485141579123</v>
      </c>
      <c r="BV40" s="86">
        <f t="shared" si="124"/>
        <v>-12.897948435819274</v>
      </c>
      <c r="BW40" s="86">
        <f t="shared" si="106"/>
        <v>17.901826207363602</v>
      </c>
      <c r="BX40" s="328">
        <f t="shared" si="107"/>
        <v>0.36024113647449912</v>
      </c>
      <c r="BY40" s="119">
        <v>226</v>
      </c>
      <c r="BZ40" s="120">
        <v>36</v>
      </c>
      <c r="CA40" s="141">
        <f t="shared" si="125"/>
        <v>59.102051564180726</v>
      </c>
      <c r="CB40" s="141">
        <f t="shared" si="108"/>
        <v>35.871731417538008</v>
      </c>
      <c r="CC40" s="348">
        <f t="shared" si="109"/>
        <v>0.82379702942475208</v>
      </c>
    </row>
    <row r="41" spans="1:81" ht="15.75" x14ac:dyDescent="0.25">
      <c r="A41" s="1099"/>
      <c r="B41" s="134">
        <v>20</v>
      </c>
      <c r="C41" s="72">
        <v>215.09992499999998</v>
      </c>
      <c r="D41" s="80">
        <v>30</v>
      </c>
      <c r="E41" s="80">
        <f t="shared" si="110"/>
        <v>7.9549868999013142</v>
      </c>
      <c r="F41" s="80">
        <f t="shared" si="78"/>
        <v>29.859939556875112</v>
      </c>
      <c r="G41" s="293">
        <f t="shared" si="111"/>
        <v>0.13320500674070715</v>
      </c>
      <c r="H41" s="115">
        <v>196</v>
      </c>
      <c r="I41" s="4">
        <v>15</v>
      </c>
      <c r="J41" s="6">
        <f t="shared" si="112"/>
        <v>-11.14493810009867</v>
      </c>
      <c r="K41" s="6">
        <f t="shared" si="79"/>
        <v>14.717879953995926</v>
      </c>
      <c r="L41" s="396">
        <f t="shared" si="80"/>
        <v>0.37861900405950805</v>
      </c>
      <c r="M41" s="156">
        <v>192.06</v>
      </c>
      <c r="N41" s="141">
        <v>40.74</v>
      </c>
      <c r="O41" s="141">
        <f t="shared" si="113"/>
        <v>-15.084938100098668</v>
      </c>
      <c r="P41" s="141">
        <f t="shared" si="81"/>
        <v>40.636973193635313</v>
      </c>
      <c r="Q41" s="329">
        <f t="shared" si="82"/>
        <v>0.18560607390982206</v>
      </c>
      <c r="R41" s="205">
        <v>202</v>
      </c>
      <c r="S41" s="143">
        <v>30</v>
      </c>
      <c r="T41" s="512">
        <f t="shared" si="114"/>
        <v>-5.1449381000986705</v>
      </c>
      <c r="U41" s="512">
        <f t="shared" si="83"/>
        <v>29.859939556875112</v>
      </c>
      <c r="V41" s="401">
        <f t="shared" si="84"/>
        <v>8.6151180753379533E-2</v>
      </c>
      <c r="W41" s="117">
        <v>209.51999999999998</v>
      </c>
      <c r="X41" s="85">
        <v>29.1</v>
      </c>
      <c r="Y41" s="85">
        <f t="shared" si="115"/>
        <v>2.3750618999013113</v>
      </c>
      <c r="Z41" s="85">
        <f t="shared" si="85"/>
        <v>28.955586513490541</v>
      </c>
      <c r="AA41" s="326">
        <f t="shared" si="86"/>
        <v>4.1012153195286845E-2</v>
      </c>
      <c r="AB41" s="446">
        <v>221</v>
      </c>
      <c r="AC41" s="439">
        <v>26</v>
      </c>
      <c r="AD41" s="439">
        <f t="shared" si="116"/>
        <v>13.85506189990133</v>
      </c>
      <c r="AE41" s="439">
        <f t="shared" si="87"/>
        <v>25.838266008775339</v>
      </c>
      <c r="AF41" s="440">
        <f t="shared" si="88"/>
        <v>0.26811129460459526</v>
      </c>
      <c r="AG41" s="663">
        <v>203.7</v>
      </c>
      <c r="AH41" s="142">
        <v>20.37</v>
      </c>
      <c r="AI41" s="142">
        <f t="shared" si="117"/>
        <v>-3.4449381000986818</v>
      </c>
      <c r="AJ41" s="142">
        <f t="shared" si="89"/>
        <v>20.163156755335589</v>
      </c>
      <c r="AK41" s="306">
        <f t="shared" si="90"/>
        <v>8.5426556513455654E-2</v>
      </c>
      <c r="AL41" s="456">
        <v>208</v>
      </c>
      <c r="AM41" s="457">
        <v>24</v>
      </c>
      <c r="AN41" s="514">
        <f t="shared" si="118"/>
        <v>0.85506189990132953</v>
      </c>
      <c r="AO41" s="514">
        <f t="shared" si="91"/>
        <v>23.82469286979866</v>
      </c>
      <c r="AP41" s="355">
        <f t="shared" si="92"/>
        <v>1.7944867213487724E-2</v>
      </c>
      <c r="AQ41" s="79">
        <v>209.51999999999998</v>
      </c>
      <c r="AR41" s="80">
        <v>40.74</v>
      </c>
      <c r="AS41" s="515">
        <f t="shared" si="119"/>
        <v>2.3750618999013113</v>
      </c>
      <c r="AT41" s="80">
        <f t="shared" si="93"/>
        <v>40.636973193635313</v>
      </c>
      <c r="AU41" s="307">
        <f t="shared" si="94"/>
        <v>2.9222918357921658E-2</v>
      </c>
      <c r="AV41" s="315">
        <v>195.77024999999998</v>
      </c>
      <c r="AW41" s="380">
        <v>73.090136831966433</v>
      </c>
      <c r="AX41" s="379">
        <f t="shared" si="120"/>
        <v>-11.374688100098695</v>
      </c>
      <c r="AY41" s="379">
        <f t="shared" si="95"/>
        <v>73.032760405559173</v>
      </c>
      <c r="AZ41" s="378">
        <f t="shared" si="96"/>
        <v>7.7873874935944956E-2</v>
      </c>
      <c r="BA41" s="651">
        <v>203.7</v>
      </c>
      <c r="BB41" s="290">
        <v>40.74</v>
      </c>
      <c r="BC41" s="290">
        <f t="shared" si="121"/>
        <v>-3.4449381000986818</v>
      </c>
      <c r="BD41" s="290">
        <f t="shared" si="97"/>
        <v>40.636973193635313</v>
      </c>
      <c r="BE41" s="324">
        <f t="shared" si="98"/>
        <v>4.2386745731326253E-2</v>
      </c>
      <c r="BF41" s="234">
        <v>177.80099999999999</v>
      </c>
      <c r="BG41" s="138">
        <v>17.169</v>
      </c>
      <c r="BH41" s="515">
        <f t="shared" si="122"/>
        <v>-29.343938100098683</v>
      </c>
      <c r="BI41" s="515">
        <f t="shared" si="99"/>
        <v>16.923077478409034</v>
      </c>
      <c r="BJ41" s="307">
        <f t="shared" si="100"/>
        <v>0.86697996087108131</v>
      </c>
      <c r="BK41" s="82">
        <f t="shared" si="101"/>
        <v>207.14493810009867</v>
      </c>
      <c r="BL41" s="83">
        <f t="shared" si="102"/>
        <v>5.7778897237455888</v>
      </c>
      <c r="BM41" s="538">
        <f t="shared" si="126"/>
        <v>11.555779447491178</v>
      </c>
      <c r="BN41" s="693">
        <v>5</v>
      </c>
      <c r="BO41" s="117">
        <v>221.16</v>
      </c>
      <c r="BP41" s="84">
        <v>11.64</v>
      </c>
      <c r="BQ41" s="85">
        <f t="shared" si="123"/>
        <v>14.015061899901326</v>
      </c>
      <c r="BR41" s="85">
        <f t="shared" si="104"/>
        <v>11.274111510014222</v>
      </c>
      <c r="BS41" s="405">
        <f t="shared" si="105"/>
        <v>0.6215594855280816</v>
      </c>
      <c r="BT41" s="484">
        <v>208</v>
      </c>
      <c r="BU41" s="423">
        <v>18.436121021878041</v>
      </c>
      <c r="BV41" s="86">
        <f t="shared" si="124"/>
        <v>0.85506189990132953</v>
      </c>
      <c r="BW41" s="86">
        <f t="shared" si="106"/>
        <v>18.207321293193253</v>
      </c>
      <c r="BX41" s="328">
        <f t="shared" si="107"/>
        <v>2.3481265753820459E-2</v>
      </c>
      <c r="BY41" s="119">
        <v>253</v>
      </c>
      <c r="BZ41" s="120">
        <v>36</v>
      </c>
      <c r="CA41" s="141">
        <f t="shared" si="125"/>
        <v>45.85506189990133</v>
      </c>
      <c r="CB41" s="141">
        <f t="shared" si="108"/>
        <v>35.883366485604931</v>
      </c>
      <c r="CC41" s="348">
        <f t="shared" si="109"/>
        <v>0.63894592942243411</v>
      </c>
    </row>
    <row r="42" spans="1:81" ht="15.75" x14ac:dyDescent="0.25">
      <c r="A42" s="1099"/>
      <c r="B42" s="134">
        <v>10</v>
      </c>
      <c r="C42" s="72">
        <v>238.11438749999996</v>
      </c>
      <c r="D42" s="80">
        <v>35</v>
      </c>
      <c r="E42" s="80">
        <f t="shared" si="110"/>
        <v>6.6286948472148879</v>
      </c>
      <c r="F42" s="80">
        <f t="shared" si="78"/>
        <v>34.852001461716178</v>
      </c>
      <c r="G42" s="293">
        <f t="shared" si="111"/>
        <v>9.5097764392330517E-2</v>
      </c>
      <c r="H42" s="115">
        <v>219</v>
      </c>
      <c r="I42" s="4">
        <v>15</v>
      </c>
      <c r="J42" s="6">
        <f t="shared" si="112"/>
        <v>-12.485692652785076</v>
      </c>
      <c r="K42" s="6">
        <f t="shared" si="79"/>
        <v>14.651348261763033</v>
      </c>
      <c r="L42" s="396">
        <f t="shared" si="80"/>
        <v>0.42609364099856029</v>
      </c>
      <c r="M42" s="156">
        <v>215.34</v>
      </c>
      <c r="N42" s="141">
        <v>58.2</v>
      </c>
      <c r="O42" s="141">
        <f t="shared" si="113"/>
        <v>-16.145692652785073</v>
      </c>
      <c r="P42" s="141">
        <f t="shared" si="81"/>
        <v>58.111117747703553</v>
      </c>
      <c r="Q42" s="329">
        <f t="shared" si="82"/>
        <v>0.13892085782004357</v>
      </c>
      <c r="R42" s="205">
        <v>233</v>
      </c>
      <c r="S42" s="143">
        <v>30</v>
      </c>
      <c r="T42" s="512">
        <f t="shared" si="114"/>
        <v>1.514307347214924</v>
      </c>
      <c r="U42" s="512">
        <f t="shared" si="83"/>
        <v>29.827202448226128</v>
      </c>
      <c r="V42" s="401">
        <f t="shared" si="84"/>
        <v>2.5384669411143222E-2</v>
      </c>
      <c r="W42" s="117">
        <v>279.36</v>
      </c>
      <c r="X42" s="85">
        <v>43.65</v>
      </c>
      <c r="Y42" s="85">
        <f t="shared" si="115"/>
        <v>47.874307347214938</v>
      </c>
      <c r="Z42" s="85">
        <f t="shared" si="85"/>
        <v>43.531419755016792</v>
      </c>
      <c r="AA42" s="326">
        <f t="shared" si="86"/>
        <v>0.54988221859795472</v>
      </c>
      <c r="AB42" s="446">
        <v>242</v>
      </c>
      <c r="AC42" s="439">
        <v>26</v>
      </c>
      <c r="AD42" s="439">
        <f t="shared" si="116"/>
        <v>10.514307347214924</v>
      </c>
      <c r="AE42" s="439">
        <f t="shared" si="87"/>
        <v>25.800426467162644</v>
      </c>
      <c r="AF42" s="440">
        <f t="shared" si="88"/>
        <v>0.20376227812739747</v>
      </c>
      <c r="AG42" s="663">
        <v>232.8</v>
      </c>
      <c r="AH42" s="142">
        <v>20.37</v>
      </c>
      <c r="AI42" s="142">
        <f t="shared" si="117"/>
        <v>1.3143073472149354</v>
      </c>
      <c r="AJ42" s="142">
        <f t="shared" si="89"/>
        <v>20.114644065641993</v>
      </c>
      <c r="AK42" s="306">
        <f t="shared" si="90"/>
        <v>3.2670410247524977E-2</v>
      </c>
      <c r="AL42" s="456">
        <v>229</v>
      </c>
      <c r="AM42" s="457">
        <v>24</v>
      </c>
      <c r="AN42" s="514">
        <f t="shared" si="118"/>
        <v>-2.485692652785076</v>
      </c>
      <c r="AO42" s="514">
        <f t="shared" si="91"/>
        <v>23.783649969831515</v>
      </c>
      <c r="AP42" s="355">
        <f t="shared" si="92"/>
        <v>5.2256332731478658E-2</v>
      </c>
      <c r="AQ42" s="79">
        <v>226.98000000000002</v>
      </c>
      <c r="AR42" s="80">
        <v>46.56</v>
      </c>
      <c r="AS42" s="515">
        <f t="shared" si="119"/>
        <v>-4.5056926527850578</v>
      </c>
      <c r="AT42" s="80">
        <f t="shared" si="93"/>
        <v>46.448849349445325</v>
      </c>
      <c r="AU42" s="307">
        <f t="shared" si="94"/>
        <v>4.850166059968139E-2</v>
      </c>
      <c r="AV42" s="315">
        <v>189.95510000000002</v>
      </c>
      <c r="AW42" s="380">
        <v>76.117834036972056</v>
      </c>
      <c r="AX42" s="379">
        <f t="shared" si="120"/>
        <v>-41.53059265278506</v>
      </c>
      <c r="AY42" s="379">
        <f t="shared" si="95"/>
        <v>76.049895886631489</v>
      </c>
      <c r="AZ42" s="378">
        <f t="shared" si="96"/>
        <v>0.27304832024158998</v>
      </c>
      <c r="BA42" s="651">
        <v>218.25</v>
      </c>
      <c r="BB42" s="290">
        <v>40.74</v>
      </c>
      <c r="BC42" s="290">
        <f t="shared" si="121"/>
        <v>-13.235692652785076</v>
      </c>
      <c r="BD42" s="290">
        <f t="shared" si="97"/>
        <v>40.612924123823774</v>
      </c>
      <c r="BE42" s="324">
        <f t="shared" si="98"/>
        <v>0.16294926970083573</v>
      </c>
      <c r="BF42" s="234">
        <v>206.02799999999999</v>
      </c>
      <c r="BG42" s="138">
        <v>17.46</v>
      </c>
      <c r="BH42" s="515">
        <f t="shared" si="122"/>
        <v>-25.457692652785084</v>
      </c>
      <c r="BI42" s="515">
        <f t="shared" si="99"/>
        <v>17.161398715939988</v>
      </c>
      <c r="BJ42" s="307">
        <f t="shared" si="100"/>
        <v>0.7417138041650202</v>
      </c>
      <c r="BK42" s="82">
        <f t="shared" si="101"/>
        <v>231.48569265278508</v>
      </c>
      <c r="BL42" s="83">
        <f t="shared" si="102"/>
        <v>5.9445768657267228</v>
      </c>
      <c r="BM42" s="538">
        <f t="shared" si="126"/>
        <v>11.889153731453446</v>
      </c>
      <c r="BN42" s="693">
        <v>5</v>
      </c>
      <c r="BO42" s="117">
        <v>235.71</v>
      </c>
      <c r="BP42" s="84">
        <v>11.64</v>
      </c>
      <c r="BQ42" s="85">
        <f t="shared" si="123"/>
        <v>4.224307347214932</v>
      </c>
      <c r="BR42" s="85">
        <f t="shared" si="104"/>
        <v>11.187117854365649</v>
      </c>
      <c r="BS42" s="405">
        <f t="shared" si="105"/>
        <v>0.18880230825343647</v>
      </c>
      <c r="BT42" s="484">
        <v>250.50000000000003</v>
      </c>
      <c r="BU42" s="423">
        <v>18.858262556944812</v>
      </c>
      <c r="BV42" s="86">
        <f t="shared" si="124"/>
        <v>19.014307347214952</v>
      </c>
      <c r="BW42" s="86">
        <f t="shared" si="106"/>
        <v>18.582143917054708</v>
      </c>
      <c r="BX42" s="328">
        <f t="shared" si="107"/>
        <v>0.51162845988302796</v>
      </c>
      <c r="BY42" s="119">
        <v>270</v>
      </c>
      <c r="BZ42" s="120">
        <v>36</v>
      </c>
      <c r="CA42" s="141">
        <f t="shared" si="125"/>
        <v>38.514307347214924</v>
      </c>
      <c r="CB42" s="141">
        <f t="shared" si="108"/>
        <v>35.856129265266027</v>
      </c>
      <c r="CC42" s="348">
        <f t="shared" si="109"/>
        <v>0.53706727603366666</v>
      </c>
    </row>
    <row r="43" spans="1:81" ht="15.75" x14ac:dyDescent="0.25">
      <c r="A43" s="1099"/>
      <c r="B43" s="134">
        <v>5</v>
      </c>
      <c r="C43" s="72">
        <v>255.14879999999999</v>
      </c>
      <c r="D43" s="80">
        <v>35</v>
      </c>
      <c r="E43" s="80">
        <f t="shared" si="110"/>
        <v>5.0405238362340015</v>
      </c>
      <c r="F43" s="80">
        <f t="shared" si="78"/>
        <v>34.62815425135954</v>
      </c>
      <c r="G43" s="293">
        <f t="shared" si="111"/>
        <v>7.2780717673338088E-2</v>
      </c>
      <c r="H43" s="115">
        <v>237</v>
      </c>
      <c r="I43" s="4">
        <v>15</v>
      </c>
      <c r="J43" s="6">
        <f t="shared" si="112"/>
        <v>-13.108276163765993</v>
      </c>
      <c r="K43" s="6">
        <f t="shared" si="79"/>
        <v>14.110601222341653</v>
      </c>
      <c r="L43" s="396">
        <f t="shared" si="80"/>
        <v>0.46448326181209576</v>
      </c>
      <c r="M43" s="156">
        <v>235.71</v>
      </c>
      <c r="N43" s="141">
        <v>81.48</v>
      </c>
      <c r="O43" s="141">
        <f t="shared" si="113"/>
        <v>-14.398276163765985</v>
      </c>
      <c r="P43" s="141">
        <f t="shared" si="81"/>
        <v>81.320965727516736</v>
      </c>
      <c r="Q43" s="329">
        <f t="shared" si="82"/>
        <v>8.8527454359128524E-2</v>
      </c>
      <c r="R43" s="205">
        <v>257</v>
      </c>
      <c r="S43" s="143">
        <v>30</v>
      </c>
      <c r="T43" s="512">
        <f t="shared" si="114"/>
        <v>6.8917238362340072</v>
      </c>
      <c r="U43" s="512">
        <f t="shared" si="83"/>
        <v>29.565335561362225</v>
      </c>
      <c r="V43" s="401">
        <f t="shared" si="84"/>
        <v>0.11655074609132003</v>
      </c>
      <c r="W43" s="117">
        <v>261.90000000000003</v>
      </c>
      <c r="X43" s="85">
        <v>39.285000000000004</v>
      </c>
      <c r="Y43" s="85">
        <f t="shared" si="115"/>
        <v>11.791723836234041</v>
      </c>
      <c r="Z43" s="85">
        <f t="shared" si="85"/>
        <v>38.954079271059022</v>
      </c>
      <c r="AA43" s="326">
        <f t="shared" si="86"/>
        <v>0.15135415926766257</v>
      </c>
      <c r="AB43" s="446">
        <v>259</v>
      </c>
      <c r="AC43" s="439">
        <v>26</v>
      </c>
      <c r="AD43" s="439">
        <f t="shared" si="116"/>
        <v>8.8917238362340072</v>
      </c>
      <c r="AE43" s="439">
        <f t="shared" si="87"/>
        <v>25.497236455270006</v>
      </c>
      <c r="AF43" s="440">
        <f t="shared" si="88"/>
        <v>0.17436642304025429</v>
      </c>
      <c r="AG43" s="663">
        <v>261.90000000000003</v>
      </c>
      <c r="AH43" s="142">
        <v>32.01</v>
      </c>
      <c r="AI43" s="142">
        <f t="shared" si="117"/>
        <v>11.791723836234041</v>
      </c>
      <c r="AJ43" s="142">
        <f t="shared" si="89"/>
        <v>31.60299300471317</v>
      </c>
      <c r="AK43" s="306">
        <f t="shared" si="90"/>
        <v>0.18656023868491603</v>
      </c>
      <c r="AL43" s="456">
        <v>248</v>
      </c>
      <c r="AM43" s="457">
        <v>24</v>
      </c>
      <c r="AN43" s="514">
        <f t="shared" si="118"/>
        <v>-2.1082761637659928</v>
      </c>
      <c r="AO43" s="514">
        <f t="shared" si="91"/>
        <v>23.454403997031129</v>
      </c>
      <c r="AP43" s="355">
        <f t="shared" si="92"/>
        <v>4.4944142772352251E-2</v>
      </c>
      <c r="AQ43" s="79">
        <v>247.35</v>
      </c>
      <c r="AR43" s="80">
        <v>58.2</v>
      </c>
      <c r="AS43" s="515">
        <f t="shared" si="119"/>
        <v>-2.7582761637659985</v>
      </c>
      <c r="AT43" s="80">
        <f t="shared" si="93"/>
        <v>57.977142624106179</v>
      </c>
      <c r="AU43" s="307">
        <f t="shared" si="94"/>
        <v>2.3787617317131644E-2</v>
      </c>
      <c r="AV43" s="315">
        <v>195.00395</v>
      </c>
      <c r="AW43" s="380">
        <v>90.467653302372568</v>
      </c>
      <c r="AX43" s="379">
        <f t="shared" si="120"/>
        <v>-55.10432616376599</v>
      </c>
      <c r="AY43" s="379">
        <f t="shared" si="95"/>
        <v>90.324444979718706</v>
      </c>
      <c r="AZ43" s="378">
        <f t="shared" si="96"/>
        <v>0.30503550935817553</v>
      </c>
      <c r="BA43" s="651">
        <v>215.34</v>
      </c>
      <c r="BB43" s="290">
        <v>40.74</v>
      </c>
      <c r="BC43" s="290">
        <f t="shared" si="121"/>
        <v>-34.768276163765989</v>
      </c>
      <c r="BD43" s="290">
        <f t="shared" si="97"/>
        <v>40.420992897947841</v>
      </c>
      <c r="BE43" s="324">
        <f t="shared" si="98"/>
        <v>0.43007696831627262</v>
      </c>
      <c r="BF43" s="234">
        <v>226.107</v>
      </c>
      <c r="BG43" s="138">
        <v>37.83</v>
      </c>
      <c r="BH43" s="515">
        <f t="shared" si="122"/>
        <v>-24.001276163765993</v>
      </c>
      <c r="BI43" s="515">
        <f t="shared" si="99"/>
        <v>37.486237032489001</v>
      </c>
      <c r="BJ43" s="307">
        <f t="shared" si="100"/>
        <v>0.32013450887274031</v>
      </c>
      <c r="BK43" s="82">
        <f t="shared" si="101"/>
        <v>250.10827616376599</v>
      </c>
      <c r="BL43" s="83">
        <f t="shared" si="102"/>
        <v>7.1337881342278626</v>
      </c>
      <c r="BM43" s="538">
        <f t="shared" si="126"/>
        <v>14.267576268455725</v>
      </c>
      <c r="BN43" s="693">
        <v>5</v>
      </c>
      <c r="BO43" s="117">
        <v>253.17</v>
      </c>
      <c r="BP43" s="84">
        <v>14.55</v>
      </c>
      <c r="BQ43" s="85">
        <f t="shared" si="123"/>
        <v>3.0617238362339947</v>
      </c>
      <c r="BR43" s="85">
        <f t="shared" si="104"/>
        <v>13.631271652195542</v>
      </c>
      <c r="BS43" s="405">
        <f t="shared" si="105"/>
        <v>0.11230514343615379</v>
      </c>
      <c r="BT43" s="484">
        <v>270.91666666666669</v>
      </c>
      <c r="BU43" s="423">
        <v>30.511591888712289</v>
      </c>
      <c r="BV43" s="86">
        <f t="shared" si="124"/>
        <v>20.808390502900693</v>
      </c>
      <c r="BW43" s="86">
        <f t="shared" si="106"/>
        <v>30.08431994310796</v>
      </c>
      <c r="BX43" s="328">
        <f t="shared" si="107"/>
        <v>0.34583448358233043</v>
      </c>
      <c r="BY43" s="119">
        <v>287</v>
      </c>
      <c r="BZ43" s="120">
        <v>36</v>
      </c>
      <c r="CA43" s="141">
        <f t="shared" si="125"/>
        <v>36.891723836234007</v>
      </c>
      <c r="CB43" s="141">
        <f t="shared" si="108"/>
        <v>35.638589574447948</v>
      </c>
      <c r="CC43" s="348">
        <f t="shared" si="109"/>
        <v>0.51758114275493838</v>
      </c>
    </row>
    <row r="44" spans="1:81" ht="15.75" x14ac:dyDescent="0.25">
      <c r="A44" s="1099"/>
      <c r="B44" s="134">
        <v>2</v>
      </c>
      <c r="C44" s="72">
        <v>271.67032500000005</v>
      </c>
      <c r="D44" s="80">
        <v>40</v>
      </c>
      <c r="E44" s="80">
        <f t="shared" si="110"/>
        <v>3.5765456431331017</v>
      </c>
      <c r="F44" s="80">
        <f t="shared" si="78"/>
        <v>39.706613626030176</v>
      </c>
      <c r="G44" s="293">
        <f t="shared" si="111"/>
        <v>4.5037152712368952E-2</v>
      </c>
      <c r="H44" s="115">
        <v>256</v>
      </c>
      <c r="I44" s="4">
        <v>15</v>
      </c>
      <c r="J44" s="6">
        <f t="shared" si="112"/>
        <v>-12.093779356866946</v>
      </c>
      <c r="K44" s="6">
        <f t="shared" si="79"/>
        <v>14.199125524018898</v>
      </c>
      <c r="L44" s="396">
        <f t="shared" si="80"/>
        <v>0.42586352717318404</v>
      </c>
      <c r="M44" s="156">
        <v>253.17</v>
      </c>
      <c r="N44" s="141">
        <v>81.48</v>
      </c>
      <c r="O44" s="141">
        <f t="shared" si="113"/>
        <v>-14.923779356866959</v>
      </c>
      <c r="P44" s="141">
        <f t="shared" si="81"/>
        <v>81.336372956057275</v>
      </c>
      <c r="Q44" s="329">
        <f t="shared" si="82"/>
        <v>9.1741116639966647E-2</v>
      </c>
      <c r="R44" s="205">
        <v>286</v>
      </c>
      <c r="S44" s="143">
        <v>40</v>
      </c>
      <c r="T44" s="512">
        <f t="shared" si="114"/>
        <v>17.906220643133054</v>
      </c>
      <c r="U44" s="512">
        <f t="shared" si="83"/>
        <v>39.706613626030176</v>
      </c>
      <c r="V44" s="401">
        <f t="shared" si="84"/>
        <v>0.22548158868166993</v>
      </c>
      <c r="W44" s="117">
        <v>282.27</v>
      </c>
      <c r="X44" s="85">
        <v>48.015000000000001</v>
      </c>
      <c r="Y44" s="85">
        <f t="shared" si="115"/>
        <v>14.176220643133036</v>
      </c>
      <c r="Z44" s="85">
        <f t="shared" si="85"/>
        <v>47.770863406964345</v>
      </c>
      <c r="AA44" s="326">
        <f t="shared" si="86"/>
        <v>0.14837727049608165</v>
      </c>
      <c r="AB44" s="446">
        <v>276</v>
      </c>
      <c r="AC44" s="439">
        <v>26</v>
      </c>
      <c r="AD44" s="439">
        <f t="shared" si="116"/>
        <v>7.9062206431330537</v>
      </c>
      <c r="AE44" s="439">
        <f t="shared" si="87"/>
        <v>25.546333702644006</v>
      </c>
      <c r="AF44" s="440">
        <f t="shared" si="88"/>
        <v>0.15474276534473461</v>
      </c>
      <c r="AG44" s="663">
        <v>261.90000000000003</v>
      </c>
      <c r="AH44" s="142">
        <v>46.56</v>
      </c>
      <c r="AI44" s="142">
        <f t="shared" si="117"/>
        <v>-6.1937793568669122</v>
      </c>
      <c r="AJ44" s="142">
        <f t="shared" si="89"/>
        <v>46.308193288519099</v>
      </c>
      <c r="AK44" s="306">
        <f t="shared" si="90"/>
        <v>6.687563168656914E-2</v>
      </c>
      <c r="AL44" s="456">
        <v>264</v>
      </c>
      <c r="AM44" s="457">
        <v>24</v>
      </c>
      <c r="AN44" s="514">
        <f t="shared" si="118"/>
        <v>-4.0937793568669463</v>
      </c>
      <c r="AO44" s="514">
        <f t="shared" si="91"/>
        <v>23.507768197913748</v>
      </c>
      <c r="AP44" s="355">
        <f t="shared" si="92"/>
        <v>8.7072905483861679E-2</v>
      </c>
      <c r="AQ44" s="79">
        <v>296.82</v>
      </c>
      <c r="AR44" s="80">
        <v>98.940000000000012</v>
      </c>
      <c r="AS44" s="515">
        <f t="shared" si="119"/>
        <v>28.726220643133047</v>
      </c>
      <c r="AT44" s="80">
        <f t="shared" si="93"/>
        <v>98.821752492287075</v>
      </c>
      <c r="AU44" s="307">
        <f t="shared" si="94"/>
        <v>0.14534361068619531</v>
      </c>
      <c r="AV44" s="315"/>
      <c r="AW44" s="380"/>
      <c r="AX44" s="379" t="str">
        <f t="shared" si="120"/>
        <v/>
      </c>
      <c r="AY44" s="379" t="str">
        <f t="shared" si="95"/>
        <v/>
      </c>
      <c r="AZ44" s="378" t="str">
        <f t="shared" si="96"/>
        <v/>
      </c>
      <c r="BA44" s="651">
        <v>186.24</v>
      </c>
      <c r="BB44" s="290">
        <v>72.75</v>
      </c>
      <c r="BC44" s="290">
        <f t="shared" si="121"/>
        <v>-81.853779356866937</v>
      </c>
      <c r="BD44" s="290">
        <f t="shared" si="97"/>
        <v>72.589101562471797</v>
      </c>
      <c r="BE44" s="324">
        <f t="shared" si="98"/>
        <v>0.5638159006997886</v>
      </c>
      <c r="BF44" s="234">
        <v>244.149</v>
      </c>
      <c r="BG44" s="138">
        <v>37.83</v>
      </c>
      <c r="BH44" s="515">
        <f t="shared" si="122"/>
        <v>-23.944779356866945</v>
      </c>
      <c r="BI44" s="515">
        <f t="shared" si="99"/>
        <v>37.519649060816718</v>
      </c>
      <c r="BJ44" s="307">
        <f t="shared" si="100"/>
        <v>0.31909652617024931</v>
      </c>
      <c r="BK44" s="82">
        <f t="shared" si="101"/>
        <v>268.09377935686695</v>
      </c>
      <c r="BL44" s="83">
        <f t="shared" si="102"/>
        <v>7.7061556143874377</v>
      </c>
      <c r="BM44" s="538">
        <f t="shared" si="126"/>
        <v>15.412311228774875</v>
      </c>
      <c r="BN44" s="693">
        <v>6</v>
      </c>
      <c r="BO44" s="117">
        <v>273.53999999999996</v>
      </c>
      <c r="BP44" s="84">
        <v>14.55</v>
      </c>
      <c r="BQ44" s="85">
        <f t="shared" si="123"/>
        <v>5.4462206431330173</v>
      </c>
      <c r="BR44" s="85">
        <f t="shared" si="104"/>
        <v>13.722888385716944</v>
      </c>
      <c r="BS44" s="405">
        <f t="shared" si="105"/>
        <v>0.19843565326966997</v>
      </c>
      <c r="BT44" s="484">
        <v>298.95833333333337</v>
      </c>
      <c r="BU44" s="423">
        <v>45.747994984904956</v>
      </c>
      <c r="BV44" s="86">
        <f t="shared" si="124"/>
        <v>30.864553976466425</v>
      </c>
      <c r="BW44" s="86">
        <f t="shared" si="106"/>
        <v>45.491693865866701</v>
      </c>
      <c r="BX44" s="328">
        <f t="shared" si="107"/>
        <v>0.33923285058884889</v>
      </c>
      <c r="BY44" s="119">
        <v>302</v>
      </c>
      <c r="BZ44" s="120">
        <v>38</v>
      </c>
      <c r="CA44" s="141">
        <f t="shared" si="125"/>
        <v>33.906220643133054</v>
      </c>
      <c r="CB44" s="141">
        <f t="shared" si="108"/>
        <v>37.691048879632483</v>
      </c>
      <c r="CC44" s="348">
        <f t="shared" si="109"/>
        <v>0.44979141800236982</v>
      </c>
    </row>
    <row r="45" spans="1:81" ht="16.5" thickBot="1" x14ac:dyDescent="0.3">
      <c r="A45" s="1100"/>
      <c r="B45" s="135">
        <v>1</v>
      </c>
      <c r="C45" s="242">
        <v>277.71948750000001</v>
      </c>
      <c r="D45" s="96">
        <v>40</v>
      </c>
      <c r="E45" s="96">
        <f t="shared" si="110"/>
        <v>0.83953387563298065</v>
      </c>
      <c r="F45" s="96">
        <f t="shared" si="78"/>
        <v>39.590868576779158</v>
      </c>
      <c r="G45" s="359">
        <f t="shared" si="111"/>
        <v>1.0602620071404346E-2</v>
      </c>
      <c r="H45" s="130">
        <v>266</v>
      </c>
      <c r="I45" s="11">
        <v>15</v>
      </c>
      <c r="J45" s="7">
        <f t="shared" si="112"/>
        <v>-10.879953624367033</v>
      </c>
      <c r="K45" s="7">
        <f t="shared" si="79"/>
        <v>13.872161859775114</v>
      </c>
      <c r="L45" s="399">
        <f t="shared" si="80"/>
        <v>0.39215061554015823</v>
      </c>
      <c r="M45" s="157">
        <v>267.72000000000003</v>
      </c>
      <c r="N45" s="158">
        <v>81.48</v>
      </c>
      <c r="O45" s="158">
        <f t="shared" si="113"/>
        <v>-9.1599536243670059</v>
      </c>
      <c r="P45" s="158">
        <f t="shared" si="81"/>
        <v>81.279931561633347</v>
      </c>
      <c r="Q45" s="410">
        <f t="shared" si="82"/>
        <v>5.634818735926931E-2</v>
      </c>
      <c r="R45" s="360">
        <v>303</v>
      </c>
      <c r="S45" s="159">
        <v>40</v>
      </c>
      <c r="T45" s="109">
        <f t="shared" si="114"/>
        <v>26.120046375632967</v>
      </c>
      <c r="U45" s="109">
        <f t="shared" si="83"/>
        <v>39.590868576779158</v>
      </c>
      <c r="V45" s="411">
        <f t="shared" si="84"/>
        <v>0.32987463163352898</v>
      </c>
      <c r="W45" s="412">
        <v>291</v>
      </c>
      <c r="X45" s="160">
        <v>48.015000000000001</v>
      </c>
      <c r="Y45" s="160">
        <f t="shared" si="115"/>
        <v>14.120046375632967</v>
      </c>
      <c r="Z45" s="160">
        <f t="shared" si="85"/>
        <v>47.674700834549547</v>
      </c>
      <c r="AA45" s="604">
        <f t="shared" si="86"/>
        <v>0.14808741458740587</v>
      </c>
      <c r="AB45" s="667">
        <v>285</v>
      </c>
      <c r="AC45" s="437">
        <v>26</v>
      </c>
      <c r="AD45" s="437">
        <f t="shared" si="116"/>
        <v>8.1200463756329668</v>
      </c>
      <c r="AE45" s="437">
        <f t="shared" si="87"/>
        <v>25.366057530956585</v>
      </c>
      <c r="AF45" s="495">
        <f t="shared" si="88"/>
        <v>0.16005732001757292</v>
      </c>
      <c r="AG45" s="664">
        <v>261.90000000000003</v>
      </c>
      <c r="AH45" s="145">
        <v>46.56</v>
      </c>
      <c r="AI45" s="145">
        <f t="shared" si="117"/>
        <v>-14.979953624366999</v>
      </c>
      <c r="AJ45" s="145">
        <f t="shared" si="89"/>
        <v>46.208986946954376</v>
      </c>
      <c r="AK45" s="365">
        <f t="shared" si="90"/>
        <v>0.16208918020171317</v>
      </c>
      <c r="AL45" s="468">
        <v>274</v>
      </c>
      <c r="AM45" s="461">
        <v>24</v>
      </c>
      <c r="AN45" s="197">
        <f t="shared" si="118"/>
        <v>-2.8799536243670332</v>
      </c>
      <c r="AO45" s="197">
        <f t="shared" si="91"/>
        <v>23.311732553883665</v>
      </c>
      <c r="AP45" s="469">
        <f t="shared" si="92"/>
        <v>6.1770475826071571E-2</v>
      </c>
      <c r="AQ45" s="95">
        <v>357.93</v>
      </c>
      <c r="AR45" s="96">
        <v>197.88000000000002</v>
      </c>
      <c r="AS45" s="108">
        <f t="shared" si="119"/>
        <v>81.050046375632974</v>
      </c>
      <c r="AT45" s="96">
        <f t="shared" si="93"/>
        <v>197.79770290542763</v>
      </c>
      <c r="AU45" s="568">
        <f t="shared" si="94"/>
        <v>0.20488116187675134</v>
      </c>
      <c r="AV45" s="569"/>
      <c r="AW45" s="590"/>
      <c r="AX45" s="319" t="str">
        <f t="shared" si="120"/>
        <v/>
      </c>
      <c r="AY45" s="319" t="str">
        <f t="shared" si="95"/>
        <v/>
      </c>
      <c r="AZ45" s="470" t="str">
        <f t="shared" si="96"/>
        <v/>
      </c>
      <c r="BA45" s="669"/>
      <c r="BB45" s="415"/>
      <c r="BC45" s="184" t="str">
        <f t="shared" si="121"/>
        <v/>
      </c>
      <c r="BD45" s="415" t="str">
        <f t="shared" si="97"/>
        <v/>
      </c>
      <c r="BE45" s="418" t="str">
        <f t="shared" si="98"/>
        <v/>
      </c>
      <c r="BF45" s="420">
        <v>247.059</v>
      </c>
      <c r="BG45" s="416">
        <v>37.83</v>
      </c>
      <c r="BH45" s="108">
        <f t="shared" si="122"/>
        <v>-29.820953624367036</v>
      </c>
      <c r="BI45" s="108">
        <f t="shared" si="99"/>
        <v>37.397135915251575</v>
      </c>
      <c r="BJ45" s="568">
        <f t="shared" si="100"/>
        <v>0.39870638345068071</v>
      </c>
      <c r="BK45" s="97">
        <f t="shared" si="101"/>
        <v>276.87995362436703</v>
      </c>
      <c r="BL45" s="98">
        <f t="shared" si="102"/>
        <v>8.2802853414722772</v>
      </c>
      <c r="BM45" s="540">
        <f t="shared" si="126"/>
        <v>16.560570682944554</v>
      </c>
      <c r="BN45" s="239">
        <v>6</v>
      </c>
      <c r="BO45" s="412">
        <v>285.18</v>
      </c>
      <c r="BP45" s="474">
        <v>17.46</v>
      </c>
      <c r="BQ45" s="160">
        <f t="shared" si="123"/>
        <v>8.3000463756329736</v>
      </c>
      <c r="BR45" s="160">
        <f t="shared" si="104"/>
        <v>16.501165857714398</v>
      </c>
      <c r="BS45" s="475">
        <f t="shared" si="105"/>
        <v>0.2514987864252225</v>
      </c>
      <c r="BT45" s="488"/>
      <c r="BU45" s="427"/>
      <c r="BV45" s="164" t="str">
        <f t="shared" si="124"/>
        <v/>
      </c>
      <c r="BW45" s="164" t="str">
        <f t="shared" si="106"/>
        <v/>
      </c>
      <c r="BX45" s="478" t="str">
        <f t="shared" si="107"/>
        <v/>
      </c>
      <c r="BY45" s="476">
        <v>306</v>
      </c>
      <c r="BZ45" s="132">
        <v>40</v>
      </c>
      <c r="CA45" s="158">
        <f t="shared" si="125"/>
        <v>29.120046375632967</v>
      </c>
      <c r="CB45" s="158">
        <f t="shared" si="108"/>
        <v>39.590868576779158</v>
      </c>
      <c r="CC45" s="409">
        <f t="shared" si="109"/>
        <v>0.3677621560532327</v>
      </c>
    </row>
    <row r="46" spans="1:81" x14ac:dyDescent="0.25">
      <c r="A46" s="1099" t="s">
        <v>18</v>
      </c>
      <c r="B46" s="133">
        <v>120</v>
      </c>
      <c r="C46" s="55">
        <v>104.1161625</v>
      </c>
      <c r="D46" s="56">
        <v>30</v>
      </c>
      <c r="E46" s="56">
        <f t="shared" si="110"/>
        <v>0.4765544094599079</v>
      </c>
      <c r="F46" s="56">
        <f t="shared" si="78"/>
        <v>30.162098348074288</v>
      </c>
      <c r="G46" s="366">
        <f t="shared" si="111"/>
        <v>7.8998881967761655E-3</v>
      </c>
      <c r="H46" s="110">
        <v>86</v>
      </c>
      <c r="I46" s="12">
        <v>15</v>
      </c>
      <c r="J46" s="13">
        <f t="shared" si="112"/>
        <v>-17.639608090540094</v>
      </c>
      <c r="K46" s="13">
        <f t="shared" si="79"/>
        <v>15.32162448172209</v>
      </c>
      <c r="L46" s="398">
        <f t="shared" si="80"/>
        <v>0.57564418549688512</v>
      </c>
      <c r="M46" s="71">
        <v>110.58</v>
      </c>
      <c r="N46" s="57">
        <v>40.74</v>
      </c>
      <c r="O46" s="57">
        <f t="shared" si="113"/>
        <v>6.9403919094599047</v>
      </c>
      <c r="P46" s="57">
        <f t="shared" si="81"/>
        <v>40.859512683815822</v>
      </c>
      <c r="Q46" s="606">
        <f t="shared" si="82"/>
        <v>8.4929939854727479E-2</v>
      </c>
      <c r="R46" s="204">
        <v>113</v>
      </c>
      <c r="S46" s="58">
        <v>30</v>
      </c>
      <c r="T46" s="59">
        <f t="shared" si="114"/>
        <v>9.3603919094599064</v>
      </c>
      <c r="U46" s="59">
        <f t="shared" si="83"/>
        <v>30.162098348074288</v>
      </c>
      <c r="V46" s="403">
        <f t="shared" si="84"/>
        <v>0.15516811531876601</v>
      </c>
      <c r="W46" s="661"/>
      <c r="X46" s="161"/>
      <c r="Y46" s="60" t="str">
        <f t="shared" si="115"/>
        <v/>
      </c>
      <c r="Z46" s="60" t="str">
        <f t="shared" si="85"/>
        <v/>
      </c>
      <c r="AA46" s="472" t="str">
        <f t="shared" si="86"/>
        <v/>
      </c>
      <c r="AB46" s="444"/>
      <c r="AC46" s="442"/>
      <c r="AD46" s="433" t="str">
        <f t="shared" si="116"/>
        <v/>
      </c>
      <c r="AE46" s="433" t="str">
        <f t="shared" si="87"/>
        <v/>
      </c>
      <c r="AF46" s="443" t="str">
        <f t="shared" si="88"/>
        <v/>
      </c>
      <c r="AG46" s="662">
        <v>87.3</v>
      </c>
      <c r="AH46" s="62">
        <v>20.37</v>
      </c>
      <c r="AI46" s="62">
        <f t="shared" si="117"/>
        <v>-16.339608090540096</v>
      </c>
      <c r="AJ46" s="62">
        <f t="shared" si="89"/>
        <v>20.60798575210362</v>
      </c>
      <c r="AK46" s="343">
        <f t="shared" si="90"/>
        <v>0.39643874678223184</v>
      </c>
      <c r="AL46" s="226"/>
      <c r="AM46" s="463"/>
      <c r="AN46" s="181" t="str">
        <f t="shared" si="118"/>
        <v/>
      </c>
      <c r="AO46" s="181" t="str">
        <f t="shared" si="91"/>
        <v/>
      </c>
      <c r="AP46" s="354" t="str">
        <f t="shared" si="92"/>
        <v/>
      </c>
      <c r="AQ46" s="103"/>
      <c r="AR46" s="102"/>
      <c r="AS46" s="201" t="str">
        <f t="shared" si="119"/>
        <v/>
      </c>
      <c r="AT46" s="56" t="str">
        <f t="shared" si="93"/>
        <v/>
      </c>
      <c r="AU46" s="531" t="str">
        <f t="shared" si="94"/>
        <v/>
      </c>
      <c r="AV46" s="312"/>
      <c r="AW46" s="660"/>
      <c r="AX46" s="321" t="str">
        <f t="shared" si="120"/>
        <v/>
      </c>
      <c r="AY46" s="313" t="str">
        <f t="shared" si="95"/>
        <v/>
      </c>
      <c r="AZ46" s="377" t="str">
        <f t="shared" si="96"/>
        <v/>
      </c>
      <c r="BA46" s="650">
        <v>139.68</v>
      </c>
      <c r="BB46" s="66">
        <v>40.74</v>
      </c>
      <c r="BC46" s="66">
        <f t="shared" si="121"/>
        <v>36.040391909459913</v>
      </c>
      <c r="BD46" s="66">
        <f t="shared" si="97"/>
        <v>40.859512683815822</v>
      </c>
      <c r="BE46" s="344">
        <f t="shared" si="98"/>
        <v>0.44102816629694253</v>
      </c>
      <c r="BF46" s="233"/>
      <c r="BG46" s="56"/>
      <c r="BH46" s="137" t="str">
        <f t="shared" si="122"/>
        <v/>
      </c>
      <c r="BI46" s="137" t="str">
        <f t="shared" si="99"/>
        <v/>
      </c>
      <c r="BJ46" s="531" t="str">
        <f t="shared" si="100"/>
        <v/>
      </c>
      <c r="BK46" s="154">
        <f t="shared" si="101"/>
        <v>103.63960809054009</v>
      </c>
      <c r="BL46" s="155">
        <f t="shared" si="102"/>
        <v>7.3653121618227617</v>
      </c>
      <c r="BM46" s="541">
        <f t="shared" si="126"/>
        <v>14.730624323645523</v>
      </c>
      <c r="BN46" s="542">
        <v>8</v>
      </c>
      <c r="BO46" s="641">
        <v>107.67</v>
      </c>
      <c r="BP46" s="69">
        <v>11.64</v>
      </c>
      <c r="BQ46" s="60">
        <f t="shared" si="123"/>
        <v>4.0303919094599081</v>
      </c>
      <c r="BR46" s="60">
        <f t="shared" si="104"/>
        <v>12.051629630838551</v>
      </c>
      <c r="BS46" s="407">
        <f t="shared" si="105"/>
        <v>0.16721356500811557</v>
      </c>
      <c r="BT46" s="483"/>
      <c r="BU46" s="428"/>
      <c r="BV46" s="70" t="str">
        <f t="shared" si="124"/>
        <v/>
      </c>
      <c r="BW46" s="70" t="str">
        <f t="shared" si="106"/>
        <v/>
      </c>
      <c r="BX46" s="479" t="str">
        <f t="shared" si="107"/>
        <v/>
      </c>
      <c r="BY46" s="113">
        <v>170</v>
      </c>
      <c r="BZ46" s="114">
        <v>36</v>
      </c>
      <c r="CA46" s="57">
        <f t="shared" si="125"/>
        <v>66.360391909459906</v>
      </c>
      <c r="CB46" s="57">
        <f t="shared" si="108"/>
        <v>36.135193049974227</v>
      </c>
      <c r="CC46" s="347">
        <f t="shared" si="109"/>
        <v>0.91822384645468547</v>
      </c>
    </row>
    <row r="47" spans="1:81" x14ac:dyDescent="0.25">
      <c r="A47" s="1099"/>
      <c r="B47" s="134">
        <v>100</v>
      </c>
      <c r="C47" s="72">
        <v>113.293575</v>
      </c>
      <c r="D47" s="80">
        <v>30</v>
      </c>
      <c r="E47" s="80">
        <f t="shared" si="110"/>
        <v>5.9047834312151082</v>
      </c>
      <c r="F47" s="80">
        <f t="shared" si="78"/>
        <v>30.34707756802084</v>
      </c>
      <c r="G47" s="293">
        <f t="shared" si="111"/>
        <v>9.7287513401907499E-2</v>
      </c>
      <c r="H47" s="115">
        <v>93</v>
      </c>
      <c r="I47" s="4">
        <v>15</v>
      </c>
      <c r="J47" s="6">
        <f t="shared" si="112"/>
        <v>-14.388791568784896</v>
      </c>
      <c r="K47" s="6">
        <f t="shared" si="79"/>
        <v>15.68263743505771</v>
      </c>
      <c r="L47" s="396">
        <f t="shared" si="80"/>
        <v>0.45874909843351697</v>
      </c>
      <c r="M47" s="156">
        <v>110.58</v>
      </c>
      <c r="N47" s="141">
        <v>40.74</v>
      </c>
      <c r="O47" s="141">
        <f t="shared" si="113"/>
        <v>3.1912084312151023</v>
      </c>
      <c r="P47" s="141">
        <f t="shared" si="81"/>
        <v>40.996252474091747</v>
      </c>
      <c r="Q47" s="329">
        <f t="shared" si="82"/>
        <v>3.892073346498974E-2</v>
      </c>
      <c r="R47" s="205">
        <v>97</v>
      </c>
      <c r="S47" s="143">
        <v>30</v>
      </c>
      <c r="T47" s="512">
        <f t="shared" si="114"/>
        <v>-10.388791568784896</v>
      </c>
      <c r="U47" s="512">
        <f t="shared" si="83"/>
        <v>30.34707756802084</v>
      </c>
      <c r="V47" s="401">
        <f t="shared" si="84"/>
        <v>0.17116626049904066</v>
      </c>
      <c r="W47" s="117">
        <v>119.30999999999999</v>
      </c>
      <c r="X47" s="85">
        <v>26.189999999999998</v>
      </c>
      <c r="Y47" s="85">
        <f t="shared" si="115"/>
        <v>11.921208431215092</v>
      </c>
      <c r="Z47" s="85">
        <f t="shared" si="85"/>
        <v>26.586861735065188</v>
      </c>
      <c r="AA47" s="326">
        <f t="shared" si="86"/>
        <v>0.22419359889122059</v>
      </c>
      <c r="AB47" s="445">
        <v>125</v>
      </c>
      <c r="AC47" s="436">
        <v>32</v>
      </c>
      <c r="AD47" s="439">
        <f t="shared" si="116"/>
        <v>17.611208431215104</v>
      </c>
      <c r="AE47" s="439">
        <f t="shared" si="87"/>
        <v>32.325610851451415</v>
      </c>
      <c r="AF47" s="440">
        <f t="shared" si="88"/>
        <v>0.27240333542566858</v>
      </c>
      <c r="AG47" s="663">
        <v>87.3</v>
      </c>
      <c r="AH47" s="142">
        <v>20.37</v>
      </c>
      <c r="AI47" s="142">
        <f t="shared" si="117"/>
        <v>-20.088791568784899</v>
      </c>
      <c r="AJ47" s="142">
        <f t="shared" si="89"/>
        <v>20.87778764427576</v>
      </c>
      <c r="AK47" s="306">
        <f t="shared" si="90"/>
        <v>0.48110441372107771</v>
      </c>
      <c r="AL47" s="467">
        <v>104</v>
      </c>
      <c r="AM47" s="457">
        <v>24</v>
      </c>
      <c r="AN47" s="514">
        <f t="shared" si="118"/>
        <v>-3.388791568784896</v>
      </c>
      <c r="AO47" s="514">
        <f t="shared" si="91"/>
        <v>24.432460312450598</v>
      </c>
      <c r="AP47" s="355">
        <f t="shared" si="92"/>
        <v>6.9350190800432684E-2</v>
      </c>
      <c r="AQ47" s="167"/>
      <c r="AR47" s="107"/>
      <c r="AS47" s="187" t="str">
        <f t="shared" si="119"/>
        <v/>
      </c>
      <c r="AT47" s="80" t="str">
        <f t="shared" si="93"/>
        <v/>
      </c>
      <c r="AU47" s="307" t="str">
        <f t="shared" si="94"/>
        <v/>
      </c>
      <c r="AV47" s="314"/>
      <c r="AW47" s="387"/>
      <c r="AX47" s="323" t="str">
        <f t="shared" si="120"/>
        <v/>
      </c>
      <c r="AY47" s="379" t="str">
        <f t="shared" si="95"/>
        <v/>
      </c>
      <c r="AZ47" s="378" t="str">
        <f t="shared" si="96"/>
        <v/>
      </c>
      <c r="BA47" s="651">
        <v>130.95000000000002</v>
      </c>
      <c r="BB47" s="290">
        <v>40.74</v>
      </c>
      <c r="BC47" s="290">
        <f t="shared" si="121"/>
        <v>23.561208431215121</v>
      </c>
      <c r="BD47" s="290">
        <f t="shared" si="97"/>
        <v>40.996252474091747</v>
      </c>
      <c r="BE47" s="324">
        <f t="shared" si="98"/>
        <v>0.28735807554733217</v>
      </c>
      <c r="BF47" s="234"/>
      <c r="BG47" s="80"/>
      <c r="BH47" s="515" t="str">
        <f t="shared" si="122"/>
        <v/>
      </c>
      <c r="BI47" s="515" t="str">
        <f t="shared" si="99"/>
        <v/>
      </c>
      <c r="BJ47" s="307" t="str">
        <f t="shared" si="100"/>
        <v/>
      </c>
      <c r="BK47" s="82">
        <f t="shared" si="101"/>
        <v>107.3887915687849</v>
      </c>
      <c r="BL47" s="83">
        <f t="shared" si="102"/>
        <v>6.5616219854946314</v>
      </c>
      <c r="BM47" s="538">
        <f t="shared" si="126"/>
        <v>13.123243970989263</v>
      </c>
      <c r="BN47" s="693">
        <v>8</v>
      </c>
      <c r="BO47" s="117">
        <v>107.67</v>
      </c>
      <c r="BP47" s="84">
        <v>11.64</v>
      </c>
      <c r="BQ47" s="85">
        <f t="shared" si="123"/>
        <v>0.28120843121510575</v>
      </c>
      <c r="BR47" s="85">
        <f t="shared" si="104"/>
        <v>12.50738649436698</v>
      </c>
      <c r="BS47" s="405">
        <f t="shared" si="105"/>
        <v>1.1241694311667555E-2</v>
      </c>
      <c r="BT47" s="484">
        <v>133.08333333333334</v>
      </c>
      <c r="BU47" s="423">
        <v>40.106924037242827</v>
      </c>
      <c r="BV47" s="86">
        <f t="shared" si="124"/>
        <v>25.694541764548447</v>
      </c>
      <c r="BW47" s="86">
        <f t="shared" si="106"/>
        <v>40.367195501404851</v>
      </c>
      <c r="BX47" s="328">
        <f t="shared" si="107"/>
        <v>0.31826017940302825</v>
      </c>
      <c r="BY47" s="119">
        <v>178</v>
      </c>
      <c r="BZ47" s="120">
        <v>36</v>
      </c>
      <c r="CA47" s="141">
        <f t="shared" si="125"/>
        <v>70.611208431215104</v>
      </c>
      <c r="CB47" s="141">
        <f t="shared" si="108"/>
        <v>36.289738452067596</v>
      </c>
      <c r="CC47" s="348">
        <f t="shared" si="109"/>
        <v>0.97288119786920169</v>
      </c>
    </row>
    <row r="48" spans="1:81" ht="15.75" x14ac:dyDescent="0.25">
      <c r="A48" s="1099"/>
      <c r="B48" s="134">
        <v>50</v>
      </c>
      <c r="C48" s="72">
        <v>137.388375</v>
      </c>
      <c r="D48" s="80">
        <v>30</v>
      </c>
      <c r="E48" s="80">
        <f t="shared" si="110"/>
        <v>9.243173375077788</v>
      </c>
      <c r="F48" s="80">
        <f t="shared" si="78"/>
        <v>30.196439976052773</v>
      </c>
      <c r="G48" s="293">
        <f t="shared" si="111"/>
        <v>0.15305071363392619</v>
      </c>
      <c r="H48" s="115">
        <v>119</v>
      </c>
      <c r="I48" s="4">
        <v>15</v>
      </c>
      <c r="J48" s="6">
        <f t="shared" si="112"/>
        <v>-9.1452016249222083</v>
      </c>
      <c r="K48" s="6">
        <f t="shared" si="79"/>
        <v>15.389119117979364</v>
      </c>
      <c r="L48" s="396">
        <f t="shared" si="80"/>
        <v>0.29713206957498034</v>
      </c>
      <c r="M48" s="156">
        <v>122.22</v>
      </c>
      <c r="N48" s="141">
        <v>40.74</v>
      </c>
      <c r="O48" s="141">
        <f t="shared" si="113"/>
        <v>-5.9252016249222095</v>
      </c>
      <c r="P48" s="141">
        <f t="shared" si="81"/>
        <v>40.884869905961033</v>
      </c>
      <c r="Q48" s="329">
        <f t="shared" si="82"/>
        <v>7.2462033492471892E-2</v>
      </c>
      <c r="R48" s="205">
        <v>124</v>
      </c>
      <c r="S48" s="143">
        <v>30</v>
      </c>
      <c r="T48" s="512">
        <f t="shared" si="114"/>
        <v>-4.1452016249222083</v>
      </c>
      <c r="U48" s="512">
        <f t="shared" si="83"/>
        <v>30.196439976052773</v>
      </c>
      <c r="V48" s="401">
        <f t="shared" si="84"/>
        <v>6.8637257044366032E-2</v>
      </c>
      <c r="W48" s="117">
        <v>189.15</v>
      </c>
      <c r="X48" s="85">
        <v>62.564999999999998</v>
      </c>
      <c r="Y48" s="85">
        <f t="shared" si="115"/>
        <v>61.004798375077797</v>
      </c>
      <c r="Z48" s="85">
        <f t="shared" si="85"/>
        <v>62.659430353517877</v>
      </c>
      <c r="AA48" s="326">
        <f t="shared" si="86"/>
        <v>0.4867966244737239</v>
      </c>
      <c r="AB48" s="446">
        <v>143</v>
      </c>
      <c r="AC48" s="439">
        <v>26</v>
      </c>
      <c r="AD48" s="439">
        <f t="shared" si="116"/>
        <v>14.854798375077792</v>
      </c>
      <c r="AE48" s="439">
        <f t="shared" si="87"/>
        <v>26.226417735317149</v>
      </c>
      <c r="AF48" s="440">
        <f t="shared" si="88"/>
        <v>0.28320296208570545</v>
      </c>
      <c r="AG48" s="663">
        <v>145.5</v>
      </c>
      <c r="AH48" s="142">
        <v>20.37</v>
      </c>
      <c r="AI48" s="142">
        <f t="shared" si="117"/>
        <v>17.354798375077792</v>
      </c>
      <c r="AJ48" s="142">
        <f t="shared" si="89"/>
        <v>20.658215973974084</v>
      </c>
      <c r="AK48" s="306">
        <f t="shared" si="90"/>
        <v>0.42004591289349358</v>
      </c>
      <c r="AL48" s="456">
        <v>127</v>
      </c>
      <c r="AM48" s="457">
        <v>24</v>
      </c>
      <c r="AN48" s="514">
        <f t="shared" si="118"/>
        <v>-1.1452016249222083</v>
      </c>
      <c r="AO48" s="514">
        <f t="shared" si="91"/>
        <v>24.245102334850188</v>
      </c>
      <c r="AP48" s="355">
        <f t="shared" si="92"/>
        <v>2.3617174493755021E-2</v>
      </c>
      <c r="AQ48" s="79">
        <v>116.4</v>
      </c>
      <c r="AR48" s="80">
        <v>40.74</v>
      </c>
      <c r="AS48" s="515">
        <f t="shared" si="119"/>
        <v>-11.745201624922203</v>
      </c>
      <c r="AT48" s="80">
        <f t="shared" si="93"/>
        <v>40.884869905961033</v>
      </c>
      <c r="AU48" s="307">
        <f t="shared" si="94"/>
        <v>0.14363750761513058</v>
      </c>
      <c r="AV48" s="657">
        <v>274.33055000000002</v>
      </c>
      <c r="AW48" s="380">
        <v>68.336575363493125</v>
      </c>
      <c r="AX48" s="379">
        <f t="shared" si="120"/>
        <v>146.18534837507781</v>
      </c>
      <c r="AY48" s="379">
        <f t="shared" si="95"/>
        <v>68.423040853485418</v>
      </c>
      <c r="AZ48" s="378">
        <f t="shared" si="96"/>
        <v>1.0682465040402487</v>
      </c>
      <c r="BA48" s="651">
        <v>133.86000000000001</v>
      </c>
      <c r="BB48" s="290">
        <v>40.74</v>
      </c>
      <c r="BC48" s="290">
        <f t="shared" si="121"/>
        <v>5.7147983750778053</v>
      </c>
      <c r="BD48" s="290">
        <f t="shared" si="97"/>
        <v>40.884869905961033</v>
      </c>
      <c r="BE48" s="324">
        <f t="shared" si="98"/>
        <v>6.9888914752845838E-2</v>
      </c>
      <c r="BF48" s="234">
        <v>96.03</v>
      </c>
      <c r="BG48" s="80">
        <v>17.169</v>
      </c>
      <c r="BH48" s="515">
        <f t="shared" si="122"/>
        <v>-32.115201624922207</v>
      </c>
      <c r="BI48" s="515">
        <f t="shared" si="99"/>
        <v>17.50998424406367</v>
      </c>
      <c r="BJ48" s="307">
        <f t="shared" si="100"/>
        <v>0.91705398409510497</v>
      </c>
      <c r="BK48" s="82">
        <f t="shared" si="101"/>
        <v>128.14520162492221</v>
      </c>
      <c r="BL48" s="83">
        <f t="shared" si="102"/>
        <v>6.0971315200380944</v>
      </c>
      <c r="BM48" s="538">
        <f t="shared" si="126"/>
        <v>12.194263040076189</v>
      </c>
      <c r="BN48" s="693">
        <v>7</v>
      </c>
      <c r="BO48" s="117">
        <v>128.04</v>
      </c>
      <c r="BP48" s="84">
        <v>11.64</v>
      </c>
      <c r="BQ48" s="85">
        <f t="shared" si="123"/>
        <v>-0.1052016249222163</v>
      </c>
      <c r="BR48" s="85">
        <f t="shared" si="104"/>
        <v>12.137322078092762</v>
      </c>
      <c r="BS48" s="405">
        <f t="shared" si="105"/>
        <v>4.3338070888017293E-3</v>
      </c>
      <c r="BT48" s="484">
        <v>130.24999999999997</v>
      </c>
      <c r="BU48" s="423">
        <v>35.670224131386298</v>
      </c>
      <c r="BV48" s="86">
        <f t="shared" si="124"/>
        <v>2.1047983750777632</v>
      </c>
      <c r="BW48" s="86">
        <f t="shared" si="106"/>
        <v>35.835595108923357</v>
      </c>
      <c r="BX48" s="328">
        <f t="shared" si="107"/>
        <v>2.9367426000324062E-2</v>
      </c>
      <c r="BY48" s="119">
        <v>182</v>
      </c>
      <c r="BZ48" s="120">
        <v>36</v>
      </c>
      <c r="CA48" s="141">
        <f t="shared" si="125"/>
        <v>53.854798375077792</v>
      </c>
      <c r="CB48" s="141">
        <f t="shared" si="108"/>
        <v>36.163863001999083</v>
      </c>
      <c r="CC48" s="348">
        <f t="shared" si="109"/>
        <v>0.74459410450842578</v>
      </c>
    </row>
    <row r="49" spans="1:81" ht="15.75" x14ac:dyDescent="0.25">
      <c r="A49" s="1099"/>
      <c r="B49" s="134">
        <v>20</v>
      </c>
      <c r="C49" s="72">
        <v>166.852125</v>
      </c>
      <c r="D49" s="80">
        <v>30</v>
      </c>
      <c r="E49" s="80">
        <f t="shared" si="110"/>
        <v>8.4328192458107765</v>
      </c>
      <c r="F49" s="80">
        <f t="shared" si="78"/>
        <v>30.006783972383808</v>
      </c>
      <c r="G49" s="293">
        <f t="shared" si="111"/>
        <v>0.14051521238616851</v>
      </c>
      <c r="H49" s="115">
        <v>149</v>
      </c>
      <c r="I49" s="4">
        <v>15</v>
      </c>
      <c r="J49" s="6">
        <f t="shared" si="112"/>
        <v>-9.4193057541892244</v>
      </c>
      <c r="K49" s="6">
        <f t="shared" si="79"/>
        <v>15.013563346697874</v>
      </c>
      <c r="L49" s="396">
        <f t="shared" si="80"/>
        <v>0.31369320982220167</v>
      </c>
      <c r="M49" s="156">
        <v>142.59</v>
      </c>
      <c r="N49" s="141">
        <v>40.74</v>
      </c>
      <c r="O49" s="141">
        <f t="shared" si="113"/>
        <v>-15.829305754189221</v>
      </c>
      <c r="P49" s="141">
        <f t="shared" si="81"/>
        <v>40.744995819920142</v>
      </c>
      <c r="Q49" s="329">
        <f t="shared" si="82"/>
        <v>0.19424846457402639</v>
      </c>
      <c r="R49" s="205">
        <v>156</v>
      </c>
      <c r="S49" s="143">
        <v>30</v>
      </c>
      <c r="T49" s="512">
        <f t="shared" si="114"/>
        <v>-2.4193057541892244</v>
      </c>
      <c r="U49" s="512">
        <f t="shared" si="83"/>
        <v>30.006783972383808</v>
      </c>
      <c r="V49" s="401">
        <f t="shared" si="84"/>
        <v>4.0312646573784583E-2</v>
      </c>
      <c r="W49" s="117">
        <v>160.05000000000001</v>
      </c>
      <c r="X49" s="85">
        <v>26.189999999999998</v>
      </c>
      <c r="Y49" s="85">
        <f t="shared" si="115"/>
        <v>1.6306942458107869</v>
      </c>
      <c r="Z49" s="85">
        <f t="shared" si="85"/>
        <v>26.197770599142778</v>
      </c>
      <c r="AA49" s="326">
        <f t="shared" si="86"/>
        <v>3.112276748205714E-2</v>
      </c>
      <c r="AB49" s="446">
        <v>169</v>
      </c>
      <c r="AC49" s="439">
        <v>26</v>
      </c>
      <c r="AD49" s="439">
        <f t="shared" si="116"/>
        <v>10.580694245810776</v>
      </c>
      <c r="AE49" s="439">
        <f t="shared" si="87"/>
        <v>26.007827367262145</v>
      </c>
      <c r="AF49" s="440">
        <f t="shared" si="88"/>
        <v>0.20341365113660798</v>
      </c>
      <c r="AG49" s="663">
        <v>174.6</v>
      </c>
      <c r="AH49" s="142">
        <v>20.37</v>
      </c>
      <c r="AI49" s="142">
        <f t="shared" si="117"/>
        <v>16.18069424581077</v>
      </c>
      <c r="AJ49" s="142">
        <f t="shared" si="89"/>
        <v>20.379989802875514</v>
      </c>
      <c r="AK49" s="306">
        <f t="shared" si="90"/>
        <v>0.39697503291998104</v>
      </c>
      <c r="AL49" s="456">
        <v>157</v>
      </c>
      <c r="AM49" s="457">
        <v>24</v>
      </c>
      <c r="AN49" s="514">
        <f t="shared" si="118"/>
        <v>-1.4193057541892244</v>
      </c>
      <c r="AO49" s="514">
        <f t="shared" si="91"/>
        <v>24.008479426346639</v>
      </c>
      <c r="AP49" s="355">
        <f t="shared" si="92"/>
        <v>2.955842660805278E-2</v>
      </c>
      <c r="AQ49" s="79">
        <v>151.32</v>
      </c>
      <c r="AR49" s="80">
        <v>40.74</v>
      </c>
      <c r="AS49" s="515">
        <f t="shared" si="119"/>
        <v>-7.0993057541892313</v>
      </c>
      <c r="AT49" s="80">
        <f t="shared" si="93"/>
        <v>40.744995819920142</v>
      </c>
      <c r="AU49" s="307">
        <f t="shared" si="94"/>
        <v>8.7118744416687308E-2</v>
      </c>
      <c r="AV49" s="657">
        <v>257.0403</v>
      </c>
      <c r="AW49" s="380">
        <v>69.603069985702945</v>
      </c>
      <c r="AX49" s="379">
        <f t="shared" si="120"/>
        <v>98.620994245810778</v>
      </c>
      <c r="AY49" s="379">
        <f t="shared" si="95"/>
        <v>69.605994251931861</v>
      </c>
      <c r="AZ49" s="378">
        <f t="shared" si="96"/>
        <v>0.70842314161092257</v>
      </c>
      <c r="BA49" s="651">
        <v>160.05000000000001</v>
      </c>
      <c r="BB49" s="290">
        <v>40.74</v>
      </c>
      <c r="BC49" s="290">
        <f t="shared" si="121"/>
        <v>1.6306942458107869</v>
      </c>
      <c r="BD49" s="290">
        <f t="shared" si="97"/>
        <v>40.744995819920142</v>
      </c>
      <c r="BE49" s="324">
        <f t="shared" si="98"/>
        <v>2.0010975740652106E-2</v>
      </c>
      <c r="BF49" s="234">
        <v>128.33099999999999</v>
      </c>
      <c r="BG49" s="80">
        <v>17.169</v>
      </c>
      <c r="BH49" s="515">
        <f t="shared" si="122"/>
        <v>-30.088305754189236</v>
      </c>
      <c r="BI49" s="515">
        <f t="shared" si="99"/>
        <v>17.180851124589545</v>
      </c>
      <c r="BJ49" s="307">
        <f t="shared" si="100"/>
        <v>0.87563490120481602</v>
      </c>
      <c r="BK49" s="82">
        <f t="shared" si="101"/>
        <v>158.41930575418922</v>
      </c>
      <c r="BL49" s="83">
        <f t="shared" si="102"/>
        <v>5.9659798553707972</v>
      </c>
      <c r="BM49" s="538">
        <f t="shared" si="126"/>
        <v>11.931959710741594</v>
      </c>
      <c r="BN49" s="693">
        <v>6</v>
      </c>
      <c r="BO49" s="117">
        <v>165.86999999999998</v>
      </c>
      <c r="BP49" s="84">
        <v>11.64</v>
      </c>
      <c r="BQ49" s="85">
        <f t="shared" si="123"/>
        <v>7.4506942458107517</v>
      </c>
      <c r="BR49" s="85">
        <f t="shared" si="104"/>
        <v>11.657473326810997</v>
      </c>
      <c r="BS49" s="405">
        <f t="shared" si="105"/>
        <v>0.3195672868783202</v>
      </c>
      <c r="BT49" s="484">
        <v>145.25</v>
      </c>
      <c r="BU49" s="423">
        <v>35.648103619500809</v>
      </c>
      <c r="BV49" s="86">
        <f t="shared" si="124"/>
        <v>-13.169305754189224</v>
      </c>
      <c r="BW49" s="86">
        <f t="shared" si="106"/>
        <v>35.653812924173714</v>
      </c>
      <c r="BX49" s="328">
        <f t="shared" si="107"/>
        <v>0.18468299284282547</v>
      </c>
      <c r="BY49" s="119">
        <v>198</v>
      </c>
      <c r="BZ49" s="120">
        <v>36</v>
      </c>
      <c r="CA49" s="141">
        <f t="shared" si="125"/>
        <v>39.580694245810776</v>
      </c>
      <c r="CB49" s="141">
        <f t="shared" si="108"/>
        <v>36.005653505599781</v>
      </c>
      <c r="CC49" s="348">
        <f t="shared" si="109"/>
        <v>0.54964554718684644</v>
      </c>
    </row>
    <row r="50" spans="1:81" ht="15.75" x14ac:dyDescent="0.25">
      <c r="A50" s="1099"/>
      <c r="B50" s="134">
        <v>10</v>
      </c>
      <c r="C50" s="72">
        <v>183.62463750000001</v>
      </c>
      <c r="D50" s="80">
        <v>35</v>
      </c>
      <c r="E50" s="80">
        <f t="shared" si="110"/>
        <v>11.676001230276199</v>
      </c>
      <c r="F50" s="80">
        <f t="shared" si="78"/>
        <v>34.99180655703443</v>
      </c>
      <c r="G50" s="293">
        <f t="shared" si="111"/>
        <v>0.16683907433080164</v>
      </c>
      <c r="H50" s="115">
        <v>166</v>
      </c>
      <c r="I50" s="4">
        <v>15</v>
      </c>
      <c r="J50" s="6">
        <f t="shared" si="112"/>
        <v>-5.9486362697238064</v>
      </c>
      <c r="K50" s="6">
        <f t="shared" si="79"/>
        <v>14.980872008161526</v>
      </c>
      <c r="L50" s="396">
        <f t="shared" si="80"/>
        <v>0.1985410551029009</v>
      </c>
      <c r="M50" s="156">
        <v>162.96</v>
      </c>
      <c r="N50" s="141">
        <v>58.2</v>
      </c>
      <c r="O50" s="141">
        <f t="shared" si="113"/>
        <v>-8.9886362697237985</v>
      </c>
      <c r="P50" s="141">
        <f t="shared" si="81"/>
        <v>58.195073039948305</v>
      </c>
      <c r="Q50" s="329">
        <f t="shared" si="82"/>
        <v>7.7228498910496282E-2</v>
      </c>
      <c r="R50" s="205">
        <v>177</v>
      </c>
      <c r="S50" s="143">
        <v>30</v>
      </c>
      <c r="T50" s="512">
        <f t="shared" si="114"/>
        <v>5.0513637302761936</v>
      </c>
      <c r="U50" s="512">
        <f t="shared" si="83"/>
        <v>29.990440579039809</v>
      </c>
      <c r="V50" s="401">
        <f t="shared" si="84"/>
        <v>8.4216230784661603E-2</v>
      </c>
      <c r="W50" s="117">
        <v>174.6</v>
      </c>
      <c r="X50" s="85">
        <v>26.189999999999998</v>
      </c>
      <c r="Y50" s="85">
        <f t="shared" si="115"/>
        <v>2.6513637302761879</v>
      </c>
      <c r="Z50" s="85">
        <f t="shared" si="85"/>
        <v>26.179049373973026</v>
      </c>
      <c r="AA50" s="326">
        <f t="shared" si="86"/>
        <v>5.0639037583086376E-2</v>
      </c>
      <c r="AB50" s="446">
        <v>186</v>
      </c>
      <c r="AC50" s="439">
        <v>26</v>
      </c>
      <c r="AD50" s="439">
        <f t="shared" si="116"/>
        <v>14.051363730276194</v>
      </c>
      <c r="AE50" s="439">
        <f t="shared" si="87"/>
        <v>25.988969316325679</v>
      </c>
      <c r="AF50" s="440">
        <f t="shared" si="88"/>
        <v>0.27033322405458854</v>
      </c>
      <c r="AG50" s="663">
        <v>174.6</v>
      </c>
      <c r="AH50" s="142">
        <v>20.37</v>
      </c>
      <c r="AI50" s="142">
        <f t="shared" si="117"/>
        <v>2.6513637302761879</v>
      </c>
      <c r="AJ50" s="142">
        <f t="shared" si="89"/>
        <v>20.355918700095991</v>
      </c>
      <c r="AK50" s="306">
        <f t="shared" si="90"/>
        <v>6.5125130664421577E-2</v>
      </c>
      <c r="AL50" s="456">
        <v>173</v>
      </c>
      <c r="AM50" s="457">
        <v>24</v>
      </c>
      <c r="AN50" s="514">
        <f t="shared" si="118"/>
        <v>1.0513637302761936</v>
      </c>
      <c r="AO50" s="514">
        <f t="shared" si="91"/>
        <v>23.988049652377278</v>
      </c>
      <c r="AP50" s="355">
        <f t="shared" si="92"/>
        <v>2.1914322871430289E-2</v>
      </c>
      <c r="AQ50" s="79">
        <v>171.69</v>
      </c>
      <c r="AR50" s="80">
        <v>46.56</v>
      </c>
      <c r="AS50" s="515">
        <f t="shared" si="119"/>
        <v>-0.25863626972380871</v>
      </c>
      <c r="AT50" s="80">
        <f t="shared" si="93"/>
        <v>46.553841153280977</v>
      </c>
      <c r="AU50" s="307">
        <f t="shared" si="94"/>
        <v>2.777818793429259E-3</v>
      </c>
      <c r="AV50" s="657">
        <v>246.01625000000001</v>
      </c>
      <c r="AW50" s="380">
        <v>71.243707405679828</v>
      </c>
      <c r="AX50" s="379">
        <f t="shared" si="120"/>
        <v>74.067613730276207</v>
      </c>
      <c r="AY50" s="379">
        <f t="shared" si="95"/>
        <v>71.239682558466214</v>
      </c>
      <c r="AZ50" s="378">
        <f t="shared" si="96"/>
        <v>0.51984800514438789</v>
      </c>
      <c r="BA50" s="651">
        <v>168.78</v>
      </c>
      <c r="BB50" s="290">
        <v>40.74</v>
      </c>
      <c r="BC50" s="290">
        <f t="shared" si="121"/>
        <v>-3.1686362697238053</v>
      </c>
      <c r="BD50" s="290">
        <f t="shared" si="97"/>
        <v>40.732961175501565</v>
      </c>
      <c r="BE50" s="324">
        <f t="shared" si="98"/>
        <v>3.8895235925414995E-2</v>
      </c>
      <c r="BF50" s="234">
        <v>150.738</v>
      </c>
      <c r="BG50" s="80">
        <v>17.169</v>
      </c>
      <c r="BH50" s="515">
        <f t="shared" si="122"/>
        <v>-21.210636269723807</v>
      </c>
      <c r="BI50" s="515">
        <f t="shared" si="99"/>
        <v>17.152291016797658</v>
      </c>
      <c r="BJ50" s="307">
        <f t="shared" si="100"/>
        <v>0.61830329980268273</v>
      </c>
      <c r="BK50" s="82">
        <f t="shared" si="101"/>
        <v>171.94863626972381</v>
      </c>
      <c r="BL50" s="83">
        <f t="shared" si="102"/>
        <v>6.0476006709340879</v>
      </c>
      <c r="BM50" s="538">
        <f t="shared" si="126"/>
        <v>12.095201341868176</v>
      </c>
      <c r="BN50" s="693">
        <v>6</v>
      </c>
      <c r="BO50" s="117">
        <v>174.6</v>
      </c>
      <c r="BP50" s="84">
        <v>11.64</v>
      </c>
      <c r="BQ50" s="85">
        <f t="shared" si="123"/>
        <v>2.6513637302761879</v>
      </c>
      <c r="BR50" s="85">
        <f t="shared" si="104"/>
        <v>11.615340120931354</v>
      </c>
      <c r="BS50" s="405">
        <f t="shared" si="105"/>
        <v>0.11413198850278666</v>
      </c>
      <c r="BT50" s="484">
        <v>158.25</v>
      </c>
      <c r="BU50" s="423">
        <v>35.661449394502554</v>
      </c>
      <c r="BV50" s="86">
        <f t="shared" si="124"/>
        <v>-13.698636269723806</v>
      </c>
      <c r="BW50" s="86">
        <f t="shared" si="106"/>
        <v>35.653407958308613</v>
      </c>
      <c r="BX50" s="328">
        <f t="shared" si="107"/>
        <v>0.19210837131954309</v>
      </c>
      <c r="BY50" s="119">
        <v>213</v>
      </c>
      <c r="BZ50" s="120">
        <v>36</v>
      </c>
      <c r="CA50" s="141">
        <f t="shared" si="125"/>
        <v>41.051363730276194</v>
      </c>
      <c r="CB50" s="141">
        <f t="shared" si="108"/>
        <v>35.992034203764</v>
      </c>
      <c r="CC50" s="348">
        <f t="shared" si="109"/>
        <v>0.57028401753940172</v>
      </c>
    </row>
    <row r="51" spans="1:81" ht="15.75" x14ac:dyDescent="0.25">
      <c r="A51" s="1099"/>
      <c r="B51" s="134">
        <v>5</v>
      </c>
      <c r="C51" s="72">
        <v>196.87604999999999</v>
      </c>
      <c r="D51" s="80">
        <v>35</v>
      </c>
      <c r="E51" s="80">
        <f t="shared" si="110"/>
        <v>9.6233757333298229</v>
      </c>
      <c r="F51" s="80">
        <f t="shared" si="78"/>
        <v>34.772119211514031</v>
      </c>
      <c r="G51" s="293">
        <f t="shared" si="111"/>
        <v>0.13837775711615602</v>
      </c>
      <c r="H51" s="115">
        <v>180</v>
      </c>
      <c r="I51" s="4">
        <v>15</v>
      </c>
      <c r="J51" s="6">
        <f t="shared" si="112"/>
        <v>-7.2526742666701693</v>
      </c>
      <c r="K51" s="6">
        <f t="shared" si="79"/>
        <v>14.460299943629906</v>
      </c>
      <c r="L51" s="396">
        <f t="shared" si="80"/>
        <v>0.25077883221451225</v>
      </c>
      <c r="M51" s="156">
        <v>177.51</v>
      </c>
      <c r="N51" s="141">
        <v>81.48</v>
      </c>
      <c r="O51" s="141">
        <f t="shared" si="113"/>
        <v>-9.7426742666701784</v>
      </c>
      <c r="P51" s="141">
        <f t="shared" si="81"/>
        <v>81.382373241751452</v>
      </c>
      <c r="Q51" s="329">
        <f t="shared" si="82"/>
        <v>5.985739834428859E-2</v>
      </c>
      <c r="R51" s="205">
        <v>198</v>
      </c>
      <c r="S51" s="143">
        <v>30</v>
      </c>
      <c r="T51" s="512">
        <f t="shared" si="114"/>
        <v>10.747325733329831</v>
      </c>
      <c r="U51" s="512">
        <f t="shared" si="83"/>
        <v>29.73382374434447</v>
      </c>
      <c r="V51" s="401">
        <f t="shared" si="84"/>
        <v>0.1807255909252847</v>
      </c>
      <c r="W51" s="117">
        <v>194.97</v>
      </c>
      <c r="X51" s="85">
        <v>39.285000000000004</v>
      </c>
      <c r="Y51" s="85">
        <f t="shared" si="115"/>
        <v>7.7173257333298295</v>
      </c>
      <c r="Z51" s="85">
        <f t="shared" si="85"/>
        <v>39.082112269678355</v>
      </c>
      <c r="AA51" s="326">
        <f t="shared" si="86"/>
        <v>9.8732198506543814E-2</v>
      </c>
      <c r="AB51" s="446">
        <v>198</v>
      </c>
      <c r="AC51" s="439">
        <v>26</v>
      </c>
      <c r="AD51" s="439">
        <f t="shared" si="116"/>
        <v>10.747325733329831</v>
      </c>
      <c r="AE51" s="439">
        <f t="shared" si="87"/>
        <v>25.692416672235076</v>
      </c>
      <c r="AF51" s="440">
        <f t="shared" si="88"/>
        <v>0.20915365554039339</v>
      </c>
      <c r="AG51" s="663">
        <v>174.6</v>
      </c>
      <c r="AH51" s="142">
        <v>32.01</v>
      </c>
      <c r="AI51" s="142">
        <f t="shared" si="117"/>
        <v>-12.652674266670175</v>
      </c>
      <c r="AJ51" s="142">
        <f t="shared" si="89"/>
        <v>31.760673394305464</v>
      </c>
      <c r="AK51" s="306">
        <f t="shared" si="90"/>
        <v>0.19918775193442118</v>
      </c>
      <c r="AL51" s="456">
        <v>186</v>
      </c>
      <c r="AM51" s="457">
        <v>24</v>
      </c>
      <c r="AN51" s="514">
        <f t="shared" si="118"/>
        <v>-1.2526742666701693</v>
      </c>
      <c r="AO51" s="514">
        <f t="shared" si="91"/>
        <v>23.666437722220532</v>
      </c>
      <c r="AP51" s="355">
        <f t="shared" si="92"/>
        <v>2.6465205312543243E-2</v>
      </c>
      <c r="AQ51" s="79">
        <v>180.42</v>
      </c>
      <c r="AR51" s="80">
        <v>58.2</v>
      </c>
      <c r="AS51" s="515">
        <f t="shared" si="119"/>
        <v>-6.8326742666701819</v>
      </c>
      <c r="AT51" s="80">
        <f t="shared" si="93"/>
        <v>58.063243747311802</v>
      </c>
      <c r="AU51" s="307">
        <f t="shared" si="94"/>
        <v>5.8838206632113275E-2</v>
      </c>
      <c r="AV51" s="657">
        <v>246.46244999999999</v>
      </c>
      <c r="AW51" s="380">
        <v>86.313601810501396</v>
      </c>
      <c r="AX51" s="379">
        <f t="shared" si="120"/>
        <v>59.20977573332982</v>
      </c>
      <c r="AY51" s="379">
        <f t="shared" si="95"/>
        <v>86.221448213084045</v>
      </c>
      <c r="AZ51" s="378">
        <f t="shared" si="96"/>
        <v>0.3433587405479509</v>
      </c>
      <c r="BA51" s="651">
        <v>165.86999999999998</v>
      </c>
      <c r="BB51" s="290">
        <v>40.74</v>
      </c>
      <c r="BC51" s="290">
        <f t="shared" si="121"/>
        <v>-21.382674266670193</v>
      </c>
      <c r="BD51" s="290">
        <f t="shared" si="97"/>
        <v>40.544393872146408</v>
      </c>
      <c r="BE51" s="324">
        <f t="shared" si="98"/>
        <v>0.26369458542281815</v>
      </c>
      <c r="BF51" s="234">
        <v>166.74299999999999</v>
      </c>
      <c r="BG51" s="80">
        <v>37.83</v>
      </c>
      <c r="BH51" s="515">
        <f t="shared" si="122"/>
        <v>-20.509674266670174</v>
      </c>
      <c r="BI51" s="515">
        <f t="shared" si="99"/>
        <v>37.619266001076404</v>
      </c>
      <c r="BJ51" s="307">
        <f t="shared" si="100"/>
        <v>0.27259535401466006</v>
      </c>
      <c r="BK51" s="82">
        <f t="shared" si="101"/>
        <v>187.25267426667017</v>
      </c>
      <c r="BL51" s="83">
        <f t="shared" si="102"/>
        <v>7.2041464130219452</v>
      </c>
      <c r="BM51" s="538">
        <f t="shared" si="126"/>
        <v>14.40829282604389</v>
      </c>
      <c r="BN51" s="693">
        <v>6</v>
      </c>
      <c r="BO51" s="117">
        <v>189.15</v>
      </c>
      <c r="BP51" s="84">
        <v>14.55</v>
      </c>
      <c r="BQ51" s="85">
        <f t="shared" si="123"/>
        <v>1.8973257333298363</v>
      </c>
      <c r="BR51" s="85">
        <f t="shared" si="104"/>
        <v>13.992954457859964</v>
      </c>
      <c r="BS51" s="405">
        <f t="shared" si="105"/>
        <v>6.7795751749341687E-2</v>
      </c>
      <c r="BT51" s="484">
        <v>174.75</v>
      </c>
      <c r="BU51" s="423">
        <v>38.343220907786737</v>
      </c>
      <c r="BV51" s="86">
        <f t="shared" si="124"/>
        <v>-12.502674266670169</v>
      </c>
      <c r="BW51" s="86">
        <f t="shared" si="106"/>
        <v>38.135323048888374</v>
      </c>
      <c r="BX51" s="328">
        <f t="shared" si="107"/>
        <v>0.16392511282311814</v>
      </c>
      <c r="BY51" s="119">
        <v>224</v>
      </c>
      <c r="BZ51" s="120">
        <v>36</v>
      </c>
      <c r="CA51" s="141">
        <f t="shared" si="125"/>
        <v>36.747325733329831</v>
      </c>
      <c r="CB51" s="141">
        <f t="shared" si="108"/>
        <v>35.778488990729372</v>
      </c>
      <c r="CC51" s="348">
        <f t="shared" si="109"/>
        <v>0.5135393747742043</v>
      </c>
    </row>
    <row r="52" spans="1:81" ht="15.75" x14ac:dyDescent="0.25">
      <c r="A52" s="1099"/>
      <c r="B52" s="134">
        <v>2</v>
      </c>
      <c r="C52" s="72">
        <v>209.94195000000002</v>
      </c>
      <c r="D52" s="80">
        <v>40</v>
      </c>
      <c r="E52" s="515">
        <f t="shared" si="110"/>
        <v>8.9749112114778313</v>
      </c>
      <c r="F52" s="80">
        <f t="shared" si="78"/>
        <v>39.581109956731247</v>
      </c>
      <c r="G52" s="293">
        <f t="shared" si="111"/>
        <v>0.11337366765723481</v>
      </c>
      <c r="H52" s="115">
        <v>194</v>
      </c>
      <c r="I52" s="4">
        <v>15</v>
      </c>
      <c r="J52" s="6">
        <f t="shared" si="112"/>
        <v>-6.9670387885221885</v>
      </c>
      <c r="K52" s="6">
        <f t="shared" si="79"/>
        <v>13.844286381278366</v>
      </c>
      <c r="L52" s="396">
        <f t="shared" si="80"/>
        <v>0.25162144861232133</v>
      </c>
      <c r="M52" s="156">
        <v>192.06</v>
      </c>
      <c r="N52" s="141">
        <v>81.48</v>
      </c>
      <c r="O52" s="141">
        <f t="shared" si="113"/>
        <v>-8.9070387885221862</v>
      </c>
      <c r="P52" s="141">
        <f t="shared" si="81"/>
        <v>81.27517865502881</v>
      </c>
      <c r="Q52" s="329">
        <f t="shared" si="82"/>
        <v>5.4795565730639421E-2</v>
      </c>
      <c r="R52" s="205">
        <v>221</v>
      </c>
      <c r="S52" s="143">
        <v>40</v>
      </c>
      <c r="T52" s="512">
        <f t="shared" si="114"/>
        <v>20.032961211477812</v>
      </c>
      <c r="U52" s="512">
        <f t="shared" si="83"/>
        <v>39.581109956731247</v>
      </c>
      <c r="V52" s="401">
        <f t="shared" si="84"/>
        <v>0.25306214547011413</v>
      </c>
      <c r="W52" s="117">
        <v>209.51999999999998</v>
      </c>
      <c r="X52" s="85">
        <v>48.015000000000001</v>
      </c>
      <c r="Y52" s="85">
        <f t="shared" si="115"/>
        <v>8.5529612114777933</v>
      </c>
      <c r="Z52" s="85">
        <f t="shared" si="85"/>
        <v>47.666597218669274</v>
      </c>
      <c r="AA52" s="326">
        <f t="shared" si="86"/>
        <v>8.9716507056726819E-2</v>
      </c>
      <c r="AB52" s="446">
        <v>212</v>
      </c>
      <c r="AC52" s="439">
        <v>26</v>
      </c>
      <c r="AD52" s="439">
        <f t="shared" si="116"/>
        <v>11.032961211477812</v>
      </c>
      <c r="AE52" s="439">
        <f t="shared" si="87"/>
        <v>25.350823761898738</v>
      </c>
      <c r="AF52" s="440">
        <f t="shared" si="88"/>
        <v>0.21760557595883542</v>
      </c>
      <c r="AG52" s="663">
        <v>203.7</v>
      </c>
      <c r="AH52" s="142">
        <v>46.56</v>
      </c>
      <c r="AI52" s="142">
        <f t="shared" si="117"/>
        <v>2.7329612114778001</v>
      </c>
      <c r="AJ52" s="142">
        <f t="shared" si="89"/>
        <v>46.200626244747482</v>
      </c>
      <c r="AK52" s="306">
        <f t="shared" si="90"/>
        <v>2.95771013687126E-2</v>
      </c>
      <c r="AL52" s="456">
        <v>198</v>
      </c>
      <c r="AM52" s="457">
        <v>24</v>
      </c>
      <c r="AN52" s="514">
        <f t="shared" si="118"/>
        <v>-2.9670387885221885</v>
      </c>
      <c r="AO52" s="514">
        <f t="shared" si="91"/>
        <v>23.295155406368288</v>
      </c>
      <c r="AP52" s="355">
        <f t="shared" si="92"/>
        <v>6.3683601520663768E-2</v>
      </c>
      <c r="AQ52" s="79">
        <v>224.07</v>
      </c>
      <c r="AR52" s="80">
        <v>98.940000000000012</v>
      </c>
      <c r="AS52" s="515">
        <f t="shared" si="119"/>
        <v>23.102961211477805</v>
      </c>
      <c r="AT52" s="80">
        <f t="shared" si="93"/>
        <v>98.771391938186497</v>
      </c>
      <c r="AU52" s="307">
        <f t="shared" si="94"/>
        <v>0.11695168387389028</v>
      </c>
      <c r="AV52" s="657"/>
      <c r="AW52" s="380"/>
      <c r="AX52" s="379" t="str">
        <f t="shared" si="120"/>
        <v/>
      </c>
      <c r="AY52" s="379" t="str">
        <f t="shared" si="95"/>
        <v/>
      </c>
      <c r="AZ52" s="378" t="str">
        <f t="shared" si="96"/>
        <v/>
      </c>
      <c r="BA52" s="651">
        <v>139.68</v>
      </c>
      <c r="BB52" s="290">
        <v>72.75</v>
      </c>
      <c r="BC52" s="290">
        <f t="shared" si="121"/>
        <v>-61.287038788522182</v>
      </c>
      <c r="BD52" s="290">
        <f t="shared" si="97"/>
        <v>72.520526510822094</v>
      </c>
      <c r="BE52" s="324">
        <f t="shared" si="98"/>
        <v>0.42254959897027528</v>
      </c>
      <c r="BF52" s="234">
        <v>179.83799999999999</v>
      </c>
      <c r="BG52" s="80">
        <v>37.83</v>
      </c>
      <c r="BH52" s="515">
        <f t="shared" si="122"/>
        <v>-21.129038788522195</v>
      </c>
      <c r="BI52" s="515">
        <f t="shared" si="99"/>
        <v>37.386804696401235</v>
      </c>
      <c r="BJ52" s="307">
        <f t="shared" si="100"/>
        <v>0.28257347692722223</v>
      </c>
      <c r="BK52" s="82">
        <f t="shared" si="101"/>
        <v>200.96703878852219</v>
      </c>
      <c r="BL52" s="83">
        <f t="shared" si="102"/>
        <v>7.6377833559973647</v>
      </c>
      <c r="BM52" s="538">
        <f t="shared" si="126"/>
        <v>15.275566711994729</v>
      </c>
      <c r="BN52" s="693">
        <v>5</v>
      </c>
      <c r="BO52" s="117">
        <v>203.7</v>
      </c>
      <c r="BP52" s="84">
        <v>14.55</v>
      </c>
      <c r="BQ52" s="85">
        <f t="shared" si="123"/>
        <v>2.7329612114778001</v>
      </c>
      <c r="BR52" s="85">
        <f t="shared" si="104"/>
        <v>13.355402105771644</v>
      </c>
      <c r="BS52" s="405">
        <f t="shared" si="105"/>
        <v>0.10231669514078985</v>
      </c>
      <c r="BT52" s="484">
        <v>183.33333333333334</v>
      </c>
      <c r="BU52" s="423">
        <v>35.790924555752333</v>
      </c>
      <c r="BV52" s="86">
        <f t="shared" si="124"/>
        <v>-17.633705455188846</v>
      </c>
      <c r="BW52" s="86">
        <f t="shared" si="106"/>
        <v>35.322153755998585</v>
      </c>
      <c r="BX52" s="328">
        <f t="shared" si="107"/>
        <v>0.2496125459534613</v>
      </c>
      <c r="BY52" s="119">
        <v>234</v>
      </c>
      <c r="BZ52" s="120">
        <v>38</v>
      </c>
      <c r="CA52" s="141">
        <f t="shared" si="125"/>
        <v>33.032961211477812</v>
      </c>
      <c r="CB52" s="141">
        <f t="shared" si="108"/>
        <v>37.558810756024343</v>
      </c>
      <c r="CC52" s="348">
        <f t="shared" si="109"/>
        <v>0.43974982895563863</v>
      </c>
    </row>
    <row r="53" spans="1:81" ht="16.5" thickBot="1" x14ac:dyDescent="0.3">
      <c r="A53" s="1100"/>
      <c r="B53" s="135">
        <v>1</v>
      </c>
      <c r="C53" s="88">
        <v>212.87741249999999</v>
      </c>
      <c r="D53" s="89">
        <v>40</v>
      </c>
      <c r="E53" s="175">
        <f t="shared" si="110"/>
        <v>2.1514560582997717</v>
      </c>
      <c r="F53" s="89">
        <f t="shared" si="78"/>
        <v>39.573284358131438</v>
      </c>
      <c r="G53" s="367">
        <f t="shared" si="111"/>
        <v>2.718318801681285E-2</v>
      </c>
      <c r="H53" s="121">
        <v>201</v>
      </c>
      <c r="I53" s="15">
        <v>15</v>
      </c>
      <c r="J53" s="16">
        <f t="shared" si="112"/>
        <v>-9.7259564417002196</v>
      </c>
      <c r="K53" s="16">
        <f t="shared" si="79"/>
        <v>13.821896935281</v>
      </c>
      <c r="L53" s="397">
        <f t="shared" si="80"/>
        <v>0.35183146304883406</v>
      </c>
      <c r="M53" s="163">
        <v>200.79</v>
      </c>
      <c r="N53" s="90">
        <v>81.48</v>
      </c>
      <c r="O53" s="90">
        <f t="shared" si="113"/>
        <v>-9.9359564417002275</v>
      </c>
      <c r="P53" s="90">
        <f t="shared" si="81"/>
        <v>81.271367866485008</v>
      </c>
      <c r="Q53" s="607">
        <f t="shared" si="82"/>
        <v>6.1128271262908415E-2</v>
      </c>
      <c r="R53" s="206">
        <v>236</v>
      </c>
      <c r="S53" s="144">
        <v>40</v>
      </c>
      <c r="T53" s="91">
        <f t="shared" si="114"/>
        <v>25.27404355829978</v>
      </c>
      <c r="U53" s="91">
        <f t="shared" si="83"/>
        <v>39.573284358131438</v>
      </c>
      <c r="V53" s="402">
        <f t="shared" si="84"/>
        <v>0.31933214500942125</v>
      </c>
      <c r="W53" s="122">
        <v>215.34</v>
      </c>
      <c r="X53" s="92">
        <v>48.015000000000001</v>
      </c>
      <c r="Y53" s="92">
        <f t="shared" si="115"/>
        <v>4.6140435582997839</v>
      </c>
      <c r="Z53" s="92">
        <f t="shared" si="85"/>
        <v>47.660099243387336</v>
      </c>
      <c r="AA53" s="473">
        <f t="shared" si="86"/>
        <v>4.8405727553535942E-2</v>
      </c>
      <c r="AB53" s="447">
        <v>227</v>
      </c>
      <c r="AC53" s="435">
        <v>29</v>
      </c>
      <c r="AD53" s="435">
        <f t="shared" si="116"/>
        <v>16.27404355829978</v>
      </c>
      <c r="AE53" s="435">
        <f t="shared" si="87"/>
        <v>28.40853454315323</v>
      </c>
      <c r="AF53" s="441">
        <f t="shared" si="88"/>
        <v>0.28642877607042921</v>
      </c>
      <c r="AG53" s="665">
        <v>203.7</v>
      </c>
      <c r="AH53" s="94">
        <v>46.56</v>
      </c>
      <c r="AI53" s="94">
        <f t="shared" si="117"/>
        <v>-7.0259564417002309</v>
      </c>
      <c r="AJ53" s="94">
        <f t="shared" si="89"/>
        <v>46.193922055715625</v>
      </c>
      <c r="AK53" s="349">
        <f t="shared" si="90"/>
        <v>7.6048494358479157E-2</v>
      </c>
      <c r="AL53" s="458">
        <v>205</v>
      </c>
      <c r="AM53" s="459">
        <v>24</v>
      </c>
      <c r="AN53" s="177">
        <f t="shared" si="118"/>
        <v>-5.7259564417002196</v>
      </c>
      <c r="AO53" s="177">
        <f t="shared" si="91"/>
        <v>23.281856345436253</v>
      </c>
      <c r="AP53" s="356">
        <f t="shared" si="92"/>
        <v>0.12297035847879524</v>
      </c>
      <c r="AQ53" s="146">
        <v>279.36</v>
      </c>
      <c r="AR53" s="89">
        <v>197.88000000000002</v>
      </c>
      <c r="AS53" s="175">
        <f t="shared" si="119"/>
        <v>68.634043558299794</v>
      </c>
      <c r="AT53" s="89">
        <f t="shared" si="93"/>
        <v>197.79418402695651</v>
      </c>
      <c r="AU53" s="532">
        <f t="shared" si="94"/>
        <v>0.17349863924448344</v>
      </c>
      <c r="AV53" s="673"/>
      <c r="AW53" s="573"/>
      <c r="AX53" s="317" t="str">
        <f t="shared" si="120"/>
        <v/>
      </c>
      <c r="AY53" s="317" t="str">
        <f t="shared" si="95"/>
        <v/>
      </c>
      <c r="AZ53" s="389" t="str">
        <f t="shared" si="96"/>
        <v/>
      </c>
      <c r="BA53" s="670"/>
      <c r="BB53" s="394"/>
      <c r="BC53" s="179" t="str">
        <f t="shared" si="121"/>
        <v/>
      </c>
      <c r="BD53" s="394" t="str">
        <f t="shared" si="97"/>
        <v/>
      </c>
      <c r="BE53" s="350" t="str">
        <f t="shared" si="98"/>
        <v/>
      </c>
      <c r="BF53" s="235">
        <v>178.965</v>
      </c>
      <c r="BG53" s="89">
        <v>37.83</v>
      </c>
      <c r="BH53" s="175">
        <f t="shared" si="122"/>
        <v>-31.760956441700216</v>
      </c>
      <c r="BI53" s="175">
        <f t="shared" si="99"/>
        <v>37.378519699013367</v>
      </c>
      <c r="BJ53" s="532">
        <f t="shared" si="100"/>
        <v>0.42485572860364734</v>
      </c>
      <c r="BK53" s="148">
        <f t="shared" si="101"/>
        <v>210.72595644170022</v>
      </c>
      <c r="BL53" s="149">
        <f t="shared" si="102"/>
        <v>8.3639204390327446</v>
      </c>
      <c r="BM53" s="585">
        <f t="shared" si="126"/>
        <v>16.727840878065489</v>
      </c>
      <c r="BN53" s="382">
        <v>6</v>
      </c>
      <c r="BO53" s="122">
        <v>218.25</v>
      </c>
      <c r="BP53" s="99">
        <v>17.46</v>
      </c>
      <c r="BQ53" s="92">
        <f t="shared" si="123"/>
        <v>7.5240435582997804</v>
      </c>
      <c r="BR53" s="92">
        <f t="shared" si="104"/>
        <v>16.458931766355018</v>
      </c>
      <c r="BS53" s="406">
        <f t="shared" si="105"/>
        <v>0.22857022755511577</v>
      </c>
      <c r="BT53" s="485"/>
      <c r="BU53" s="424"/>
      <c r="BV53" s="150" t="str">
        <f t="shared" si="124"/>
        <v/>
      </c>
      <c r="BW53" s="150" t="str">
        <f t="shared" si="106"/>
        <v/>
      </c>
      <c r="BX53" s="480" t="str">
        <f t="shared" si="107"/>
        <v/>
      </c>
      <c r="BY53" s="123">
        <v>235</v>
      </c>
      <c r="BZ53" s="124">
        <v>40</v>
      </c>
      <c r="CA53" s="90">
        <f t="shared" si="125"/>
        <v>24.27404355829978</v>
      </c>
      <c r="CB53" s="90">
        <f t="shared" si="108"/>
        <v>39.573284358131438</v>
      </c>
      <c r="CC53" s="353">
        <f t="shared" si="109"/>
        <v>0.30669735848336277</v>
      </c>
    </row>
    <row r="54" spans="1:81" x14ac:dyDescent="0.25">
      <c r="A54" s="1099" t="s">
        <v>14</v>
      </c>
      <c r="B54" s="133">
        <v>120</v>
      </c>
      <c r="C54" s="153"/>
      <c r="D54" s="65"/>
      <c r="E54" s="140" t="str">
        <f t="shared" si="110"/>
        <v/>
      </c>
      <c r="F54" s="65" t="str">
        <f t="shared" si="78"/>
        <v/>
      </c>
      <c r="G54" s="294" t="str">
        <f t="shared" si="111"/>
        <v/>
      </c>
      <c r="H54" s="125">
        <v>69</v>
      </c>
      <c r="I54" s="14">
        <v>15</v>
      </c>
      <c r="J54" s="5">
        <f t="shared" si="112"/>
        <v>-8.5940413509653979</v>
      </c>
      <c r="K54" s="5">
        <f t="shared" si="79"/>
        <v>13.914151593068667</v>
      </c>
      <c r="L54" s="395">
        <f t="shared" si="80"/>
        <v>0.30882376454941451</v>
      </c>
      <c r="M54" s="87">
        <v>90.21</v>
      </c>
      <c r="N54" s="73">
        <v>40.74</v>
      </c>
      <c r="O54" s="73">
        <f t="shared" si="113"/>
        <v>12.615958649034596</v>
      </c>
      <c r="P54" s="73">
        <f t="shared" si="81"/>
        <v>40.352834033744095</v>
      </c>
      <c r="Q54" s="339">
        <f t="shared" si="82"/>
        <v>0.15632060239542037</v>
      </c>
      <c r="R54" s="207"/>
      <c r="S54" s="74"/>
      <c r="T54" s="75" t="str">
        <f t="shared" si="114"/>
        <v/>
      </c>
      <c r="U54" s="75" t="str">
        <f t="shared" si="83"/>
        <v/>
      </c>
      <c r="V54" s="400" t="str">
        <f t="shared" si="84"/>
        <v/>
      </c>
      <c r="W54" s="496"/>
      <c r="X54" s="101"/>
      <c r="Y54" s="76" t="str">
        <f t="shared" si="115"/>
        <v/>
      </c>
      <c r="Z54" s="76" t="str">
        <f t="shared" si="85"/>
        <v/>
      </c>
      <c r="AA54" s="605" t="str">
        <f t="shared" si="86"/>
        <v/>
      </c>
      <c r="AB54" s="647"/>
      <c r="AC54" s="638"/>
      <c r="AD54" s="434" t="str">
        <f t="shared" si="116"/>
        <v/>
      </c>
      <c r="AE54" s="434" t="str">
        <f t="shared" si="87"/>
        <v/>
      </c>
      <c r="AF54" s="438" t="str">
        <f t="shared" si="88"/>
        <v/>
      </c>
      <c r="AG54" s="666">
        <v>87.3</v>
      </c>
      <c r="AH54" s="78">
        <v>20.37</v>
      </c>
      <c r="AI54" s="78">
        <f t="shared" si="117"/>
        <v>9.7059586490345993</v>
      </c>
      <c r="AJ54" s="78">
        <f t="shared" si="89"/>
        <v>19.584190423780488</v>
      </c>
      <c r="AK54" s="333">
        <f t="shared" si="90"/>
        <v>0.24780086485599498</v>
      </c>
      <c r="AL54" s="223"/>
      <c r="AM54" s="462"/>
      <c r="AN54" s="172" t="str">
        <f t="shared" si="118"/>
        <v/>
      </c>
      <c r="AO54" s="172" t="str">
        <f t="shared" si="91"/>
        <v/>
      </c>
      <c r="AP54" s="368" t="str">
        <f t="shared" si="92"/>
        <v/>
      </c>
      <c r="AQ54" s="63"/>
      <c r="AR54" s="64"/>
      <c r="AS54" s="193" t="str">
        <f t="shared" si="119"/>
        <v/>
      </c>
      <c r="AT54" s="65" t="str">
        <f t="shared" si="93"/>
        <v/>
      </c>
      <c r="AU54" s="536" t="str">
        <f t="shared" si="94"/>
        <v/>
      </c>
      <c r="AV54" s="341"/>
      <c r="AW54" s="386"/>
      <c r="AX54" s="587" t="str">
        <f t="shared" si="120"/>
        <v/>
      </c>
      <c r="AY54" s="311" t="str">
        <f t="shared" si="95"/>
        <v/>
      </c>
      <c r="AZ54" s="388" t="str">
        <f t="shared" si="96"/>
        <v/>
      </c>
      <c r="BA54" s="671"/>
      <c r="BB54" s="81"/>
      <c r="BC54" s="81" t="str">
        <f t="shared" si="121"/>
        <v/>
      </c>
      <c r="BD54" s="81" t="str">
        <f t="shared" si="97"/>
        <v/>
      </c>
      <c r="BE54" s="336" t="str">
        <f t="shared" si="98"/>
        <v/>
      </c>
      <c r="BF54" s="419"/>
      <c r="BG54" s="65"/>
      <c r="BH54" s="140" t="str">
        <f t="shared" si="122"/>
        <v/>
      </c>
      <c r="BI54" s="140" t="str">
        <f t="shared" si="99"/>
        <v/>
      </c>
      <c r="BJ54" s="536" t="str">
        <f t="shared" si="100"/>
        <v/>
      </c>
      <c r="BK54" s="67">
        <f t="shared" si="101"/>
        <v>77.594041350965398</v>
      </c>
      <c r="BL54" s="68">
        <f t="shared" si="102"/>
        <v>8.2095301598267305</v>
      </c>
      <c r="BM54" s="588">
        <f t="shared" si="126"/>
        <v>16.419060319653461</v>
      </c>
      <c r="BN54" s="539">
        <v>6</v>
      </c>
      <c r="BO54" s="126">
        <v>78.570000000000007</v>
      </c>
      <c r="BP54" s="104">
        <v>11.64</v>
      </c>
      <c r="BQ54" s="76">
        <f t="shared" si="123"/>
        <v>0.97595864903460949</v>
      </c>
      <c r="BR54" s="76">
        <f t="shared" si="104"/>
        <v>10.202608223140558</v>
      </c>
      <c r="BS54" s="404">
        <f t="shared" si="105"/>
        <v>4.7828880012320552E-2</v>
      </c>
      <c r="BT54" s="487"/>
      <c r="BU54" s="426"/>
      <c r="BV54" s="162" t="str">
        <f t="shared" si="124"/>
        <v/>
      </c>
      <c r="BW54" s="162" t="str">
        <f t="shared" si="106"/>
        <v/>
      </c>
      <c r="BX54" s="390" t="str">
        <f t="shared" si="107"/>
        <v/>
      </c>
      <c r="BY54" s="477"/>
      <c r="BZ54" s="127"/>
      <c r="CA54" s="73" t="str">
        <f t="shared" si="125"/>
        <v/>
      </c>
      <c r="CB54" s="73" t="str">
        <f t="shared" si="108"/>
        <v/>
      </c>
      <c r="CC54" s="408" t="str">
        <f t="shared" si="109"/>
        <v/>
      </c>
    </row>
    <row r="55" spans="1:81" x14ac:dyDescent="0.25">
      <c r="A55" s="1099"/>
      <c r="B55" s="134">
        <v>100</v>
      </c>
      <c r="C55" s="72">
        <v>84.506400000000014</v>
      </c>
      <c r="D55" s="80">
        <v>30</v>
      </c>
      <c r="E55" s="515">
        <f t="shared" si="110"/>
        <v>-0.74304469946844165</v>
      </c>
      <c r="F55" s="80">
        <f t="shared" si="78"/>
        <v>29.686988483086377</v>
      </c>
      <c r="G55" s="293">
        <f t="shared" si="111"/>
        <v>1.2514652671687764E-2</v>
      </c>
      <c r="H55" s="115">
        <v>75</v>
      </c>
      <c r="I55" s="4">
        <v>15</v>
      </c>
      <c r="J55" s="6">
        <f t="shared" si="112"/>
        <v>-10.249444699468455</v>
      </c>
      <c r="K55" s="6">
        <f t="shared" si="79"/>
        <v>14.36374899512322</v>
      </c>
      <c r="L55" s="396">
        <f t="shared" si="80"/>
        <v>0.35678166970713376</v>
      </c>
      <c r="M55" s="156">
        <v>90.21</v>
      </c>
      <c r="N55" s="141">
        <v>40.74</v>
      </c>
      <c r="O55" s="141">
        <f t="shared" si="113"/>
        <v>4.9605553005315386</v>
      </c>
      <c r="P55" s="141">
        <f t="shared" si="81"/>
        <v>40.510059061854051</v>
      </c>
      <c r="Q55" s="329">
        <f t="shared" si="82"/>
        <v>6.1226216591752675E-2</v>
      </c>
      <c r="R55" s="205">
        <v>99</v>
      </c>
      <c r="S55" s="143">
        <v>30</v>
      </c>
      <c r="T55" s="512">
        <f t="shared" si="114"/>
        <v>13.750555300531545</v>
      </c>
      <c r="U55" s="512">
        <f t="shared" si="83"/>
        <v>29.686988483086377</v>
      </c>
      <c r="V55" s="401">
        <f t="shared" si="84"/>
        <v>0.23159229014363775</v>
      </c>
      <c r="W55" s="413"/>
      <c r="X55" s="105"/>
      <c r="Y55" s="85" t="str">
        <f t="shared" si="115"/>
        <v/>
      </c>
      <c r="Z55" s="85" t="str">
        <f t="shared" si="85"/>
        <v/>
      </c>
      <c r="AA55" s="326" t="str">
        <f t="shared" si="86"/>
        <v/>
      </c>
      <c r="AB55" s="445"/>
      <c r="AC55" s="436"/>
      <c r="AD55" s="439" t="str">
        <f t="shared" si="116"/>
        <v/>
      </c>
      <c r="AE55" s="439" t="str">
        <f t="shared" si="87"/>
        <v/>
      </c>
      <c r="AF55" s="440" t="str">
        <f t="shared" si="88"/>
        <v/>
      </c>
      <c r="AG55" s="663">
        <v>87.3</v>
      </c>
      <c r="AH55" s="142">
        <v>20.37</v>
      </c>
      <c r="AI55" s="142">
        <f t="shared" si="117"/>
        <v>2.050555300531542</v>
      </c>
      <c r="AJ55" s="142">
        <f t="shared" si="89"/>
        <v>19.906134360917576</v>
      </c>
      <c r="AK55" s="306">
        <f t="shared" si="90"/>
        <v>5.1505612876738903E-2</v>
      </c>
      <c r="AL55" s="224"/>
      <c r="AM55" s="464"/>
      <c r="AN55" s="514" t="str">
        <f t="shared" si="118"/>
        <v/>
      </c>
      <c r="AO55" s="514" t="str">
        <f t="shared" si="91"/>
        <v/>
      </c>
      <c r="AP55" s="355" t="str">
        <f t="shared" si="92"/>
        <v/>
      </c>
      <c r="AQ55" s="167"/>
      <c r="AR55" s="107"/>
      <c r="AS55" s="187" t="str">
        <f t="shared" si="119"/>
        <v/>
      </c>
      <c r="AT55" s="80" t="str">
        <f t="shared" si="93"/>
        <v/>
      </c>
      <c r="AU55" s="307" t="str">
        <f t="shared" si="94"/>
        <v/>
      </c>
      <c r="AV55" s="314"/>
      <c r="AW55" s="387"/>
      <c r="AX55" s="323" t="str">
        <f t="shared" si="120"/>
        <v/>
      </c>
      <c r="AY55" s="379" t="str">
        <f t="shared" si="95"/>
        <v/>
      </c>
      <c r="AZ55" s="378" t="str">
        <f t="shared" si="96"/>
        <v/>
      </c>
      <c r="BA55" s="651">
        <v>119.30999999999999</v>
      </c>
      <c r="BB55" s="290">
        <v>40.74</v>
      </c>
      <c r="BC55" s="290">
        <f t="shared" si="121"/>
        <v>34.060555300531533</v>
      </c>
      <c r="BD55" s="290">
        <f t="shared" si="97"/>
        <v>40.510059061854051</v>
      </c>
      <c r="BE55" s="324">
        <f t="shared" si="98"/>
        <v>0.42039626810374564</v>
      </c>
      <c r="BF55" s="234"/>
      <c r="BG55" s="80"/>
      <c r="BH55" s="515" t="str">
        <f t="shared" si="122"/>
        <v/>
      </c>
      <c r="BI55" s="515" t="str">
        <f t="shared" si="99"/>
        <v/>
      </c>
      <c r="BJ55" s="307" t="str">
        <f t="shared" si="100"/>
        <v/>
      </c>
      <c r="BK55" s="82">
        <f t="shared" si="101"/>
        <v>85.249444699468455</v>
      </c>
      <c r="BL55" s="83">
        <f t="shared" si="102"/>
        <v>7.3947761835701753</v>
      </c>
      <c r="BM55" s="538">
        <f t="shared" si="126"/>
        <v>14.789552367140351</v>
      </c>
      <c r="BN55" s="693">
        <v>6</v>
      </c>
      <c r="BO55" s="117">
        <v>81.48</v>
      </c>
      <c r="BP55" s="84">
        <v>11.64</v>
      </c>
      <c r="BQ55" s="85">
        <f t="shared" si="123"/>
        <v>-3.7694446994684512</v>
      </c>
      <c r="BR55" s="85">
        <f t="shared" si="104"/>
        <v>10.807723404811179</v>
      </c>
      <c r="BS55" s="405">
        <f t="shared" si="105"/>
        <v>0.17438661956274901</v>
      </c>
      <c r="BT55" s="484"/>
      <c r="BU55" s="429"/>
      <c r="BV55" s="86" t="str">
        <f t="shared" si="124"/>
        <v/>
      </c>
      <c r="BW55" s="86" t="str">
        <f t="shared" si="106"/>
        <v/>
      </c>
      <c r="BX55" s="328" t="str">
        <f t="shared" si="107"/>
        <v/>
      </c>
      <c r="BY55" s="119">
        <v>134</v>
      </c>
      <c r="BZ55" s="120">
        <v>40</v>
      </c>
      <c r="CA55" s="141">
        <f t="shared" si="125"/>
        <v>48.750555300531545</v>
      </c>
      <c r="CB55" s="141">
        <f t="shared" si="108"/>
        <v>39.765780329259265</v>
      </c>
      <c r="CC55" s="348">
        <f t="shared" si="109"/>
        <v>0.6129711890082209</v>
      </c>
    </row>
    <row r="56" spans="1:81" ht="15.75" x14ac:dyDescent="0.25">
      <c r="A56" s="1099"/>
      <c r="B56" s="134">
        <v>50</v>
      </c>
      <c r="C56" s="72">
        <v>103.46504999999999</v>
      </c>
      <c r="D56" s="80">
        <v>30</v>
      </c>
      <c r="E56" s="515">
        <f t="shared" si="110"/>
        <v>3.799626545137798</v>
      </c>
      <c r="F56" s="80">
        <f t="shared" si="78"/>
        <v>29.998875732905493</v>
      </c>
      <c r="G56" s="293">
        <f t="shared" si="111"/>
        <v>6.3329482394068895E-2</v>
      </c>
      <c r="H56" s="115">
        <v>95</v>
      </c>
      <c r="I56" s="4">
        <v>15</v>
      </c>
      <c r="J56" s="6">
        <f t="shared" si="112"/>
        <v>-4.6654234548621929</v>
      </c>
      <c r="K56" s="6">
        <f t="shared" si="79"/>
        <v>14.997751339394386</v>
      </c>
      <c r="L56" s="396">
        <f t="shared" si="80"/>
        <v>0.15553743188845884</v>
      </c>
      <c r="M56" s="156">
        <v>98.940000000000012</v>
      </c>
      <c r="N56" s="141">
        <v>40.74</v>
      </c>
      <c r="O56" s="141">
        <f t="shared" si="113"/>
        <v>-0.72542345486218096</v>
      </c>
      <c r="P56" s="141">
        <f t="shared" si="81"/>
        <v>40.739172122642678</v>
      </c>
      <c r="Q56" s="329">
        <f t="shared" si="82"/>
        <v>8.9032670163048475E-3</v>
      </c>
      <c r="R56" s="205">
        <v>94</v>
      </c>
      <c r="S56" s="143">
        <v>30</v>
      </c>
      <c r="T56" s="512">
        <f t="shared" si="114"/>
        <v>-5.6654234548621929</v>
      </c>
      <c r="U56" s="512">
        <f t="shared" si="83"/>
        <v>29.998875732905493</v>
      </c>
      <c r="V56" s="401">
        <f t="shared" si="84"/>
        <v>9.4427262963189013E-2</v>
      </c>
      <c r="W56" s="117">
        <v>104.75999999999999</v>
      </c>
      <c r="X56" s="85">
        <v>27.645</v>
      </c>
      <c r="Y56" s="85">
        <f t="shared" si="115"/>
        <v>5.094576545137798</v>
      </c>
      <c r="Z56" s="85">
        <f t="shared" si="85"/>
        <v>27.643779955684536</v>
      </c>
      <c r="AA56" s="326">
        <f t="shared" si="86"/>
        <v>9.2146887171451627E-2</v>
      </c>
      <c r="AB56" s="446">
        <v>119</v>
      </c>
      <c r="AC56" s="439">
        <v>26</v>
      </c>
      <c r="AD56" s="439">
        <f t="shared" si="116"/>
        <v>19.334576545137807</v>
      </c>
      <c r="AE56" s="439">
        <f t="shared" si="87"/>
        <v>25.998702760682235</v>
      </c>
      <c r="AF56" s="440">
        <f t="shared" si="88"/>
        <v>0.37183733209907366</v>
      </c>
      <c r="AG56" s="663">
        <v>87.3</v>
      </c>
      <c r="AH56" s="142">
        <v>20.37</v>
      </c>
      <c r="AI56" s="142">
        <f t="shared" si="117"/>
        <v>-12.365423454862196</v>
      </c>
      <c r="AJ56" s="142">
        <f t="shared" si="89"/>
        <v>20.368344194811371</v>
      </c>
      <c r="AK56" s="306">
        <f t="shared" si="90"/>
        <v>0.30354513200960542</v>
      </c>
      <c r="AL56" s="456">
        <v>102</v>
      </c>
      <c r="AM56" s="457">
        <v>24</v>
      </c>
      <c r="AN56" s="514">
        <f t="shared" si="118"/>
        <v>2.3345765451378071</v>
      </c>
      <c r="AO56" s="514">
        <f t="shared" si="91"/>
        <v>23.998594651318772</v>
      </c>
      <c r="AP56" s="355">
        <f t="shared" si="92"/>
        <v>4.8639859522139089E-2</v>
      </c>
      <c r="AQ56" s="79">
        <v>101.85</v>
      </c>
      <c r="AR56" s="80">
        <v>40.74</v>
      </c>
      <c r="AS56" s="515">
        <f t="shared" si="119"/>
        <v>2.1845765451378014</v>
      </c>
      <c r="AT56" s="80">
        <f t="shared" si="93"/>
        <v>40.739172122642678</v>
      </c>
      <c r="AU56" s="307">
        <f t="shared" si="94"/>
        <v>2.6811744462568766E-2</v>
      </c>
      <c r="AV56" s="315">
        <v>270.23230000000001</v>
      </c>
      <c r="AW56" s="380">
        <v>68.12101938557015</v>
      </c>
      <c r="AX56" s="379">
        <f t="shared" si="120"/>
        <v>170.5668765451378</v>
      </c>
      <c r="AY56" s="379">
        <f t="shared" si="95"/>
        <v>68.120524274021349</v>
      </c>
      <c r="AZ56" s="378">
        <f t="shared" si="96"/>
        <v>1.2519492352922605</v>
      </c>
      <c r="BA56" s="651">
        <v>116.4</v>
      </c>
      <c r="BB56" s="290">
        <v>40.74</v>
      </c>
      <c r="BC56" s="290">
        <f t="shared" si="121"/>
        <v>16.734576545137813</v>
      </c>
      <c r="BD56" s="290">
        <f t="shared" si="97"/>
        <v>40.739172122642678</v>
      </c>
      <c r="BE56" s="324">
        <f t="shared" si="98"/>
        <v>0.20538680185693806</v>
      </c>
      <c r="BF56" s="234">
        <v>70.712999999999994</v>
      </c>
      <c r="BG56" s="80">
        <v>17.169</v>
      </c>
      <c r="BH56" s="515">
        <f t="shared" si="122"/>
        <v>-28.952423454862199</v>
      </c>
      <c r="BI56" s="515">
        <f t="shared" si="99"/>
        <v>17.167035452817881</v>
      </c>
      <c r="BJ56" s="307">
        <f t="shared" si="100"/>
        <v>0.84325635414557865</v>
      </c>
      <c r="BK56" s="82">
        <f t="shared" si="101"/>
        <v>99.665423454862193</v>
      </c>
      <c r="BL56" s="83">
        <f t="shared" si="102"/>
        <v>6.0056185994195399</v>
      </c>
      <c r="BM56" s="538">
        <f t="shared" si="126"/>
        <v>12.01123719883908</v>
      </c>
      <c r="BN56" s="693">
        <v>6</v>
      </c>
      <c r="BO56" s="117">
        <v>101.85</v>
      </c>
      <c r="BP56" s="84">
        <v>11.64</v>
      </c>
      <c r="BQ56" s="85">
        <f t="shared" si="123"/>
        <v>2.1845765451378014</v>
      </c>
      <c r="BR56" s="85">
        <f t="shared" si="104"/>
        <v>11.637102097958328</v>
      </c>
      <c r="BS56" s="405">
        <f t="shared" si="105"/>
        <v>9.386256676054576E-2</v>
      </c>
      <c r="BT56" s="484">
        <v>130.66666666666669</v>
      </c>
      <c r="BU56" s="423">
        <v>37.683230364373543</v>
      </c>
      <c r="BV56" s="86">
        <f t="shared" si="124"/>
        <v>31.001243211804493</v>
      </c>
      <c r="BW56" s="86">
        <f t="shared" si="106"/>
        <v>37.682335330135132</v>
      </c>
      <c r="BX56" s="328">
        <f t="shared" si="107"/>
        <v>0.4113498133834122</v>
      </c>
      <c r="BY56" s="119">
        <v>141</v>
      </c>
      <c r="BZ56" s="120">
        <v>40</v>
      </c>
      <c r="CA56" s="141">
        <f t="shared" si="125"/>
        <v>41.334576545137807</v>
      </c>
      <c r="CB56" s="141">
        <f t="shared" si="108"/>
        <v>39.999156806591635</v>
      </c>
      <c r="CC56" s="348">
        <f t="shared" si="109"/>
        <v>0.51669309861959523</v>
      </c>
    </row>
    <row r="57" spans="1:81" ht="15.75" x14ac:dyDescent="0.25">
      <c r="A57" s="1099"/>
      <c r="B57" s="134">
        <v>20</v>
      </c>
      <c r="C57" s="72">
        <v>125.26822499999999</v>
      </c>
      <c r="D57" s="80">
        <v>30</v>
      </c>
      <c r="E57" s="515">
        <f t="shared" si="110"/>
        <v>-0.45359183085770383</v>
      </c>
      <c r="F57" s="80">
        <f t="shared" si="78"/>
        <v>29.816623498729509</v>
      </c>
      <c r="G57" s="293">
        <f t="shared" si="111"/>
        <v>7.606358092106429E-3</v>
      </c>
      <c r="H57" s="115">
        <v>117</v>
      </c>
      <c r="I57" s="4">
        <v>15</v>
      </c>
      <c r="J57" s="6">
        <f t="shared" si="112"/>
        <v>-8.7218168308576907</v>
      </c>
      <c r="K57" s="6">
        <f t="shared" si="79"/>
        <v>14.62979961807368</v>
      </c>
      <c r="L57" s="396">
        <f t="shared" si="80"/>
        <v>0.29808394709941016</v>
      </c>
      <c r="M57" s="156">
        <v>116.4</v>
      </c>
      <c r="N57" s="141">
        <v>40.74</v>
      </c>
      <c r="O57" s="141">
        <f t="shared" si="113"/>
        <v>-9.321816830857685</v>
      </c>
      <c r="P57" s="141">
        <f t="shared" si="81"/>
        <v>40.605155299111821</v>
      </c>
      <c r="Q57" s="329">
        <f t="shared" si="82"/>
        <v>0.11478612459661724</v>
      </c>
      <c r="R57" s="205">
        <v>126</v>
      </c>
      <c r="S57" s="143">
        <v>30</v>
      </c>
      <c r="T57" s="512">
        <f t="shared" si="114"/>
        <v>0.27818316914230934</v>
      </c>
      <c r="U57" s="512">
        <f t="shared" si="83"/>
        <v>29.816623498729509</v>
      </c>
      <c r="V57" s="401">
        <f t="shared" si="84"/>
        <v>4.6649005906749096E-3</v>
      </c>
      <c r="W57" s="117">
        <v>151.32</v>
      </c>
      <c r="X57" s="85">
        <v>27.645</v>
      </c>
      <c r="Y57" s="85">
        <f t="shared" si="115"/>
        <v>25.598183169142303</v>
      </c>
      <c r="Z57" s="85">
        <f t="shared" si="85"/>
        <v>27.445893351556055</v>
      </c>
      <c r="AA57" s="326">
        <f t="shared" si="86"/>
        <v>0.46633904098608991</v>
      </c>
      <c r="AB57" s="446">
        <v>140</v>
      </c>
      <c r="AC57" s="439">
        <v>26</v>
      </c>
      <c r="AD57" s="439">
        <f t="shared" si="116"/>
        <v>14.278183169142309</v>
      </c>
      <c r="AE57" s="439">
        <f t="shared" si="87"/>
        <v>25.788195688434442</v>
      </c>
      <c r="AF57" s="440">
        <f t="shared" si="88"/>
        <v>0.27683563715831866</v>
      </c>
      <c r="AG57" s="663">
        <v>145.5</v>
      </c>
      <c r="AH57" s="142">
        <v>20.37</v>
      </c>
      <c r="AI57" s="142">
        <f t="shared" si="117"/>
        <v>19.778183169142309</v>
      </c>
      <c r="AJ57" s="142">
        <f t="shared" si="89"/>
        <v>20.098953626121656</v>
      </c>
      <c r="AK57" s="306">
        <f t="shared" si="90"/>
        <v>0.49202021998392853</v>
      </c>
      <c r="AL57" s="456">
        <v>123</v>
      </c>
      <c r="AM57" s="457">
        <v>24</v>
      </c>
      <c r="AN57" s="514">
        <f t="shared" si="118"/>
        <v>-2.7218168308576907</v>
      </c>
      <c r="AO57" s="514">
        <f t="shared" si="91"/>
        <v>23.77038150440562</v>
      </c>
      <c r="AP57" s="355">
        <f t="shared" si="92"/>
        <v>5.7252274860486084E-2</v>
      </c>
      <c r="AQ57" s="79">
        <v>125.13</v>
      </c>
      <c r="AR57" s="80">
        <v>40.74</v>
      </c>
      <c r="AS57" s="515">
        <f t="shared" si="119"/>
        <v>-0.59181683085769521</v>
      </c>
      <c r="AT57" s="80">
        <f t="shared" si="93"/>
        <v>40.605155299111821</v>
      </c>
      <c r="AU57" s="307">
        <f t="shared" si="94"/>
        <v>7.2874592708507676E-3</v>
      </c>
      <c r="AV57" s="315">
        <v>250.67710000000002</v>
      </c>
      <c r="AW57" s="380">
        <v>68.838906762647042</v>
      </c>
      <c r="AX57" s="379">
        <f t="shared" si="120"/>
        <v>124.95528316914233</v>
      </c>
      <c r="AY57" s="379">
        <f t="shared" si="95"/>
        <v>68.759189357797126</v>
      </c>
      <c r="AZ57" s="378">
        <f t="shared" si="96"/>
        <v>0.90864424330922322</v>
      </c>
      <c r="BA57" s="651">
        <v>125.13</v>
      </c>
      <c r="BB57" s="290">
        <v>40.74</v>
      </c>
      <c r="BC57" s="290">
        <f t="shared" si="121"/>
        <v>-0.59181683085769521</v>
      </c>
      <c r="BD57" s="290">
        <f t="shared" si="97"/>
        <v>40.605155299111821</v>
      </c>
      <c r="BE57" s="324">
        <f t="shared" si="98"/>
        <v>7.2874592708507676E-3</v>
      </c>
      <c r="BF57" s="234">
        <v>94.284000000000006</v>
      </c>
      <c r="BG57" s="80">
        <v>17.169</v>
      </c>
      <c r="BH57" s="515">
        <f t="shared" si="122"/>
        <v>-31.437816830857685</v>
      </c>
      <c r="BI57" s="515">
        <f t="shared" si="99"/>
        <v>16.846530736771555</v>
      </c>
      <c r="BJ57" s="307">
        <f t="shared" si="100"/>
        <v>0.93306501267460307</v>
      </c>
      <c r="BK57" s="82">
        <f t="shared" si="101"/>
        <v>125.72181683085769</v>
      </c>
      <c r="BL57" s="83">
        <f t="shared" si="102"/>
        <v>5.9974130368860878</v>
      </c>
      <c r="BM57" s="538">
        <f t="shared" si="126"/>
        <v>11.994826073772176</v>
      </c>
      <c r="BN57" s="693">
        <v>5</v>
      </c>
      <c r="BO57" s="117">
        <v>128.04</v>
      </c>
      <c r="BP57" s="84">
        <v>11.64</v>
      </c>
      <c r="BQ57" s="85">
        <f t="shared" si="123"/>
        <v>2.3181831691423014</v>
      </c>
      <c r="BR57" s="85">
        <f t="shared" si="104"/>
        <v>11.158881523924736</v>
      </c>
      <c r="BS57" s="405">
        <f t="shared" si="105"/>
        <v>0.10387166331016676</v>
      </c>
      <c r="BT57" s="484">
        <v>115.50000000000001</v>
      </c>
      <c r="BU57" s="423">
        <v>35.700544718941842</v>
      </c>
      <c r="BV57" s="86">
        <f t="shared" si="124"/>
        <v>-10.221816830857676</v>
      </c>
      <c r="BW57" s="86">
        <f t="shared" si="106"/>
        <v>35.546588163903373</v>
      </c>
      <c r="BX57" s="328">
        <f t="shared" si="107"/>
        <v>0.14378056177607593</v>
      </c>
      <c r="BY57" s="119">
        <v>156</v>
      </c>
      <c r="BZ57" s="120">
        <v>40</v>
      </c>
      <c r="CA57" s="141">
        <f t="shared" si="125"/>
        <v>30.278183169142309</v>
      </c>
      <c r="CB57" s="141">
        <f t="shared" si="108"/>
        <v>39.862652155432272</v>
      </c>
      <c r="CC57" s="348">
        <f t="shared" si="109"/>
        <v>0.3797813433371387</v>
      </c>
    </row>
    <row r="58" spans="1:81" ht="15.75" x14ac:dyDescent="0.25">
      <c r="A58" s="1099"/>
      <c r="B58" s="134">
        <v>10</v>
      </c>
      <c r="C58" s="72">
        <v>138.25409999999999</v>
      </c>
      <c r="D58" s="80">
        <v>35</v>
      </c>
      <c r="E58" s="515">
        <f t="shared" si="110"/>
        <v>3.1370241787535065</v>
      </c>
      <c r="F58" s="80">
        <f t="shared" si="78"/>
        <v>34.829990112510913</v>
      </c>
      <c r="G58" s="293">
        <f t="shared" si="111"/>
        <v>4.5033377394308953E-2</v>
      </c>
      <c r="H58" s="115">
        <v>130</v>
      </c>
      <c r="I58" s="4">
        <v>15</v>
      </c>
      <c r="J58" s="6">
        <f t="shared" si="112"/>
        <v>-5.1170758212464875</v>
      </c>
      <c r="K58" s="6">
        <f t="shared" si="79"/>
        <v>14.598911303162582</v>
      </c>
      <c r="L58" s="396">
        <f t="shared" si="80"/>
        <v>0.17525539113789834</v>
      </c>
      <c r="M58" s="156">
        <v>128.04</v>
      </c>
      <c r="N58" s="141">
        <v>58.2</v>
      </c>
      <c r="O58" s="141">
        <f t="shared" si="113"/>
        <v>-7.0770758212464955</v>
      </c>
      <c r="P58" s="141">
        <f t="shared" si="81"/>
        <v>58.097919164438316</v>
      </c>
      <c r="Q58" s="329">
        <f t="shared" si="82"/>
        <v>6.0906448311993655E-2</v>
      </c>
      <c r="R58" s="205">
        <v>144</v>
      </c>
      <c r="S58" s="143">
        <v>30</v>
      </c>
      <c r="T58" s="512">
        <f t="shared" si="114"/>
        <v>8.8829241787535125</v>
      </c>
      <c r="U58" s="512">
        <f t="shared" si="83"/>
        <v>29.801480017569734</v>
      </c>
      <c r="V58" s="401">
        <f t="shared" si="84"/>
        <v>0.14903495016885912</v>
      </c>
      <c r="W58" s="117">
        <v>142.59</v>
      </c>
      <c r="X58" s="85">
        <v>26.189999999999998</v>
      </c>
      <c r="Y58" s="85">
        <f t="shared" si="115"/>
        <v>7.4729241787535159</v>
      </c>
      <c r="Z58" s="85">
        <f t="shared" si="85"/>
        <v>25.962363360018056</v>
      </c>
      <c r="AA58" s="326">
        <f t="shared" si="86"/>
        <v>0.14391841133888819</v>
      </c>
      <c r="AB58" s="446">
        <v>151</v>
      </c>
      <c r="AC58" s="439">
        <v>26</v>
      </c>
      <c r="AD58" s="439">
        <f t="shared" si="116"/>
        <v>15.882924178753512</v>
      </c>
      <c r="AE58" s="439">
        <f t="shared" si="87"/>
        <v>25.770685113857727</v>
      </c>
      <c r="AF58" s="440">
        <f t="shared" si="88"/>
        <v>0.30815874914813096</v>
      </c>
      <c r="AG58" s="663">
        <v>145.5</v>
      </c>
      <c r="AH58" s="142">
        <v>20.37</v>
      </c>
      <c r="AI58" s="142">
        <f t="shared" si="117"/>
        <v>10.382924178753512</v>
      </c>
      <c r="AJ58" s="142">
        <f t="shared" si="89"/>
        <v>20.076481545271029</v>
      </c>
      <c r="AK58" s="306">
        <f t="shared" si="90"/>
        <v>0.25858425828601395</v>
      </c>
      <c r="AL58" s="456">
        <v>134</v>
      </c>
      <c r="AM58" s="457">
        <v>24</v>
      </c>
      <c r="AN58" s="514">
        <f t="shared" si="118"/>
        <v>-1.1170758212464875</v>
      </c>
      <c r="AO58" s="514">
        <f t="shared" si="91"/>
        <v>23.751383354188196</v>
      </c>
      <c r="AP58" s="355">
        <f t="shared" si="92"/>
        <v>2.351601598501226E-2</v>
      </c>
      <c r="AQ58" s="79">
        <v>142.59</v>
      </c>
      <c r="AR58" s="80">
        <v>46.56</v>
      </c>
      <c r="AS58" s="515">
        <f t="shared" si="119"/>
        <v>7.4729241787535159</v>
      </c>
      <c r="AT58" s="80">
        <f t="shared" si="93"/>
        <v>46.432335836544006</v>
      </c>
      <c r="AU58" s="307">
        <f t="shared" si="94"/>
        <v>8.0471120439218155E-2</v>
      </c>
      <c r="AV58" s="315">
        <v>251.88475</v>
      </c>
      <c r="AW58" s="380">
        <v>69.371748096353841</v>
      </c>
      <c r="AX58" s="379">
        <f t="shared" si="120"/>
        <v>116.76767417875351</v>
      </c>
      <c r="AY58" s="379">
        <f t="shared" si="95"/>
        <v>69.286128807875969</v>
      </c>
      <c r="AZ58" s="378">
        <f t="shared" si="96"/>
        <v>0.84264827742461612</v>
      </c>
      <c r="BA58" s="651">
        <v>133.86000000000001</v>
      </c>
      <c r="BB58" s="290">
        <v>40.74</v>
      </c>
      <c r="BC58" s="290">
        <f t="shared" si="121"/>
        <v>-1.2570758212464739</v>
      </c>
      <c r="BD58" s="290">
        <f t="shared" si="97"/>
        <v>40.594036646256413</v>
      </c>
      <c r="BE58" s="324">
        <f t="shared" si="98"/>
        <v>1.5483503552515042E-2</v>
      </c>
      <c r="BF58" s="234">
        <v>112.908</v>
      </c>
      <c r="BG58" s="80">
        <v>17.169</v>
      </c>
      <c r="BH58" s="515">
        <f t="shared" si="122"/>
        <v>-22.209075821246486</v>
      </c>
      <c r="BI58" s="515">
        <f t="shared" si="99"/>
        <v>16.819713797731762</v>
      </c>
      <c r="BJ58" s="307">
        <f t="shared" si="100"/>
        <v>0.6602096827664663</v>
      </c>
      <c r="BK58" s="82">
        <f t="shared" si="101"/>
        <v>135.11707582124649</v>
      </c>
      <c r="BL58" s="83">
        <f t="shared" si="102"/>
        <v>6.0722144858685452</v>
      </c>
      <c r="BM58" s="538">
        <f t="shared" si="126"/>
        <v>12.14442897173709</v>
      </c>
      <c r="BN58" s="693">
        <v>5</v>
      </c>
      <c r="BO58" s="117">
        <v>133.86000000000001</v>
      </c>
      <c r="BP58" s="84">
        <v>11.64</v>
      </c>
      <c r="BQ58" s="85">
        <f t="shared" si="123"/>
        <v>-1.2570758212464739</v>
      </c>
      <c r="BR58" s="85">
        <f t="shared" si="104"/>
        <v>11.11835470011675</v>
      </c>
      <c r="BS58" s="405">
        <f t="shared" si="105"/>
        <v>5.6531557732785488E-2</v>
      </c>
      <c r="BT58" s="484">
        <v>123.41666666666666</v>
      </c>
      <c r="BU58" s="423">
        <v>36.29662221237367</v>
      </c>
      <c r="BV58" s="86">
        <f t="shared" si="124"/>
        <v>-11.70040915457983</v>
      </c>
      <c r="BW58" s="86">
        <f t="shared" si="106"/>
        <v>36.132713643807406</v>
      </c>
      <c r="BX58" s="328">
        <f t="shared" si="107"/>
        <v>0.16190880748566613</v>
      </c>
      <c r="BY58" s="119">
        <v>173</v>
      </c>
      <c r="BZ58" s="120">
        <v>42</v>
      </c>
      <c r="CA58" s="141">
        <f t="shared" si="125"/>
        <v>37.882924178753512</v>
      </c>
      <c r="CB58" s="141">
        <f t="shared" si="108"/>
        <v>41.858430587369234</v>
      </c>
      <c r="CC58" s="348">
        <f t="shared" si="109"/>
        <v>0.45251247654498389</v>
      </c>
    </row>
    <row r="59" spans="1:81" ht="15.75" x14ac:dyDescent="0.25">
      <c r="A59" s="1099"/>
      <c r="B59" s="134">
        <v>5</v>
      </c>
      <c r="C59" s="72">
        <v>148.984725</v>
      </c>
      <c r="D59" s="80">
        <v>35</v>
      </c>
      <c r="E59" s="515">
        <f t="shared" si="110"/>
        <v>1.6479319331715772</v>
      </c>
      <c r="F59" s="80">
        <f t="shared" si="78"/>
        <v>34.602568477549319</v>
      </c>
      <c r="G59" s="293">
        <f t="shared" si="111"/>
        <v>2.3812277609403198E-2</v>
      </c>
      <c r="H59" s="115">
        <v>141</v>
      </c>
      <c r="I59" s="4">
        <v>15</v>
      </c>
      <c r="J59" s="6">
        <f t="shared" si="112"/>
        <v>-6.3367930668284203</v>
      </c>
      <c r="K59" s="6">
        <f t="shared" si="79"/>
        <v>14.047695371251827</v>
      </c>
      <c r="L59" s="396">
        <f t="shared" si="80"/>
        <v>0.22554564643380831</v>
      </c>
      <c r="M59" s="156">
        <v>139.68</v>
      </c>
      <c r="N59" s="141">
        <v>81.48</v>
      </c>
      <c r="O59" s="141">
        <f t="shared" si="113"/>
        <v>-7.6567930668284134</v>
      </c>
      <c r="P59" s="141">
        <f t="shared" si="81"/>
        <v>81.310074069843836</v>
      </c>
      <c r="Q59" s="329">
        <f t="shared" si="82"/>
        <v>4.7083913982487402E-2</v>
      </c>
      <c r="R59" s="205">
        <v>162</v>
      </c>
      <c r="S59" s="143">
        <v>30</v>
      </c>
      <c r="T59" s="512">
        <f t="shared" si="114"/>
        <v>14.66320693317158</v>
      </c>
      <c r="U59" s="512">
        <f t="shared" si="83"/>
        <v>29.535364315401459</v>
      </c>
      <c r="V59" s="401">
        <f t="shared" si="84"/>
        <v>0.24823135371865601</v>
      </c>
      <c r="W59" s="117">
        <v>165.86999999999998</v>
      </c>
      <c r="X59" s="85">
        <v>40.74</v>
      </c>
      <c r="Y59" s="85">
        <f t="shared" si="115"/>
        <v>18.533206933171556</v>
      </c>
      <c r="Z59" s="85">
        <f t="shared" si="85"/>
        <v>40.39907604442817</v>
      </c>
      <c r="AA59" s="326">
        <f t="shared" si="86"/>
        <v>0.22937661882155411</v>
      </c>
      <c r="AB59" s="446">
        <v>160</v>
      </c>
      <c r="AC59" s="439">
        <v>26</v>
      </c>
      <c r="AD59" s="439">
        <f t="shared" si="116"/>
        <v>12.66320693317158</v>
      </c>
      <c r="AE59" s="439">
        <f t="shared" si="87"/>
        <v>25.462477201629262</v>
      </c>
      <c r="AF59" s="440">
        <f t="shared" si="88"/>
        <v>0.24866407994979572</v>
      </c>
      <c r="AG59" s="663">
        <v>145.5</v>
      </c>
      <c r="AH59" s="142">
        <v>32.01</v>
      </c>
      <c r="AI59" s="142">
        <f t="shared" si="117"/>
        <v>-1.8367930668284203</v>
      </c>
      <c r="AJ59" s="142">
        <f t="shared" si="89"/>
        <v>31.574955981655616</v>
      </c>
      <c r="AK59" s="306">
        <f t="shared" si="90"/>
        <v>2.9086233214316408E-2</v>
      </c>
      <c r="AL59" s="456">
        <v>146</v>
      </c>
      <c r="AM59" s="457">
        <v>24</v>
      </c>
      <c r="AN59" s="514">
        <f t="shared" si="118"/>
        <v>-1.3367930668284203</v>
      </c>
      <c r="AO59" s="514">
        <f t="shared" si="91"/>
        <v>23.41661259113901</v>
      </c>
      <c r="AP59" s="355">
        <f t="shared" si="92"/>
        <v>2.8543690117977843E-2</v>
      </c>
      <c r="AQ59" s="79">
        <v>151.32</v>
      </c>
      <c r="AR59" s="80">
        <v>58.2</v>
      </c>
      <c r="AS59" s="515">
        <f t="shared" si="119"/>
        <v>3.9832069331715729</v>
      </c>
      <c r="AT59" s="80">
        <f t="shared" si="93"/>
        <v>57.961864577008654</v>
      </c>
      <c r="AU59" s="307">
        <f t="shared" si="94"/>
        <v>3.4360583137206087E-2</v>
      </c>
      <c r="AV59" s="315">
        <v>266.94400000000002</v>
      </c>
      <c r="AW59" s="380">
        <v>83.7800975641441</v>
      </c>
      <c r="AX59" s="379">
        <f t="shared" si="120"/>
        <v>119.6072069331716</v>
      </c>
      <c r="AY59" s="379">
        <f t="shared" si="95"/>
        <v>83.614846128549402</v>
      </c>
      <c r="AZ59" s="378">
        <f t="shared" si="96"/>
        <v>0.71522709465546086</v>
      </c>
      <c r="BA59" s="651">
        <v>136.76999999999998</v>
      </c>
      <c r="BB59" s="290">
        <v>40.74</v>
      </c>
      <c r="BC59" s="290">
        <f t="shared" si="121"/>
        <v>-10.566793066828438</v>
      </c>
      <c r="BD59" s="290">
        <f t="shared" si="97"/>
        <v>40.39907604442817</v>
      </c>
      <c r="BE59" s="324">
        <f t="shared" si="98"/>
        <v>0.13078013288234358</v>
      </c>
      <c r="BF59" s="234">
        <v>126.294</v>
      </c>
      <c r="BG59" s="80">
        <v>37.83</v>
      </c>
      <c r="BH59" s="515">
        <f t="shared" si="122"/>
        <v>-21.042793066828423</v>
      </c>
      <c r="BI59" s="515">
        <f t="shared" si="99"/>
        <v>37.46260328972734</v>
      </c>
      <c r="BJ59" s="307">
        <f t="shared" si="100"/>
        <v>0.28085065130268977</v>
      </c>
      <c r="BK59" s="82">
        <f t="shared" si="101"/>
        <v>147.33679306682842</v>
      </c>
      <c r="BL59" s="83">
        <f t="shared" si="102"/>
        <v>7.2568763773754599</v>
      </c>
      <c r="BM59" s="538">
        <f t="shared" si="126"/>
        <v>14.51375275475092</v>
      </c>
      <c r="BN59" s="693">
        <v>5</v>
      </c>
      <c r="BO59" s="117">
        <v>142.59</v>
      </c>
      <c r="BP59" s="84">
        <v>14.55</v>
      </c>
      <c r="BQ59" s="85">
        <f t="shared" si="123"/>
        <v>-4.7467930668284168</v>
      </c>
      <c r="BR59" s="85">
        <f t="shared" si="104"/>
        <v>13.566143344498835</v>
      </c>
      <c r="BS59" s="405">
        <f t="shared" si="105"/>
        <v>0.17494998196201703</v>
      </c>
      <c r="BT59" s="484">
        <v>131.66666666666666</v>
      </c>
      <c r="BU59" s="423">
        <v>37.973774944123534</v>
      </c>
      <c r="BV59" s="86">
        <f t="shared" si="124"/>
        <v>-15.670126400161763</v>
      </c>
      <c r="BW59" s="86">
        <f t="shared" si="106"/>
        <v>37.607782821517596</v>
      </c>
      <c r="BX59" s="328">
        <f t="shared" si="107"/>
        <v>0.20833621692789575</v>
      </c>
      <c r="BY59" s="119">
        <v>190</v>
      </c>
      <c r="BZ59" s="120">
        <v>44</v>
      </c>
      <c r="CA59" s="141">
        <f t="shared" si="125"/>
        <v>42.66320693317158</v>
      </c>
      <c r="CB59" s="141">
        <f t="shared" si="108"/>
        <v>43.684525237702765</v>
      </c>
      <c r="CC59" s="348">
        <f t="shared" si="109"/>
        <v>0.48831029639244289</v>
      </c>
    </row>
    <row r="60" spans="1:81" ht="15.75" x14ac:dyDescent="0.25">
      <c r="A60" s="1099"/>
      <c r="B60" s="134">
        <v>2</v>
      </c>
      <c r="C60" s="72">
        <v>159.33705000000003</v>
      </c>
      <c r="D60" s="80">
        <v>40</v>
      </c>
      <c r="E60" s="80">
        <f t="shared" si="110"/>
        <v>3.8153737294898065</v>
      </c>
      <c r="F60" s="80">
        <f t="shared" si="78"/>
        <v>39.687550264910421</v>
      </c>
      <c r="G60" s="293">
        <f t="shared" si="111"/>
        <v>4.8067639650502099E-2</v>
      </c>
      <c r="H60" s="115">
        <v>152</v>
      </c>
      <c r="I60" s="4">
        <v>15</v>
      </c>
      <c r="J60" s="6">
        <f t="shared" si="112"/>
        <v>-3.5216762705102269</v>
      </c>
      <c r="K60" s="6">
        <f t="shared" si="79"/>
        <v>14.145728897083783</v>
      </c>
      <c r="L60" s="396">
        <f t="shared" si="80"/>
        <v>0.12447843077341314</v>
      </c>
      <c r="M60" s="156">
        <v>151.32</v>
      </c>
      <c r="N60" s="141">
        <v>81.48</v>
      </c>
      <c r="O60" s="141">
        <f t="shared" si="113"/>
        <v>-4.2016762705102337</v>
      </c>
      <c r="P60" s="141">
        <f t="shared" si="81"/>
        <v>81.327068347689703</v>
      </c>
      <c r="Q60" s="329">
        <f t="shared" si="82"/>
        <v>2.583196687077921E-2</v>
      </c>
      <c r="R60" s="205">
        <v>181</v>
      </c>
      <c r="S60" s="143">
        <v>40</v>
      </c>
      <c r="T60" s="512">
        <f t="shared" si="114"/>
        <v>25.478323729489773</v>
      </c>
      <c r="U60" s="512">
        <f t="shared" si="83"/>
        <v>39.687550264910421</v>
      </c>
      <c r="V60" s="401">
        <f t="shared" si="84"/>
        <v>0.32098634911231</v>
      </c>
      <c r="W60" s="117">
        <v>174.6</v>
      </c>
      <c r="X60" s="85">
        <v>49.470000000000006</v>
      </c>
      <c r="Y60" s="85">
        <f t="shared" si="115"/>
        <v>19.078323729489767</v>
      </c>
      <c r="Z60" s="85">
        <f t="shared" si="85"/>
        <v>49.217705615253863</v>
      </c>
      <c r="AA60" s="326">
        <f t="shared" si="86"/>
        <v>0.19381565527078221</v>
      </c>
      <c r="AB60" s="446">
        <v>172</v>
      </c>
      <c r="AC60" s="439">
        <v>26</v>
      </c>
      <c r="AD60" s="439">
        <f t="shared" si="116"/>
        <v>16.478323729489773</v>
      </c>
      <c r="AE60" s="439">
        <f t="shared" si="87"/>
        <v>25.51669347759994</v>
      </c>
      <c r="AF60" s="440">
        <f t="shared" si="88"/>
        <v>0.32289300617957062</v>
      </c>
      <c r="AG60" s="663">
        <v>145.5</v>
      </c>
      <c r="AH60" s="142">
        <v>46.56</v>
      </c>
      <c r="AI60" s="142">
        <f t="shared" si="117"/>
        <v>-10.021676270510227</v>
      </c>
      <c r="AJ60" s="142">
        <f t="shared" si="89"/>
        <v>46.291848591623463</v>
      </c>
      <c r="AK60" s="306">
        <f t="shared" si="90"/>
        <v>0.10824450281645974</v>
      </c>
      <c r="AL60" s="456">
        <v>156</v>
      </c>
      <c r="AM60" s="457">
        <v>24</v>
      </c>
      <c r="AN60" s="514">
        <f t="shared" si="118"/>
        <v>0.47832372948977309</v>
      </c>
      <c r="AO60" s="514">
        <f t="shared" si="91"/>
        <v>23.475554221994233</v>
      </c>
      <c r="AP60" s="355">
        <f t="shared" si="92"/>
        <v>1.0187698338589847E-2</v>
      </c>
      <c r="AQ60" s="79">
        <v>189.15</v>
      </c>
      <c r="AR60" s="80">
        <v>98.940000000000012</v>
      </c>
      <c r="AS60" s="515">
        <f t="shared" si="119"/>
        <v>33.628323729489779</v>
      </c>
      <c r="AT60" s="80">
        <f t="shared" si="93"/>
        <v>98.814094369324621</v>
      </c>
      <c r="AU60" s="307">
        <f t="shared" si="94"/>
        <v>0.1701595503360156</v>
      </c>
      <c r="AV60" s="315"/>
      <c r="AW60" s="380"/>
      <c r="AX60" s="379" t="str">
        <f t="shared" si="120"/>
        <v/>
      </c>
      <c r="AY60" s="379" t="str">
        <f t="shared" si="95"/>
        <v/>
      </c>
      <c r="AZ60" s="378" t="str">
        <f t="shared" si="96"/>
        <v/>
      </c>
      <c r="BA60" s="651">
        <v>107.67</v>
      </c>
      <c r="BB60" s="290">
        <v>72.75</v>
      </c>
      <c r="BC60" s="290">
        <f t="shared" si="121"/>
        <v>-47.851676270510225</v>
      </c>
      <c r="BD60" s="290">
        <f t="shared" si="97"/>
        <v>72.5786755599039</v>
      </c>
      <c r="BE60" s="324">
        <f t="shared" si="98"/>
        <v>0.32965382670158488</v>
      </c>
      <c r="BF60" s="234">
        <v>135.89700000000002</v>
      </c>
      <c r="BG60" s="80">
        <v>37.83</v>
      </c>
      <c r="BH60" s="515">
        <f t="shared" si="122"/>
        <v>-19.624676270510207</v>
      </c>
      <c r="BI60" s="515">
        <f t="shared" si="99"/>
        <v>37.499473943374078</v>
      </c>
      <c r="BJ60" s="307">
        <f t="shared" si="100"/>
        <v>0.26166602097064573</v>
      </c>
      <c r="BK60" s="82">
        <f t="shared" si="101"/>
        <v>155.52167627051023</v>
      </c>
      <c r="BL60" s="83">
        <f t="shared" si="102"/>
        <v>7.8037397425983395</v>
      </c>
      <c r="BM60" s="538">
        <f t="shared" si="126"/>
        <v>15.607479485196679</v>
      </c>
      <c r="BN60" s="693">
        <v>6</v>
      </c>
      <c r="BO60" s="117">
        <v>157.14000000000001</v>
      </c>
      <c r="BP60" s="84">
        <v>14.55</v>
      </c>
      <c r="BQ60" s="85">
        <f t="shared" si="123"/>
        <v>1.6183237294897879</v>
      </c>
      <c r="BR60" s="85">
        <f t="shared" si="104"/>
        <v>13.667631324768429</v>
      </c>
      <c r="BS60" s="405">
        <f t="shared" si="105"/>
        <v>5.920278689977055E-2</v>
      </c>
      <c r="BT60" s="484">
        <v>131.41666666666666</v>
      </c>
      <c r="BU60" s="423">
        <v>35.875717191824585</v>
      </c>
      <c r="BV60" s="86">
        <f t="shared" si="124"/>
        <v>-24.10500960384357</v>
      </c>
      <c r="BW60" s="86">
        <f t="shared" si="106"/>
        <v>35.527014088684254</v>
      </c>
      <c r="BX60" s="328">
        <f t="shared" si="107"/>
        <v>0.33924902249977268</v>
      </c>
      <c r="BY60" s="119"/>
      <c r="BZ60" s="120"/>
      <c r="CA60" s="141" t="str">
        <f t="shared" si="125"/>
        <v/>
      </c>
      <c r="CB60" s="141" t="str">
        <f t="shared" si="108"/>
        <v/>
      </c>
      <c r="CC60" s="348" t="str">
        <f t="shared" si="109"/>
        <v/>
      </c>
    </row>
    <row r="61" spans="1:81" ht="16.5" thickBot="1" x14ac:dyDescent="0.3">
      <c r="A61" s="1100"/>
      <c r="B61" s="135">
        <v>1</v>
      </c>
      <c r="C61" s="88">
        <v>165.31710000000004</v>
      </c>
      <c r="D61" s="89">
        <v>40</v>
      </c>
      <c r="E61" s="89">
        <f t="shared" si="110"/>
        <v>1.6910983892374816</v>
      </c>
      <c r="F61" s="89">
        <f t="shared" si="78"/>
        <v>39.550449311165195</v>
      </c>
      <c r="G61" s="367">
        <f t="shared" si="111"/>
        <v>2.1379003509323976E-2</v>
      </c>
      <c r="H61" s="121">
        <v>158</v>
      </c>
      <c r="I61" s="15">
        <v>15</v>
      </c>
      <c r="J61" s="16">
        <f t="shared" si="112"/>
        <v>-5.6260016107625574</v>
      </c>
      <c r="K61" s="16">
        <f t="shared" si="79"/>
        <v>13.756381817725456</v>
      </c>
      <c r="L61" s="397">
        <f t="shared" si="80"/>
        <v>0.20448696776914507</v>
      </c>
      <c r="M61" s="163">
        <v>160.05000000000001</v>
      </c>
      <c r="N61" s="90">
        <v>81.48</v>
      </c>
      <c r="O61" s="90">
        <f t="shared" si="113"/>
        <v>-3.5760016107625461</v>
      </c>
      <c r="P61" s="90">
        <f t="shared" si="81"/>
        <v>81.260251296159851</v>
      </c>
      <c r="Q61" s="607">
        <f t="shared" si="82"/>
        <v>2.2003387595550906E-2</v>
      </c>
      <c r="R61" s="206">
        <v>194</v>
      </c>
      <c r="S61" s="144">
        <v>40</v>
      </c>
      <c r="T61" s="91">
        <f t="shared" si="114"/>
        <v>30.373998389237443</v>
      </c>
      <c r="U61" s="91">
        <f t="shared" si="83"/>
        <v>39.550449311165195</v>
      </c>
      <c r="V61" s="402">
        <f t="shared" si="84"/>
        <v>0.38399056038868795</v>
      </c>
      <c r="W61" s="122">
        <v>183.33</v>
      </c>
      <c r="X61" s="92">
        <v>49.470000000000006</v>
      </c>
      <c r="Y61" s="92">
        <f t="shared" si="115"/>
        <v>19.703998389237455</v>
      </c>
      <c r="Z61" s="92">
        <f t="shared" si="85"/>
        <v>49.107218824884072</v>
      </c>
      <c r="AA61" s="473">
        <f t="shared" si="86"/>
        <v>0.20062221869560307</v>
      </c>
      <c r="AB61" s="447">
        <v>169</v>
      </c>
      <c r="AC61" s="435">
        <v>26</v>
      </c>
      <c r="AD61" s="435">
        <f t="shared" si="116"/>
        <v>5.3739983892374426</v>
      </c>
      <c r="AE61" s="435">
        <f t="shared" si="87"/>
        <v>25.302925536685429</v>
      </c>
      <c r="AF61" s="441">
        <f t="shared" si="88"/>
        <v>0.10619322223127825</v>
      </c>
      <c r="AG61" s="665">
        <v>145.5</v>
      </c>
      <c r="AH61" s="94">
        <v>46.56</v>
      </c>
      <c r="AI61" s="94">
        <f t="shared" si="117"/>
        <v>-18.126001610762557</v>
      </c>
      <c r="AJ61" s="94">
        <f t="shared" si="89"/>
        <v>46.174361291901462</v>
      </c>
      <c r="AK61" s="349">
        <f t="shared" si="90"/>
        <v>0.19627777302835897</v>
      </c>
      <c r="AL61" s="458">
        <v>162</v>
      </c>
      <c r="AM61" s="459">
        <v>24</v>
      </c>
      <c r="AN61" s="177">
        <f t="shared" si="118"/>
        <v>-1.6260016107625574</v>
      </c>
      <c r="AO61" s="177">
        <f t="shared" si="91"/>
        <v>23.243021333618561</v>
      </c>
      <c r="AP61" s="356">
        <f t="shared" si="92"/>
        <v>3.497827557406917E-2</v>
      </c>
      <c r="AQ61" s="146">
        <v>247.35</v>
      </c>
      <c r="AR61" s="89">
        <v>197.88000000000002</v>
      </c>
      <c r="AS61" s="175">
        <f t="shared" si="119"/>
        <v>83.723998389237437</v>
      </c>
      <c r="AT61" s="89">
        <f t="shared" si="93"/>
        <v>197.78961661501612</v>
      </c>
      <c r="AU61" s="532">
        <f t="shared" si="94"/>
        <v>0.21164912451445933</v>
      </c>
      <c r="AV61" s="316"/>
      <c r="AW61" s="573"/>
      <c r="AX61" s="317" t="str">
        <f t="shared" si="120"/>
        <v/>
      </c>
      <c r="AY61" s="317" t="str">
        <f t="shared" si="95"/>
        <v/>
      </c>
      <c r="AZ61" s="389" t="str">
        <f t="shared" si="96"/>
        <v/>
      </c>
      <c r="BA61" s="672"/>
      <c r="BB61" s="168"/>
      <c r="BC61" s="179" t="str">
        <f t="shared" si="121"/>
        <v/>
      </c>
      <c r="BD61" s="394" t="str">
        <f t="shared" si="97"/>
        <v/>
      </c>
      <c r="BE61" s="350" t="str">
        <f t="shared" si="98"/>
        <v/>
      </c>
      <c r="BF61" s="235">
        <v>137.352</v>
      </c>
      <c r="BG61" s="89">
        <v>37.83</v>
      </c>
      <c r="BH61" s="175">
        <f t="shared" si="122"/>
        <v>-26.274001610762554</v>
      </c>
      <c r="BI61" s="175">
        <f t="shared" si="99"/>
        <v>37.35434299669916</v>
      </c>
      <c r="BJ61" s="532">
        <f t="shared" si="100"/>
        <v>0.35168603571858126</v>
      </c>
      <c r="BK61" s="97">
        <f t="shared" si="101"/>
        <v>163.62600161076256</v>
      </c>
      <c r="BL61" s="98">
        <f t="shared" si="102"/>
        <v>8.4712430779049459</v>
      </c>
      <c r="BM61" s="540">
        <f t="shared" si="126"/>
        <v>16.942486155809892</v>
      </c>
      <c r="BN61" s="239">
        <v>6</v>
      </c>
      <c r="BO61" s="122">
        <v>168.78</v>
      </c>
      <c r="BP61" s="99">
        <v>17.46</v>
      </c>
      <c r="BQ61" s="92">
        <f t="shared" si="123"/>
        <v>5.1539983892374437</v>
      </c>
      <c r="BR61" s="92">
        <f t="shared" si="104"/>
        <v>16.403951984660512</v>
      </c>
      <c r="BS61" s="406">
        <f t="shared" si="105"/>
        <v>0.1570962410173169</v>
      </c>
      <c r="BT61" s="485"/>
      <c r="BU61" s="424"/>
      <c r="BV61" s="150" t="str">
        <f t="shared" si="124"/>
        <v/>
      </c>
      <c r="BW61" s="150" t="str">
        <f t="shared" si="106"/>
        <v/>
      </c>
      <c r="BX61" s="480" t="str">
        <f t="shared" si="107"/>
        <v/>
      </c>
      <c r="BY61" s="123"/>
      <c r="BZ61" s="124"/>
      <c r="CA61" s="90" t="str">
        <f t="shared" si="125"/>
        <v/>
      </c>
      <c r="CB61" s="90" t="str">
        <f t="shared" si="108"/>
        <v/>
      </c>
      <c r="CC61" s="353" t="str">
        <f t="shared" si="109"/>
        <v/>
      </c>
    </row>
    <row r="63" spans="1:81" x14ac:dyDescent="0.25">
      <c r="A63" s="21" t="s">
        <v>105</v>
      </c>
      <c r="B63" s="21"/>
      <c r="C63" s="21"/>
      <c r="D63" s="21"/>
      <c r="E63" s="21"/>
      <c r="F63" s="21"/>
      <c r="G63" s="292"/>
      <c r="H63" s="21"/>
      <c r="I63" s="806"/>
      <c r="J63" s="806"/>
      <c r="K63" s="806"/>
      <c r="L63" s="806"/>
      <c r="M63" s="806"/>
      <c r="N63" s="806"/>
      <c r="O63" s="806"/>
      <c r="P63" s="806"/>
      <c r="Q63" s="806"/>
      <c r="R63" s="806"/>
      <c r="S63" s="806"/>
      <c r="T63" s="806"/>
      <c r="U63" s="806"/>
      <c r="V63" s="806"/>
      <c r="W63" s="806"/>
      <c r="X63" s="806"/>
      <c r="Y63" s="806"/>
      <c r="Z63" s="806"/>
      <c r="AA63" s="806"/>
      <c r="AB63" s="21"/>
      <c r="AC63" s="21"/>
    </row>
    <row r="66" spans="2:18" x14ac:dyDescent="0.25">
      <c r="B66" s="17" t="s">
        <v>25</v>
      </c>
      <c r="P66" s="17"/>
    </row>
    <row r="67" spans="2:18" ht="18" x14ac:dyDescent="0.35">
      <c r="B67" s="18" t="s">
        <v>127</v>
      </c>
      <c r="C67" s="729" t="s">
        <v>120</v>
      </c>
      <c r="D67" s="19"/>
      <c r="E67" s="19"/>
      <c r="H67" s="19"/>
      <c r="I67" s="19"/>
      <c r="J67" s="19"/>
      <c r="K67" s="19"/>
      <c r="L67" s="19"/>
      <c r="M67" s="19"/>
      <c r="N67" s="19"/>
      <c r="P67" s="734"/>
      <c r="Q67" s="729"/>
    </row>
    <row r="68" spans="2:18" ht="18" x14ac:dyDescent="0.35">
      <c r="B68" s="21" t="s">
        <v>41</v>
      </c>
      <c r="C68" s="19" t="s">
        <v>26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P68" s="728"/>
      <c r="Q68" s="19"/>
    </row>
    <row r="69" spans="2:18" ht="15.75" x14ac:dyDescent="0.25">
      <c r="B69" s="21" t="s">
        <v>27</v>
      </c>
      <c r="C69" s="19" t="s">
        <v>28</v>
      </c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P69" s="728"/>
      <c r="Q69" s="19"/>
    </row>
    <row r="70" spans="2:18" ht="18" x14ac:dyDescent="0.35">
      <c r="B70" s="21" t="s">
        <v>40</v>
      </c>
      <c r="C70" s="19" t="s">
        <v>29</v>
      </c>
      <c r="D70" s="19"/>
      <c r="E70" s="19"/>
      <c r="F70" s="19"/>
      <c r="G70" s="19"/>
      <c r="P70" s="728"/>
      <c r="Q70" s="19"/>
    </row>
    <row r="71" spans="2:18" ht="18" x14ac:dyDescent="0.35">
      <c r="B71" s="21" t="s">
        <v>59</v>
      </c>
      <c r="C71" s="19" t="s">
        <v>52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P71" s="733"/>
      <c r="Q71" s="19"/>
    </row>
    <row r="72" spans="2:18" ht="18" x14ac:dyDescent="0.35">
      <c r="B72" s="805" t="s">
        <v>60</v>
      </c>
      <c r="C72" s="19" t="s">
        <v>51</v>
      </c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P72" s="735"/>
      <c r="Q72" s="19"/>
    </row>
    <row r="73" spans="2:18" ht="18" x14ac:dyDescent="0.35">
      <c r="B73" s="21" t="s">
        <v>61</v>
      </c>
      <c r="C73" s="19" t="s">
        <v>53</v>
      </c>
      <c r="D73" s="19"/>
      <c r="E73" s="19"/>
      <c r="F73" s="19"/>
      <c r="G73" s="19"/>
      <c r="H73" s="19"/>
      <c r="M73" s="19"/>
      <c r="N73" s="19"/>
      <c r="P73" s="728"/>
      <c r="Q73" s="801"/>
    </row>
    <row r="74" spans="2:18" ht="15.75" x14ac:dyDescent="0.25">
      <c r="B74" s="26" t="s">
        <v>34</v>
      </c>
      <c r="C74" s="19" t="s">
        <v>129</v>
      </c>
      <c r="F74" s="19"/>
      <c r="G74" s="19"/>
      <c r="P74" s="730"/>
      <c r="Q74" s="801"/>
    </row>
    <row r="75" spans="2:18" ht="15.75" x14ac:dyDescent="0.25">
      <c r="B75" s="24" t="s">
        <v>23</v>
      </c>
      <c r="C75" s="738" t="s">
        <v>130</v>
      </c>
      <c r="D75" s="19"/>
      <c r="P75" s="731"/>
      <c r="Q75" s="738"/>
    </row>
    <row r="76" spans="2:18" ht="16.5" x14ac:dyDescent="0.3">
      <c r="B76" s="726" t="s">
        <v>55</v>
      </c>
      <c r="C76" s="28" t="s">
        <v>131</v>
      </c>
      <c r="D76" s="28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730"/>
      <c r="Q76" s="28"/>
      <c r="R76" s="22"/>
    </row>
    <row r="77" spans="2:18" ht="18.75" x14ac:dyDescent="0.25">
      <c r="B77" s="732" t="s">
        <v>56</v>
      </c>
      <c r="C77" s="28" t="s">
        <v>57</v>
      </c>
      <c r="D77" s="28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732"/>
      <c r="Q77" s="803"/>
      <c r="R77" s="22"/>
    </row>
    <row r="78" spans="2:18" ht="16.5" x14ac:dyDescent="0.3">
      <c r="B78" s="726" t="s">
        <v>128</v>
      </c>
      <c r="C78" s="28" t="s">
        <v>58</v>
      </c>
      <c r="D78" s="28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730"/>
      <c r="Q78" s="887"/>
      <c r="R78" s="22"/>
    </row>
    <row r="79" spans="2:18" ht="15.75" x14ac:dyDescent="0.25">
      <c r="C79" s="291" t="s">
        <v>132</v>
      </c>
      <c r="Q79" s="291"/>
    </row>
    <row r="80" spans="2:18" ht="16.149999999999999" customHeight="1" x14ac:dyDescent="0.25"/>
    <row r="81" spans="1:165" ht="36.75" customHeight="1" thickBot="1" x14ac:dyDescent="0.3">
      <c r="CF81" s="863"/>
      <c r="CG81" s="864"/>
      <c r="CH81" s="864"/>
      <c r="CI81" s="864"/>
      <c r="CJ81" s="864"/>
      <c r="CK81" s="864"/>
      <c r="CL81" s="864"/>
      <c r="CM81" s="864"/>
      <c r="CN81" s="864"/>
      <c r="CO81" s="864"/>
      <c r="CP81" s="864"/>
      <c r="CQ81" s="864"/>
      <c r="CR81" s="864"/>
      <c r="CS81" s="864"/>
      <c r="CT81" s="864"/>
      <c r="CU81" s="864"/>
      <c r="CV81" s="864"/>
      <c r="CW81" s="864"/>
      <c r="CX81" s="864"/>
      <c r="CY81" s="864"/>
      <c r="CZ81" s="864"/>
      <c r="DA81" s="864"/>
      <c r="DB81" s="864"/>
      <c r="DC81" s="864"/>
      <c r="DD81" s="864"/>
      <c r="DE81" s="864"/>
      <c r="DF81" s="864"/>
      <c r="DG81" s="864"/>
      <c r="DH81" s="864"/>
      <c r="DI81" s="864"/>
      <c r="DJ81" s="864"/>
      <c r="DK81" s="864"/>
      <c r="DL81" s="864"/>
      <c r="DM81" s="864"/>
      <c r="DN81" s="864"/>
      <c r="DO81" s="864"/>
      <c r="DP81" s="864"/>
      <c r="DQ81" s="864"/>
      <c r="DR81" s="864"/>
      <c r="DS81" s="864"/>
      <c r="DT81" s="864"/>
      <c r="DU81" s="864"/>
      <c r="DV81" s="864"/>
      <c r="DW81" s="864"/>
      <c r="DX81" s="864"/>
      <c r="DY81" s="864"/>
      <c r="DZ81" s="864"/>
      <c r="EA81" s="864"/>
      <c r="EB81" s="864"/>
      <c r="EC81" s="864"/>
      <c r="ED81" s="864"/>
      <c r="EE81" s="864"/>
      <c r="EF81" s="864"/>
      <c r="EG81" s="864"/>
      <c r="EH81" s="864"/>
      <c r="EI81" s="864"/>
      <c r="EJ81" s="864"/>
      <c r="EK81" s="864"/>
      <c r="EL81" s="864"/>
      <c r="EM81" s="864"/>
      <c r="EN81" s="864"/>
      <c r="EO81" s="864"/>
      <c r="EP81" s="864"/>
      <c r="EQ81" s="864"/>
      <c r="ER81" s="864"/>
      <c r="ES81" s="864"/>
      <c r="ET81" s="864"/>
      <c r="EU81" s="864"/>
      <c r="EV81" s="864"/>
      <c r="EW81" s="864"/>
      <c r="EX81" s="864"/>
      <c r="EY81" s="864"/>
      <c r="EZ81" s="864"/>
      <c r="FA81" s="864"/>
      <c r="FB81" s="864"/>
      <c r="FC81" s="864"/>
      <c r="FD81" s="864"/>
      <c r="FE81" s="864"/>
      <c r="FF81" s="864"/>
      <c r="FG81" s="864"/>
      <c r="FH81" s="864"/>
      <c r="FI81" s="864"/>
    </row>
    <row r="82" spans="1:165" ht="16.5" customHeight="1" thickBot="1" x14ac:dyDescent="0.3">
      <c r="A82" s="674" t="s">
        <v>15</v>
      </c>
      <c r="B82" s="675"/>
      <c r="C82" s="30" t="s">
        <v>0</v>
      </c>
      <c r="D82" s="31" t="s">
        <v>0</v>
      </c>
      <c r="E82" s="31" t="s">
        <v>0</v>
      </c>
      <c r="F82" s="34" t="s">
        <v>0</v>
      </c>
      <c r="G82" s="34" t="s">
        <v>0</v>
      </c>
      <c r="H82" s="493" t="s">
        <v>1</v>
      </c>
      <c r="I82" s="489" t="s">
        <v>1</v>
      </c>
      <c r="J82" s="490" t="s">
        <v>1</v>
      </c>
      <c r="K82" s="490" t="s">
        <v>1</v>
      </c>
      <c r="L82" s="494" t="s">
        <v>1</v>
      </c>
      <c r="M82" s="492" t="s">
        <v>2</v>
      </c>
      <c r="N82" s="491" t="s">
        <v>2</v>
      </c>
      <c r="O82" s="8" t="s">
        <v>2</v>
      </c>
      <c r="P82" s="8" t="s">
        <v>2</v>
      </c>
      <c r="Q82" s="8" t="s">
        <v>2</v>
      </c>
      <c r="R82" s="35" t="s">
        <v>3</v>
      </c>
      <c r="S82" s="36" t="s">
        <v>3</v>
      </c>
      <c r="T82" s="9" t="s">
        <v>3</v>
      </c>
      <c r="U82" s="33" t="s">
        <v>3</v>
      </c>
      <c r="V82" s="33" t="s">
        <v>3</v>
      </c>
      <c r="W82" s="40" t="s">
        <v>4</v>
      </c>
      <c r="X82" s="41" t="s">
        <v>4</v>
      </c>
      <c r="Y82" s="10" t="s">
        <v>4</v>
      </c>
      <c r="Z82" s="42" t="s">
        <v>4</v>
      </c>
      <c r="AA82" s="42" t="s">
        <v>4</v>
      </c>
      <c r="AB82" s="894" t="s">
        <v>5</v>
      </c>
      <c r="AC82" s="430" t="s">
        <v>5</v>
      </c>
      <c r="AD82" s="431" t="s">
        <v>5</v>
      </c>
      <c r="AE82" s="432" t="s">
        <v>5</v>
      </c>
      <c r="AF82" s="432" t="s">
        <v>5</v>
      </c>
      <c r="AG82" s="37" t="s">
        <v>6</v>
      </c>
      <c r="AH82" s="38" t="s">
        <v>6</v>
      </c>
      <c r="AI82" s="38" t="s">
        <v>6</v>
      </c>
      <c r="AJ82" s="39" t="s">
        <v>6</v>
      </c>
      <c r="AK82" s="39" t="s">
        <v>6</v>
      </c>
      <c r="AL82" s="448" t="s">
        <v>7</v>
      </c>
      <c r="AM82" s="449" t="s">
        <v>7</v>
      </c>
      <c r="AN82" s="450" t="s">
        <v>7</v>
      </c>
      <c r="AO82" s="451" t="s">
        <v>7</v>
      </c>
      <c r="AP82" s="451" t="s">
        <v>7</v>
      </c>
      <c r="AQ82" s="465" t="s">
        <v>8</v>
      </c>
      <c r="AR82" s="31" t="s">
        <v>8</v>
      </c>
      <c r="AS82" s="32" t="s">
        <v>8</v>
      </c>
      <c r="AT82" s="32" t="s">
        <v>8</v>
      </c>
      <c r="AU82" s="32" t="s">
        <v>8</v>
      </c>
      <c r="AV82" s="1024" t="s">
        <v>9</v>
      </c>
      <c r="AW82" s="1025" t="s">
        <v>9</v>
      </c>
      <c r="AX82" s="1026" t="s">
        <v>9</v>
      </c>
      <c r="AY82" s="1027" t="s">
        <v>9</v>
      </c>
      <c r="AZ82" s="1027" t="s">
        <v>9</v>
      </c>
      <c r="BA82" s="895" t="s">
        <v>10</v>
      </c>
      <c r="BB82" s="391" t="s">
        <v>10</v>
      </c>
      <c r="BC82" s="392" t="s">
        <v>10</v>
      </c>
      <c r="BD82" s="393" t="s">
        <v>10</v>
      </c>
      <c r="BE82" s="393" t="s">
        <v>10</v>
      </c>
      <c r="BF82" s="51" t="s">
        <v>11</v>
      </c>
      <c r="BG82" s="52" t="s">
        <v>11</v>
      </c>
      <c r="BH82" s="53" t="s">
        <v>11</v>
      </c>
      <c r="BI82" s="54" t="s">
        <v>11</v>
      </c>
      <c r="BJ82" s="52" t="s">
        <v>11</v>
      </c>
      <c r="BK82" s="1176" t="s">
        <v>87</v>
      </c>
      <c r="BL82" s="1178" t="s">
        <v>97</v>
      </c>
      <c r="BM82" s="1178" t="s">
        <v>98</v>
      </c>
      <c r="BN82" s="1232" t="s">
        <v>99</v>
      </c>
      <c r="BO82" s="1031" t="s">
        <v>20</v>
      </c>
      <c r="BP82" s="260" t="s">
        <v>20</v>
      </c>
      <c r="BQ82" s="260" t="s">
        <v>20</v>
      </c>
      <c r="BR82" s="261" t="s">
        <v>20</v>
      </c>
      <c r="BS82" s="261" t="s">
        <v>20</v>
      </c>
      <c r="BT82" s="50" t="s">
        <v>21</v>
      </c>
      <c r="BU82" s="43" t="s">
        <v>21</v>
      </c>
      <c r="BV82" s="43" t="s">
        <v>21</v>
      </c>
      <c r="BW82" s="44" t="s">
        <v>21</v>
      </c>
      <c r="BX82" s="44" t="s">
        <v>21</v>
      </c>
      <c r="BY82" s="45" t="s">
        <v>22</v>
      </c>
      <c r="BZ82" s="46" t="s">
        <v>22</v>
      </c>
      <c r="CA82" s="46" t="s">
        <v>22</v>
      </c>
      <c r="CB82" s="47" t="s">
        <v>22</v>
      </c>
      <c r="CC82" s="47" t="s">
        <v>22</v>
      </c>
      <c r="CF82" s="865"/>
      <c r="CG82" s="864"/>
      <c r="CH82" s="866"/>
      <c r="CI82" s="866"/>
      <c r="CJ82" s="866"/>
      <c r="CK82" s="866"/>
      <c r="CL82" s="866"/>
      <c r="CM82" s="866"/>
      <c r="CN82" s="866"/>
      <c r="CO82" s="866"/>
      <c r="CP82" s="866"/>
      <c r="CQ82" s="866"/>
      <c r="CR82" s="866"/>
      <c r="CS82" s="866"/>
      <c r="CT82" s="867"/>
      <c r="CU82" s="867"/>
      <c r="CV82" s="867"/>
      <c r="CW82" s="866"/>
      <c r="CX82" s="866"/>
      <c r="CY82" s="867"/>
      <c r="CZ82" s="867"/>
      <c r="DA82" s="867"/>
      <c r="DB82" s="866"/>
      <c r="DC82" s="866"/>
      <c r="DD82" s="867"/>
      <c r="DE82" s="867"/>
      <c r="DF82" s="867"/>
      <c r="DG82" s="866"/>
      <c r="DH82" s="866"/>
      <c r="DI82" s="867"/>
      <c r="DJ82" s="867"/>
      <c r="DK82" s="867"/>
      <c r="DL82" s="867"/>
      <c r="DM82" s="867"/>
      <c r="DN82" s="867"/>
      <c r="DO82" s="867"/>
      <c r="DP82" s="867"/>
      <c r="DQ82" s="866"/>
      <c r="DR82" s="866"/>
      <c r="DS82" s="867"/>
      <c r="DT82" s="867"/>
      <c r="DU82" s="867"/>
      <c r="DV82" s="866"/>
      <c r="DW82" s="866"/>
      <c r="DX82" s="867"/>
      <c r="DY82" s="867"/>
      <c r="DZ82" s="867"/>
      <c r="EA82" s="866"/>
      <c r="EB82" s="866"/>
      <c r="EC82" s="807"/>
      <c r="ED82" s="807"/>
      <c r="EE82" s="807"/>
      <c r="EF82" s="807"/>
      <c r="EG82" s="807"/>
      <c r="EH82" s="807"/>
      <c r="EI82" s="807"/>
      <c r="EJ82" s="807"/>
      <c r="EK82" s="807"/>
      <c r="EL82" s="807"/>
      <c r="EM82" s="807"/>
      <c r="EN82" s="807"/>
      <c r="EO82" s="807"/>
      <c r="EP82" s="1238"/>
      <c r="EQ82" s="1239"/>
      <c r="ER82" s="1239"/>
      <c r="ES82" s="1239"/>
      <c r="ET82" s="807"/>
      <c r="EU82" s="807"/>
      <c r="EV82" s="807"/>
      <c r="EW82" s="807"/>
      <c r="EX82" s="807"/>
      <c r="EY82" s="807"/>
      <c r="EZ82" s="807"/>
      <c r="FA82" s="807"/>
      <c r="FB82" s="807"/>
      <c r="FC82" s="807"/>
      <c r="FD82" s="807"/>
      <c r="FE82" s="807"/>
      <c r="FF82" s="807"/>
      <c r="FG82" s="807"/>
      <c r="FH82" s="807"/>
      <c r="FI82" s="864"/>
    </row>
    <row r="83" spans="1:165" ht="51.75" thickBot="1" x14ac:dyDescent="0.3">
      <c r="A83" s="208" t="s">
        <v>62</v>
      </c>
      <c r="B83" s="1" t="s">
        <v>12</v>
      </c>
      <c r="C83" s="759" t="s">
        <v>79</v>
      </c>
      <c r="D83" s="788" t="s">
        <v>80</v>
      </c>
      <c r="E83" s="875" t="s">
        <v>83</v>
      </c>
      <c r="F83" s="763" t="s">
        <v>84</v>
      </c>
      <c r="G83" s="876" t="s">
        <v>88</v>
      </c>
      <c r="H83" s="896" t="s">
        <v>79</v>
      </c>
      <c r="I83" s="897" t="s">
        <v>80</v>
      </c>
      <c r="J83" s="898" t="s">
        <v>83</v>
      </c>
      <c r="K83" s="899" t="s">
        <v>84</v>
      </c>
      <c r="L83" s="900" t="s">
        <v>88</v>
      </c>
      <c r="M83" s="901" t="s">
        <v>79</v>
      </c>
      <c r="N83" s="902" t="s">
        <v>80</v>
      </c>
      <c r="O83" s="903" t="s">
        <v>83</v>
      </c>
      <c r="P83" s="904" t="s">
        <v>84</v>
      </c>
      <c r="Q83" s="905" t="s">
        <v>88</v>
      </c>
      <c r="R83" s="906" t="s">
        <v>79</v>
      </c>
      <c r="S83" s="907" t="s">
        <v>80</v>
      </c>
      <c r="T83" s="908" t="s">
        <v>83</v>
      </c>
      <c r="U83" s="909" t="s">
        <v>84</v>
      </c>
      <c r="V83" s="910" t="s">
        <v>88</v>
      </c>
      <c r="W83" s="960" t="s">
        <v>79</v>
      </c>
      <c r="X83" s="961" t="s">
        <v>80</v>
      </c>
      <c r="Y83" s="962" t="s">
        <v>83</v>
      </c>
      <c r="Z83" s="963" t="s">
        <v>84</v>
      </c>
      <c r="AA83" s="964" t="s">
        <v>88</v>
      </c>
      <c r="AB83" s="989" t="s">
        <v>79</v>
      </c>
      <c r="AC83" s="990" t="s">
        <v>80</v>
      </c>
      <c r="AD83" s="991" t="s">
        <v>83</v>
      </c>
      <c r="AE83" s="992" t="s">
        <v>84</v>
      </c>
      <c r="AF83" s="993" t="s">
        <v>88</v>
      </c>
      <c r="AG83" s="940" t="s">
        <v>79</v>
      </c>
      <c r="AH83" s="941" t="s">
        <v>80</v>
      </c>
      <c r="AI83" s="942" t="s">
        <v>83</v>
      </c>
      <c r="AJ83" s="943" t="s">
        <v>84</v>
      </c>
      <c r="AK83" s="944" t="s">
        <v>88</v>
      </c>
      <c r="AL83" s="945" t="s">
        <v>79</v>
      </c>
      <c r="AM83" s="946" t="s">
        <v>80</v>
      </c>
      <c r="AN83" s="947" t="s">
        <v>83</v>
      </c>
      <c r="AO83" s="948" t="s">
        <v>84</v>
      </c>
      <c r="AP83" s="949" t="s">
        <v>88</v>
      </c>
      <c r="AQ83" s="759" t="s">
        <v>79</v>
      </c>
      <c r="AR83" s="788" t="s">
        <v>80</v>
      </c>
      <c r="AS83" s="875" t="s">
        <v>83</v>
      </c>
      <c r="AT83" s="763" t="s">
        <v>84</v>
      </c>
      <c r="AU83" s="876" t="s">
        <v>88</v>
      </c>
      <c r="AV83" s="927" t="s">
        <v>79</v>
      </c>
      <c r="AW83" s="928" t="s">
        <v>80</v>
      </c>
      <c r="AX83" s="929" t="s">
        <v>83</v>
      </c>
      <c r="AY83" s="930" t="s">
        <v>84</v>
      </c>
      <c r="AZ83" s="931" t="s">
        <v>88</v>
      </c>
      <c r="BA83" s="955" t="s">
        <v>79</v>
      </c>
      <c r="BB83" s="956" t="s">
        <v>80</v>
      </c>
      <c r="BC83" s="957" t="s">
        <v>83</v>
      </c>
      <c r="BD83" s="958" t="s">
        <v>84</v>
      </c>
      <c r="BE83" s="959" t="s">
        <v>88</v>
      </c>
      <c r="BF83" s="759" t="s">
        <v>79</v>
      </c>
      <c r="BG83" s="788" t="s">
        <v>80</v>
      </c>
      <c r="BH83" s="875" t="s">
        <v>83</v>
      </c>
      <c r="BI83" s="763" t="s">
        <v>84</v>
      </c>
      <c r="BJ83" s="876" t="s">
        <v>88</v>
      </c>
      <c r="BK83" s="1177"/>
      <c r="BL83" s="1179"/>
      <c r="BM83" s="1179"/>
      <c r="BN83" s="1233"/>
      <c r="BO83" s="916" t="s">
        <v>79</v>
      </c>
      <c r="BP83" s="917" t="s">
        <v>80</v>
      </c>
      <c r="BQ83" s="918" t="s">
        <v>83</v>
      </c>
      <c r="BR83" s="919" t="s">
        <v>84</v>
      </c>
      <c r="BS83" s="920" t="s">
        <v>88</v>
      </c>
      <c r="BT83" s="911" t="s">
        <v>79</v>
      </c>
      <c r="BU83" s="912" t="s">
        <v>80</v>
      </c>
      <c r="BV83" s="913" t="s">
        <v>83</v>
      </c>
      <c r="BW83" s="914" t="s">
        <v>84</v>
      </c>
      <c r="BX83" s="915" t="s">
        <v>88</v>
      </c>
      <c r="BY83" s="901" t="s">
        <v>79</v>
      </c>
      <c r="BZ83" s="902" t="s">
        <v>80</v>
      </c>
      <c r="CA83" s="903" t="s">
        <v>83</v>
      </c>
      <c r="CB83" s="904" t="s">
        <v>84</v>
      </c>
      <c r="CC83" s="905" t="s">
        <v>88</v>
      </c>
      <c r="CF83" s="850"/>
      <c r="CG83" s="849"/>
      <c r="CH83" s="851"/>
      <c r="CI83" s="851"/>
      <c r="CJ83" s="852"/>
      <c r="CK83" s="853"/>
      <c r="CL83" s="823"/>
      <c r="CM83" s="851"/>
      <c r="CN83" s="851"/>
      <c r="CO83" s="852"/>
      <c r="CP83" s="853"/>
      <c r="CQ83" s="823"/>
      <c r="CR83" s="851"/>
      <c r="CS83" s="851"/>
      <c r="CT83" s="852"/>
      <c r="CU83" s="853"/>
      <c r="CV83" s="823"/>
      <c r="CW83" s="851"/>
      <c r="CX83" s="851"/>
      <c r="CY83" s="852"/>
      <c r="CZ83" s="853"/>
      <c r="DA83" s="823"/>
      <c r="DB83" s="851"/>
      <c r="DC83" s="851"/>
      <c r="DD83" s="852"/>
      <c r="DE83" s="853"/>
      <c r="DF83" s="823"/>
      <c r="DG83" s="851"/>
      <c r="DH83" s="851"/>
      <c r="DI83" s="852"/>
      <c r="DJ83" s="853"/>
      <c r="DK83" s="823"/>
      <c r="DL83" s="851"/>
      <c r="DM83" s="851"/>
      <c r="DN83" s="852"/>
      <c r="DO83" s="853"/>
      <c r="DP83" s="823"/>
      <c r="DQ83" s="851"/>
      <c r="DR83" s="851"/>
      <c r="DS83" s="852"/>
      <c r="DT83" s="854"/>
      <c r="DU83" s="823"/>
      <c r="DV83" s="851"/>
      <c r="DW83" s="851"/>
      <c r="DX83" s="852"/>
      <c r="DY83" s="853"/>
      <c r="DZ83" s="823"/>
      <c r="EA83" s="851"/>
      <c r="EB83" s="851"/>
      <c r="EC83" s="852"/>
      <c r="ED83" s="855"/>
      <c r="EE83" s="823"/>
      <c r="EF83" s="851"/>
      <c r="EG83" s="851"/>
      <c r="EH83" s="852"/>
      <c r="EI83" s="855"/>
      <c r="EJ83" s="823"/>
      <c r="EK83" s="851"/>
      <c r="EL83" s="851"/>
      <c r="EM83" s="852"/>
      <c r="EN83" s="855"/>
      <c r="EO83" s="823"/>
      <c r="EP83" s="1238"/>
      <c r="EQ83" s="1239"/>
      <c r="ER83" s="1239"/>
      <c r="ES83" s="1239"/>
      <c r="ET83" s="851"/>
      <c r="EU83" s="851"/>
      <c r="EV83" s="852"/>
      <c r="EW83" s="853"/>
      <c r="EX83" s="823"/>
      <c r="EY83" s="851"/>
      <c r="EZ83" s="851"/>
      <c r="FA83" s="852"/>
      <c r="FB83" s="853"/>
      <c r="FC83" s="823"/>
      <c r="FD83" s="851"/>
      <c r="FE83" s="851"/>
      <c r="FF83" s="852"/>
      <c r="FG83" s="853"/>
      <c r="FH83" s="823"/>
      <c r="FI83" s="864"/>
    </row>
    <row r="84" spans="1:165" ht="15.75" x14ac:dyDescent="0.25">
      <c r="A84" s="1105" t="s">
        <v>13</v>
      </c>
      <c r="B84" s="133">
        <v>120</v>
      </c>
      <c r="C84" s="55">
        <v>159.13335000000001</v>
      </c>
      <c r="D84" s="56">
        <v>30</v>
      </c>
      <c r="E84" s="56">
        <f>IF(C84="","",C84-$BK84)</f>
        <v>3.7938470152876391</v>
      </c>
      <c r="F84" s="56">
        <f>IF(D84="","",IF(G4&gt;$C$1, SQRT(D84^2+$BN84^2+$BL84^2), SQRT(D84^2+$BN84^2-$BL84^2)))</f>
        <v>31.179590005269429</v>
      </c>
      <c r="G84" s="366">
        <f xml:space="preserve"> IF(F84="","",ABS(E84)/(2*F84))</f>
        <v>6.0838628966039476E-2</v>
      </c>
      <c r="H84" s="110">
        <v>144</v>
      </c>
      <c r="I84" s="12">
        <v>10</v>
      </c>
      <c r="J84" s="13">
        <f>IF(H84="","",H84-$BK84)</f>
        <v>-11.339502984712368</v>
      </c>
      <c r="K84" s="13">
        <f>IF(I84="","",IF(L4&gt;$C$1, SQRT(I84^2+$BN84^2+$BL84^2), SQRT(I84^2+$BN84^2-$BL84^2)))</f>
        <v>13.121235951567112</v>
      </c>
      <c r="L84" s="398">
        <f t="shared" ref="L84:L99" si="127" xml:space="preserve"> IF(K84="","",ABS(J84)/(2*K84))</f>
        <v>0.43210498715854789</v>
      </c>
      <c r="M84" s="71">
        <v>165.86999999999998</v>
      </c>
      <c r="N84" s="57">
        <v>20.37</v>
      </c>
      <c r="O84" s="57">
        <f>IF(M84="","",M84-$BK84)</f>
        <v>10.530497015287608</v>
      </c>
      <c r="P84" s="57">
        <f>IF(N84="","",IF(Q4&gt;$C$1, SQRT(N84^2+$BN84^2+$BL84^2), SQRT(N84^2+$BN84^2-$BL84^2)))</f>
        <v>22.070426658691883</v>
      </c>
      <c r="Q84" s="606">
        <f t="shared" ref="Q84:Q99" si="128" xml:space="preserve"> IF(P84="","",ABS(O84)/(2*P84))</f>
        <v>0.23856577804626256</v>
      </c>
      <c r="R84" s="204">
        <v>144</v>
      </c>
      <c r="S84" s="58">
        <v>15</v>
      </c>
      <c r="T84" s="59">
        <f>IF(R84="","",R84-$BK84)</f>
        <v>-11.339502984712368</v>
      </c>
      <c r="U84" s="59">
        <f>IF(S84="","",IF(V4&gt;$C$1, SQRT(S84^2+$BN84^2+$BL84^2), SQRT(S84^2+$BN84^2-$BL84^2)))</f>
        <v>17.238527573336921</v>
      </c>
      <c r="V84" s="403">
        <f t="shared" ref="V84:V99" si="129" xml:space="preserve"> IF(U84="","",ABS(T84)/(2*U84))</f>
        <v>0.32889998685999555</v>
      </c>
      <c r="W84" s="641">
        <v>224.07</v>
      </c>
      <c r="X84" s="60">
        <v>91.665000000000006</v>
      </c>
      <c r="Y84" s="60">
        <f>IF(W84="","",W84-$BK84)</f>
        <v>68.730497015287625</v>
      </c>
      <c r="Z84" s="60">
        <f>IF(X84="","",IF(AA4&gt;$C$1, SQRT(X84^2+$BN84^2+$BL84^2), SQRT(X84^2+$BN84^2-$BL84^2)))</f>
        <v>92.057802808326343</v>
      </c>
      <c r="AA84" s="472">
        <f t="shared" ref="AA84:AA99" si="130" xml:space="preserve"> IF(Z84="","",ABS(Y84)/(2*Z84))</f>
        <v>0.37330076820533875</v>
      </c>
      <c r="AB84" s="646">
        <v>165.86999999999998</v>
      </c>
      <c r="AC84" s="433">
        <v>26.189999999999998</v>
      </c>
      <c r="AD84" s="433">
        <f>IF(AB84="","",AB84-$BK84)</f>
        <v>10.530497015287608</v>
      </c>
      <c r="AE84" s="433">
        <f>IF(AC84="","",IF(AF4&gt;$C$1, SQRT(AC84^2+$BN84^2+$BL84^2), SQRT(AC84^2+$BN84^2-$BL84^2)))</f>
        <v>27.533305883905356</v>
      </c>
      <c r="AF84" s="443">
        <f t="shared" ref="AF84:AF99" si="131" xml:space="preserve"> IF(AE84="","",ABS(AD84)/(2*AE84))</f>
        <v>0.1912319766411201</v>
      </c>
      <c r="AG84" s="642">
        <v>145.5</v>
      </c>
      <c r="AH84" s="62">
        <v>20.37</v>
      </c>
      <c r="AI84" s="62">
        <f>IF(AG84="","",AG84-$BK84)</f>
        <v>-9.8395029847123681</v>
      </c>
      <c r="AJ84" s="62">
        <f>IF(AH84="","",IF(AK4&gt;$C$1, SQRT(AH84^2+$BN84^2+$BL84^2), SQRT(AH84^2+$BN84^2-$BL84^2)))</f>
        <v>22.070426658691883</v>
      </c>
      <c r="AK84" s="343">
        <f t="shared" ref="AK84:AK99" si="132" xml:space="preserve"> IF(AJ84="","",ABS(AI84)/(2*AJ84))</f>
        <v>0.22291148098030372</v>
      </c>
      <c r="AL84" s="452">
        <v>156</v>
      </c>
      <c r="AM84" s="180">
        <v>20</v>
      </c>
      <c r="AN84" s="181">
        <f>IF(AL84="","",AL84-$BK84)</f>
        <v>0.66049701528763194</v>
      </c>
      <c r="AO84" s="181">
        <f>IF(AM84="","",IF(AP4&gt;$C$1, SQRT(AM84^2+$BN84^2+$BL84^2), SQRT(AM84^2+$BN84^2-$BL84^2)))</f>
        <v>21.729400196431961</v>
      </c>
      <c r="AP84" s="354">
        <f t="shared" ref="AP84:AP99" si="133" xml:space="preserve"> IF(AO84="","",ABS(AN84)/(2*AO84))</f>
        <v>1.5198233943799511E-2</v>
      </c>
      <c r="AQ84" s="103"/>
      <c r="AR84" s="102"/>
      <c r="AS84" s="137" t="str">
        <f>IF(AQ84="","",AQ84-$BK84)</f>
        <v/>
      </c>
      <c r="AT84" s="137" t="str">
        <f>IF(AR84="","",IF(AU4&gt;$C$1, SQRT(AR84^2+$BN84^2+$BL84^2), SQRT(AR84^2+$BN84^2-$BL84^2)))</f>
        <v/>
      </c>
      <c r="AU84" s="366" t="str">
        <f t="shared" ref="AU84:AU99" si="134" xml:space="preserve"> IF(AT84="","",ABS(AS84)/(2*AT84))</f>
        <v/>
      </c>
      <c r="AV84" s="771">
        <v>215.16054999999997</v>
      </c>
      <c r="AW84" s="1021">
        <v>46.461630890046912</v>
      </c>
      <c r="AX84" s="772">
        <f>IF(AV84="","",AV84-$BK84)</f>
        <v>59.821047015287604</v>
      </c>
      <c r="AY84" s="772">
        <f>IF(AW84="","",IF(AZ4&gt;$C$1, SQRT(AW84^2+$BN84^2+$BL84^2), SQRT(AW84^2+$BN84^2-$BL84^2)))</f>
        <v>47.231874596078214</v>
      </c>
      <c r="AZ84" s="773">
        <f t="shared" ref="AZ84:AZ99" si="135" xml:space="preserve"> IF(AY84="","",ABS(AX84)/(2*AY84))</f>
        <v>0.63326987894161102</v>
      </c>
      <c r="BA84" s="650">
        <v>177.51</v>
      </c>
      <c r="BB84" s="202">
        <v>40.74</v>
      </c>
      <c r="BC84" s="66">
        <f>IF(BA84="","",BA84-$BK84)</f>
        <v>22.170497015287623</v>
      </c>
      <c r="BD84" s="66">
        <f>IF(BB84="","",IF(BE4&gt;$C$1, SQRT(BB84^2+$BN84^2+$BL84^2), SQRT(BB84^2+$BN84^2-$BL84^2)))</f>
        <v>41.616276057531834</v>
      </c>
      <c r="BE84" s="344">
        <f t="shared" ref="BE84:BE99" si="136" xml:space="preserve"> IF(BD84="","",ABS(BC84)/(2*BD84))</f>
        <v>0.26636810300660169</v>
      </c>
      <c r="BF84" s="233">
        <v>119.892</v>
      </c>
      <c r="BG84" s="111">
        <v>13.385999999999999</v>
      </c>
      <c r="BH84" s="137">
        <f>IF(BF84="","",BF84-$BK84)</f>
        <v>-35.447502984712372</v>
      </c>
      <c r="BI84" s="137">
        <f>IF(BG84="","",IF(BJ4&gt;$C$1, SQRT(BG84^2+$BN84^2+$BL84^2), SQRT(BG84^2+$BN84^2-$BL84^2)))</f>
        <v>17.521933771798782</v>
      </c>
      <c r="BJ84" s="366">
        <f t="shared" ref="BJ84:BJ99" si="137" xml:space="preserve"> IF(BI84="","",ABS(BH84)/(2*BI84))</f>
        <v>1.0115180049865402</v>
      </c>
      <c r="BK84" s="67">
        <f t="shared" ref="BK84:BK99" si="138">IFERROR((IF(G4&gt;$C$1,0,IFERROR((1/D84^2)*C84, 0)) + IF(L4&gt;$C$1,0,IFERROR((1/I84^2)*H84, 0)) + IF(Q4&gt;$C$1,0,IFERROR((1/N84^2)*M84, 0)) + IF(V4&gt;$C$1,0,IFERROR((1/S84^2)*R84, 0)) + IF(AA4&gt;$C$1,0,IFERROR((1/X84^2)*W84, 0)) + IF(AF4&gt;$C$1,0,IFERROR((1/AC84^2)*AB84, 0)) + IF(AK4&gt;$C$1,0,IFERROR((1/AH84^2)*AG84, 0)) + IF(AP4&gt;$C$1,0,IFERROR((1/AM84^2)*AL84, 0)) + IF(AU4&gt;$C$1,0,IFERROR((1/AR84^2)*AQ84, 0)) + IF(AZ4&gt;$C$1,0,IFERROR((1/AW84^2)*AV84, 0)) + IF(BE4&gt;$C$1,0,IFERROR((1/BB84^2)*BA84, 0)) + IF(BJ4&gt;$C$1,0,IFERROR((1/BG84^2)*BF84, 0)) + IF(BS4&gt;$C$1,0,IFERROR((1/BP84^2)*BO84, 0)) + IF(BX4&gt;$C$1,0,IFERROR((1/BU84^2)*BT84, 0)) + IF(CC4&gt;$C$1,0,IFERROR((1/BZ84^2)*BY84, 0))) / (IF(G4&gt;$C$1,0,IFERROR(1/D84^2, 0)) + IF(L4&gt;$C$1,0,IFERROR(1/I84^2, 0)) + IF(Q4&gt;$C$1,0,IFERROR(1/N84^2, 0)) + IF(V4&gt;$C$1,0,IFERROR(1/S84^2, 0)) + IF(AA4&gt;$C$1,0,IFERROR(1/X84^2, 0)) + IF(AF4&gt;$C$1,0,IFERROR(1/AC84^2, 0)) + IF(AK4&gt;$C$1,0,IFERROR(1/AH84^2, 0)) + IF(AP4&gt;$C$1,0,IFERROR(1/AM84^2, 0)) + IF(AU4&gt;$C$1,0,IFERROR(1/AR84^2, 0)) + IF(AZ4&gt;$C$1,0,IFERROR(1/AW84^2, 0)) + IF(BE4&gt;$C$1,0,IFERROR(1/BB84^2, 0)) + IF(BJ4&gt;$C$1,0,IFERROR(1/BG84^2, 0)) + IF(BS4&gt;$C$1,0,IFERROR(1/BP84^2, 0)) + IF(BX4&gt;$C$1,0,IFERROR(1/BU84^2, 0)) + IF(CC4&gt;$C$1,0,IFERROR(1/BZ84^2, 0))), "ERR")</f>
        <v>155.33950298471237</v>
      </c>
      <c r="BL84" s="68">
        <f>IFERROR( 1/SQRT( IF(G4&gt;$C$1,0,IFERROR(1/D84^2,0)) + IF(L4&gt;$C$1,0,IFERROR(1/I84^2,0)) + IF(Q4&gt;$C$1,0,IFERROR(1/N84^2,0)) + IF(V4&gt;$C$1,0,IFERROR(1/S84^2,0)) + IF(AA4&gt;$C$1,0,IFERROR(1/X84^2,0)) + IF(AF4&gt;$C$1,0,IFERROR(1/AC84^2,0)) + IF(AK4&gt;$C$1,0,IFERROR(1/AH84^2,0)) + IF(AP4&gt;$C$1,0,IFERROR(1/AM84^2,0)) + IF(AU4&gt;$C$1,0,IFERROR(1/AR84^2,0)) + IF(AZ4&gt;$C$1,0,IFERROR(1/AW84^2,0)) + IF(BE4&gt;$C$1,0,IFERROR(1/BB84^2,0)) + IF(BJ4&gt;$C$1,0,IFERROR(1/BG84^2,0)) + IF(BS4&gt;$C$1,0,IFERROR(1/BP84^2,0)) + IF(BX4&gt;$C$1,0,IFERROR(1/BU84^2,0)) + IF(CC4&gt;$C$1,0,IFERROR(1/BZ84^2,0))), "ERR")</f>
        <v>5.2757148428722633</v>
      </c>
      <c r="BM84" s="68">
        <f t="shared" ref="BM84:BM99" si="139">BL84*2</f>
        <v>10.551429685744527</v>
      </c>
      <c r="BN84" s="539">
        <v>10</v>
      </c>
      <c r="BO84" s="1015">
        <v>177.51</v>
      </c>
      <c r="BP84" s="384">
        <v>11.64</v>
      </c>
      <c r="BQ84" s="384">
        <f>IF(BO84="","",BO84-$BK84)</f>
        <v>22.170497015287623</v>
      </c>
      <c r="BR84" s="384">
        <f>IF(BP84="","",IF(BS4&gt;$C$1, SQRT(BP84^2+$BN84^2+$BL84^2), SQRT(BP84^2+$BN84^2-$BL84^2)))</f>
        <v>14.410289133001367</v>
      </c>
      <c r="BS84" s="508">
        <f t="shared" ref="BS84:BS99" si="140" xml:space="preserve"> IF(BR84="","",ABS(BQ84)/(2*BR84))</f>
        <v>0.76925927060389121</v>
      </c>
      <c r="BT84" s="481">
        <v>131.58190000000002</v>
      </c>
      <c r="BU84" s="112">
        <v>18.168342602358276</v>
      </c>
      <c r="BV84" s="70">
        <f>IF(BT84="","",BT84-$BK84)</f>
        <v>-23.757602984712349</v>
      </c>
      <c r="BW84" s="70">
        <f>IF(BU84="","",IF(BX4&gt;$C$1, SQRT(BU84^2+$BN84^2+$BL84^2), SQRT(BU84^2+$BN84^2-$BL84^2)))</f>
        <v>20.05630837949407</v>
      </c>
      <c r="BX84" s="479">
        <f t="shared" ref="BX84:BX99" si="141" xml:space="preserve"> IF(BW84="","",ABS(BV84)/(2*BW84))</f>
        <v>0.59227257916024445</v>
      </c>
      <c r="BY84" s="113">
        <v>229</v>
      </c>
      <c r="BZ84" s="114">
        <v>36</v>
      </c>
      <c r="CA84" s="57">
        <f>IF(BY84="","",BY84-$BK84)</f>
        <v>73.660497015287632</v>
      </c>
      <c r="CB84" s="57">
        <f>IF(BZ84="","",IF(CC4&gt;$C$1, SQRT(BZ84^2+$BN84^2+$BL84^2), SQRT(BZ84^2+$BN84^2-$BL84^2)))</f>
        <v>37.733713932017118</v>
      </c>
      <c r="CC84" s="347">
        <f t="shared" ref="CC84:CC99" si="142" xml:space="preserve"> IF(CB84="","",ABS(CA84)/(2*CB84))</f>
        <v>0.97605681152931223</v>
      </c>
      <c r="CF84" s="846"/>
      <c r="CG84" s="807"/>
      <c r="CH84" s="826"/>
      <c r="CI84" s="826"/>
      <c r="CJ84" s="826"/>
      <c r="CK84" s="826"/>
      <c r="CL84" s="830"/>
      <c r="CM84" s="829"/>
      <c r="CN84" s="829"/>
      <c r="CO84" s="826"/>
      <c r="CP84" s="826"/>
      <c r="CQ84" s="830"/>
      <c r="CR84" s="826"/>
      <c r="CS84" s="826"/>
      <c r="CT84" s="826"/>
      <c r="CU84" s="826"/>
      <c r="CV84" s="830"/>
      <c r="CW84" s="829"/>
      <c r="CX84" s="829"/>
      <c r="CY84" s="826"/>
      <c r="CZ84" s="826"/>
      <c r="DA84" s="830"/>
      <c r="DB84" s="826"/>
      <c r="DC84" s="826"/>
      <c r="DD84" s="826"/>
      <c r="DE84" s="826"/>
      <c r="DF84" s="830"/>
      <c r="DG84" s="826"/>
      <c r="DH84" s="826"/>
      <c r="DI84" s="826"/>
      <c r="DJ84" s="826"/>
      <c r="DK84" s="830"/>
      <c r="DL84" s="856"/>
      <c r="DM84" s="826"/>
      <c r="DN84" s="826"/>
      <c r="DO84" s="826"/>
      <c r="DP84" s="830"/>
      <c r="DQ84" s="829"/>
      <c r="DR84" s="829"/>
      <c r="DS84" s="826"/>
      <c r="DT84" s="826"/>
      <c r="DU84" s="830"/>
      <c r="DV84" s="829"/>
      <c r="DW84" s="829"/>
      <c r="DX84" s="826"/>
      <c r="DY84" s="826"/>
      <c r="DZ84" s="830"/>
      <c r="EA84" s="826"/>
      <c r="EB84" s="868"/>
      <c r="EC84" s="826"/>
      <c r="ED84" s="826"/>
      <c r="EE84" s="830"/>
      <c r="EF84" s="826"/>
      <c r="EG84" s="826"/>
      <c r="EH84" s="826"/>
      <c r="EI84" s="826"/>
      <c r="EJ84" s="830"/>
      <c r="EK84" s="826"/>
      <c r="EL84" s="826"/>
      <c r="EM84" s="826"/>
      <c r="EN84" s="826"/>
      <c r="EO84" s="830"/>
      <c r="EP84" s="869"/>
      <c r="EQ84" s="869"/>
      <c r="ER84" s="869"/>
      <c r="ES84" s="869"/>
      <c r="ET84" s="826"/>
      <c r="EU84" s="826"/>
      <c r="EV84" s="826"/>
      <c r="EW84" s="826"/>
      <c r="EX84" s="830"/>
      <c r="EY84" s="856"/>
      <c r="EZ84" s="856"/>
      <c r="FA84" s="826"/>
      <c r="FB84" s="826"/>
      <c r="FC84" s="830"/>
      <c r="FD84" s="838"/>
      <c r="FE84" s="838"/>
      <c r="FF84" s="826"/>
      <c r="FG84" s="826"/>
      <c r="FH84" s="830"/>
      <c r="FI84" s="864"/>
    </row>
    <row r="85" spans="1:165" ht="15.75" x14ac:dyDescent="0.25">
      <c r="A85" s="1099"/>
      <c r="B85" s="134">
        <v>100</v>
      </c>
      <c r="C85" s="72">
        <v>168.84305000000001</v>
      </c>
      <c r="D85" s="80">
        <v>30</v>
      </c>
      <c r="E85" s="80">
        <f t="shared" ref="E85:E91" si="143">IF(C85="","",C85-$BK85)</f>
        <v>10.6306862263163</v>
      </c>
      <c r="F85" s="80">
        <f t="shared" ref="F85:F99" si="144">IF(D85="","",IF(G5&gt;$C$1, SQRT(D85^2+$BN85^2+$BL85^2), SQRT(D85^2+$BN85^2-$BL85^2)))</f>
        <v>30.623119910388713</v>
      </c>
      <c r="G85" s="293">
        <f t="shared" ref="G85:G99" si="145" xml:space="preserve"> IF(F85="","",ABS(E85)/(2*F85))</f>
        <v>0.17357287986045311</v>
      </c>
      <c r="H85" s="115">
        <v>151</v>
      </c>
      <c r="I85" s="4">
        <v>10</v>
      </c>
      <c r="J85" s="6">
        <f t="shared" ref="J85:J91" si="146">IF(H85="","",H85-$BK85)</f>
        <v>-7.2123637736837054</v>
      </c>
      <c r="K85" s="6">
        <f t="shared" ref="K85:K99" si="147">IF(I85="","",IF(L5&gt;$C$1, SQRT(I85^2+$BN85^2+$BL85^2), SQRT(I85^2+$BN85^2-$BL85^2)))</f>
        <v>11.737779732387455</v>
      </c>
      <c r="L85" s="396">
        <f t="shared" si="127"/>
        <v>0.30722862151617136</v>
      </c>
      <c r="M85" s="156">
        <v>174.6</v>
      </c>
      <c r="N85" s="141">
        <v>20.37</v>
      </c>
      <c r="O85" s="141">
        <f t="shared" ref="O85:O91" si="148">IF(M85="","",M85-$BK85)</f>
        <v>16.387636226316289</v>
      </c>
      <c r="P85" s="141">
        <f t="shared" ref="P85:P99" si="149">IF(N85="","",IF(Q5&gt;$C$1, SQRT(N85^2+$BN85^2+$BL85^2), SQRT(N85^2+$BN85^2-$BL85^2)))</f>
        <v>21.277038634312948</v>
      </c>
      <c r="Q85" s="329">
        <f t="shared" si="128"/>
        <v>0.38510143511908557</v>
      </c>
      <c r="R85" s="205">
        <v>153</v>
      </c>
      <c r="S85" s="143">
        <v>15</v>
      </c>
      <c r="T85" s="512">
        <f t="shared" ref="T85:T91" si="150">IF(R85="","",R85-$BK85)</f>
        <v>-5.2123637736837054</v>
      </c>
      <c r="U85" s="512">
        <f t="shared" ref="U85:U99" si="151">IF(S85="","",IF(V5&gt;$C$1, SQRT(S85^2+$BN85^2+$BL85^2), SQRT(S85^2+$BN85^2-$BL85^2)))</f>
        <v>16.210350799598562</v>
      </c>
      <c r="V85" s="401">
        <f t="shared" si="129"/>
        <v>0.16077270128579776</v>
      </c>
      <c r="W85" s="117">
        <v>235.71</v>
      </c>
      <c r="X85" s="85">
        <v>91.665000000000006</v>
      </c>
      <c r="Y85" s="85">
        <f t="shared" ref="Y85:Y91" si="152">IF(W85="","",W85-$BK85)</f>
        <v>77.497636226316303</v>
      </c>
      <c r="Z85" s="85">
        <f t="shared" ref="Z85:Z99" si="153">IF(X85="","",IF(AA5&gt;$C$1, SQRT(X85^2+$BN85^2+$BL85^2), SQRT(X85^2+$BN85^2-$BL85^2)))</f>
        <v>91.870820710637204</v>
      </c>
      <c r="AA85" s="326">
        <f t="shared" si="130"/>
        <v>0.42177502947539952</v>
      </c>
      <c r="AB85" s="446">
        <v>177.51</v>
      </c>
      <c r="AC85" s="439">
        <v>26.189999999999998</v>
      </c>
      <c r="AD85" s="439">
        <f t="shared" ref="AD85:AD91" si="154">IF(AB85="","",AB85-$BK85)</f>
        <v>19.297636226316286</v>
      </c>
      <c r="AE85" s="439">
        <f t="shared" ref="AE85:AE99" si="155">IF(AC85="","",IF(AF5&gt;$C$1, SQRT(AC85^2+$BN85^2+$BL85^2), SQRT(AC85^2+$BN85^2-$BL85^2)))</f>
        <v>26.901516184892731</v>
      </c>
      <c r="AF85" s="440">
        <f t="shared" si="131"/>
        <v>0.35867190707179158</v>
      </c>
      <c r="AG85" s="643">
        <v>174.6</v>
      </c>
      <c r="AH85" s="142">
        <v>20.37</v>
      </c>
      <c r="AI85" s="142">
        <f t="shared" ref="AI85:AI91" si="156">IF(AG85="","",AG85-$BK85)</f>
        <v>16.387636226316289</v>
      </c>
      <c r="AJ85" s="142">
        <f t="shared" ref="AJ85:AJ99" si="157">IF(AH85="","",IF(AK5&gt;$C$1, SQRT(AH85^2+$BN85^2+$BL85^2), SQRT(AH85^2+$BN85^2-$BL85^2)))</f>
        <v>21.277038634312948</v>
      </c>
      <c r="AK85" s="306">
        <f t="shared" si="132"/>
        <v>0.38510143511908557</v>
      </c>
      <c r="AL85" s="453">
        <v>166</v>
      </c>
      <c r="AM85" s="171">
        <v>20</v>
      </c>
      <c r="AN85" s="514">
        <f t="shared" ref="AN85:AN91" si="158">IF(AL85="","",AL85-$BK85)</f>
        <v>7.7876362263162946</v>
      </c>
      <c r="AO85" s="514">
        <f t="shared" ref="AO85:AO99" si="159">IF(AM85="","",IF(AP5&gt;$C$1, SQRT(AM85^2+$BN85^2+$BL85^2), SQRT(AM85^2+$BN85^2-$BL85^2)))</f>
        <v>20.923084692416786</v>
      </c>
      <c r="AP85" s="355">
        <f t="shared" si="133"/>
        <v>0.1861015318916811</v>
      </c>
      <c r="AQ85" s="79">
        <v>154.23000000000002</v>
      </c>
      <c r="AR85" s="80">
        <v>10.185</v>
      </c>
      <c r="AS85" s="515">
        <f t="shared" ref="AS85:AS91" si="160">IF(AQ85="","",AQ85-$BK85)</f>
        <v>-3.9823637736836872</v>
      </c>
      <c r="AT85" s="515">
        <f t="shared" ref="AT85:AT99" si="161">IF(AR85="","",IF(AU5&gt;$C$1, SQRT(AR85^2+$BN85^2+$BL85^2), SQRT(AR85^2+$BN85^2-$BL85^2)))</f>
        <v>11.895784885666254</v>
      </c>
      <c r="AU85" s="293">
        <f t="shared" si="134"/>
        <v>0.16738549881152481</v>
      </c>
      <c r="AV85" s="774">
        <v>228.70175</v>
      </c>
      <c r="AW85" s="1022">
        <v>46.53037342146483</v>
      </c>
      <c r="AX85" s="776">
        <f t="shared" ref="AX85:AX91" si="162">IF(AV85="","",AV85-$BK85)</f>
        <v>70.489386226316299</v>
      </c>
      <c r="AY85" s="776">
        <f t="shared" ref="AY85:AY99" si="163">IF(AW85="","",IF(AZ5&gt;$C$1, SQRT(AW85^2+$BN85^2+$BL85^2), SQRT(AW85^2+$BN85^2-$BL85^2)))</f>
        <v>46.934540839205042</v>
      </c>
      <c r="AZ85" s="777">
        <f t="shared" si="135"/>
        <v>0.75093294795200793</v>
      </c>
      <c r="BA85" s="651">
        <v>171.69</v>
      </c>
      <c r="BB85" s="188">
        <v>40.74</v>
      </c>
      <c r="BC85" s="290">
        <f t="shared" ref="BC85:BC91" si="164">IF(BA85="","",BA85-$BK85)</f>
        <v>13.477636226316292</v>
      </c>
      <c r="BD85" s="290">
        <f t="shared" ref="BD85:BD99" si="165">IF(BB85="","",IF(BE5&gt;$C$1, SQRT(BB85^2+$BN85^2+$BL85^2), SQRT(BB85^2+$BN85^2-$BL85^2)))</f>
        <v>41.201008155699853</v>
      </c>
      <c r="BE85" s="324">
        <f t="shared" si="136"/>
        <v>0.16355954416678226</v>
      </c>
      <c r="BF85" s="234">
        <v>127.458</v>
      </c>
      <c r="BG85" s="116">
        <v>13.385999999999999</v>
      </c>
      <c r="BH85" s="515">
        <f t="shared" ref="BH85:BH91" si="166">IF(BF85="","",BF85-$BK85)</f>
        <v>-30.754363773683707</v>
      </c>
      <c r="BI85" s="515">
        <f t="shared" ref="BI85:BI99" si="167">IF(BG85="","",IF(BJ5&gt;$C$1, SQRT(BG85^2+$BN85^2+$BL85^2), SQRT(BG85^2+$BN85^2-$BL85^2)))</f>
        <v>16.413699246481713</v>
      </c>
      <c r="BJ85" s="293">
        <f t="shared" si="137"/>
        <v>0.93685047203103611</v>
      </c>
      <c r="BK85" s="82">
        <f t="shared" si="138"/>
        <v>158.21236377368371</v>
      </c>
      <c r="BL85" s="83">
        <f t="shared" ref="BL85:BL99" si="168">IFERROR( 1/SQRT( IF(G5&gt;$C$1,0,IFERROR(1/D85^2,0)) + IF(L5&gt;$C$1,0,IFERROR(1/I85^2,0)) + IF(Q5&gt;$C$1,0,IFERROR(1/N85^2,0)) + IF(V5&gt;$C$1,0,IFERROR(1/S85^2,0)) + IF(AA5&gt;$C$1,0,IFERROR(1/X85^2,0)) + IF(AF5&gt;$C$1,0,IFERROR(1/AC85^2,0)) + IF(AK5&gt;$C$1,0,IFERROR(1/AH85^2,0)) + IF(AP5&gt;$C$1,0,IFERROR(1/AM85^2,0)) + IF(AU5&gt;$C$1,0,IFERROR(1/AR85^2,0)) + IF(AZ5&gt;$C$1,0,IFERROR(1/AW85^2,0)) + IF(BE5&gt;$C$1,0,IFERROR(1/BB85^2,0)) + IF(BJ5&gt;$C$1,0,IFERROR(1/BG85^2,0)) + IF(BS5&gt;$C$1,0,IFERROR(1/BP85^2,0)) + IF(BX5&gt;$C$1,0,IFERROR(1/BU85^2,0)) + IF(CC5&gt;$C$1,0,IFERROR(1/BZ85^2,0))), "ERR")</f>
        <v>5.1209888648535742</v>
      </c>
      <c r="BM85" s="83">
        <f t="shared" si="139"/>
        <v>10.241977729707148</v>
      </c>
      <c r="BN85" s="693">
        <v>8</v>
      </c>
      <c r="BO85" s="1016">
        <v>192.06</v>
      </c>
      <c r="BP85" s="546">
        <v>11.64</v>
      </c>
      <c r="BQ85" s="546">
        <f t="shared" ref="BQ85:BQ91" si="169">IF(BO85="","",BO85-$BK85)</f>
        <v>33.847636226316297</v>
      </c>
      <c r="BR85" s="546">
        <f t="shared" ref="BR85:BR99" si="170">IF(BP85="","",IF(BS5&gt;$C$1, SQRT(BP85^2+$BN85^2+$BL85^2), SQRT(BP85^2+$BN85^2-$BL85^2)))</f>
        <v>15.023785373665131</v>
      </c>
      <c r="BS85" s="552">
        <f t="shared" si="140"/>
        <v>1.1264683095662125</v>
      </c>
      <c r="BT85" s="482">
        <v>139.85329999999999</v>
      </c>
      <c r="BU85" s="118">
        <v>18.332859316788713</v>
      </c>
      <c r="BV85" s="86">
        <f t="shared" ref="BV85:BV91" si="171">IF(BT85="","",BT85-$BK85)</f>
        <v>-18.359063773683715</v>
      </c>
      <c r="BW85" s="86">
        <f t="shared" ref="BW85:BW99" si="172">IF(BU85="","",IF(BX5&gt;$C$1, SQRT(BU85^2+$BN85^2+$BL85^2), SQRT(BU85^2+$BN85^2-$BL85^2)))</f>
        <v>19.335697654214922</v>
      </c>
      <c r="BX85" s="328">
        <f t="shared" si="141"/>
        <v>0.47474531568509726</v>
      </c>
      <c r="BY85" s="119">
        <v>245</v>
      </c>
      <c r="BZ85" s="120">
        <v>36</v>
      </c>
      <c r="CA85" s="141">
        <f t="shared" ref="CA85:CA91" si="173">IF(BY85="","",BY85-$BK85)</f>
        <v>86.787636226316295</v>
      </c>
      <c r="CB85" s="141">
        <f t="shared" ref="CB85:CB99" si="174">IF(BZ85="","",IF(CC5&gt;$C$1, SQRT(BZ85^2+$BN85^2+$BL85^2), SQRT(BZ85^2+$BN85^2-$BL85^2)))</f>
        <v>37.232036298783797</v>
      </c>
      <c r="CC85" s="348">
        <f t="shared" si="142"/>
        <v>1.1654967717834877</v>
      </c>
      <c r="CF85" s="846"/>
      <c r="CG85" s="807"/>
      <c r="CH85" s="826"/>
      <c r="CI85" s="826"/>
      <c r="CJ85" s="826"/>
      <c r="CK85" s="826"/>
      <c r="CL85" s="830"/>
      <c r="CM85" s="829"/>
      <c r="CN85" s="829"/>
      <c r="CO85" s="826"/>
      <c r="CP85" s="826"/>
      <c r="CQ85" s="830"/>
      <c r="CR85" s="826"/>
      <c r="CS85" s="826"/>
      <c r="CT85" s="826"/>
      <c r="CU85" s="826"/>
      <c r="CV85" s="830"/>
      <c r="CW85" s="829"/>
      <c r="CX85" s="829"/>
      <c r="CY85" s="826"/>
      <c r="CZ85" s="826"/>
      <c r="DA85" s="830"/>
      <c r="DB85" s="826"/>
      <c r="DC85" s="826"/>
      <c r="DD85" s="826"/>
      <c r="DE85" s="826"/>
      <c r="DF85" s="830"/>
      <c r="DG85" s="826"/>
      <c r="DH85" s="826"/>
      <c r="DI85" s="826"/>
      <c r="DJ85" s="826"/>
      <c r="DK85" s="830"/>
      <c r="DL85" s="856"/>
      <c r="DM85" s="826"/>
      <c r="DN85" s="826"/>
      <c r="DO85" s="826"/>
      <c r="DP85" s="830"/>
      <c r="DQ85" s="829"/>
      <c r="DR85" s="829"/>
      <c r="DS85" s="826"/>
      <c r="DT85" s="826"/>
      <c r="DU85" s="830"/>
      <c r="DV85" s="826"/>
      <c r="DW85" s="826"/>
      <c r="DX85" s="826"/>
      <c r="DY85" s="826"/>
      <c r="DZ85" s="830"/>
      <c r="EA85" s="826"/>
      <c r="EB85" s="868"/>
      <c r="EC85" s="826"/>
      <c r="ED85" s="826"/>
      <c r="EE85" s="830"/>
      <c r="EF85" s="826"/>
      <c r="EG85" s="826"/>
      <c r="EH85" s="826"/>
      <c r="EI85" s="826"/>
      <c r="EJ85" s="830"/>
      <c r="EK85" s="826"/>
      <c r="EL85" s="826"/>
      <c r="EM85" s="826"/>
      <c r="EN85" s="826"/>
      <c r="EO85" s="830"/>
      <c r="EP85" s="869"/>
      <c r="EQ85" s="869"/>
      <c r="ER85" s="869"/>
      <c r="ES85" s="869"/>
      <c r="ET85" s="826"/>
      <c r="EU85" s="826"/>
      <c r="EV85" s="826"/>
      <c r="EW85" s="826"/>
      <c r="EX85" s="830"/>
      <c r="EY85" s="856"/>
      <c r="EZ85" s="856"/>
      <c r="FA85" s="826"/>
      <c r="FB85" s="826"/>
      <c r="FC85" s="830"/>
      <c r="FD85" s="838"/>
      <c r="FE85" s="838"/>
      <c r="FF85" s="826"/>
      <c r="FG85" s="826"/>
      <c r="FH85" s="830"/>
      <c r="FI85" s="864"/>
    </row>
    <row r="86" spans="1:165" ht="15.75" x14ac:dyDescent="0.25">
      <c r="A86" s="1099"/>
      <c r="B86" s="134">
        <v>50</v>
      </c>
      <c r="C86" s="72">
        <v>208.60335000000001</v>
      </c>
      <c r="D86" s="80">
        <v>30</v>
      </c>
      <c r="E86" s="80">
        <f t="shared" si="143"/>
        <v>10.929631250023363</v>
      </c>
      <c r="F86" s="80">
        <f t="shared" si="144"/>
        <v>30.652236978697044</v>
      </c>
      <c r="G86" s="293">
        <f t="shared" si="145"/>
        <v>0.17828439825809991</v>
      </c>
      <c r="H86" s="115">
        <v>190</v>
      </c>
      <c r="I86" s="4">
        <v>10</v>
      </c>
      <c r="J86" s="6">
        <f t="shared" si="146"/>
        <v>-7.6737187499766435</v>
      </c>
      <c r="K86" s="6">
        <f t="shared" si="147"/>
        <v>11.813535956613599</v>
      </c>
      <c r="L86" s="396">
        <f t="shared" si="127"/>
        <v>0.32478500840726893</v>
      </c>
      <c r="M86" s="156">
        <v>206.60999999999999</v>
      </c>
      <c r="N86" s="141">
        <v>20.37</v>
      </c>
      <c r="O86" s="141">
        <f t="shared" si="148"/>
        <v>8.9362812500233417</v>
      </c>
      <c r="P86" s="141">
        <f t="shared" si="149"/>
        <v>21.318924264563687</v>
      </c>
      <c r="Q86" s="329">
        <f t="shared" si="128"/>
        <v>0.20958565120654862</v>
      </c>
      <c r="R86" s="205">
        <v>201</v>
      </c>
      <c r="S86" s="143">
        <v>15</v>
      </c>
      <c r="T86" s="512">
        <f t="shared" si="150"/>
        <v>3.3262812500233565</v>
      </c>
      <c r="U86" s="512">
        <f t="shared" si="151"/>
        <v>16.265289170445214</v>
      </c>
      <c r="V86" s="401">
        <f t="shared" si="129"/>
        <v>0.1022509103639966</v>
      </c>
      <c r="W86" s="117">
        <v>215.34</v>
      </c>
      <c r="X86" s="85">
        <v>23.28</v>
      </c>
      <c r="Y86" s="85">
        <f t="shared" si="152"/>
        <v>17.66628125002336</v>
      </c>
      <c r="Z86" s="85">
        <f t="shared" si="153"/>
        <v>24.114684982354685</v>
      </c>
      <c r="AA86" s="326">
        <f t="shared" si="130"/>
        <v>0.36629716006968821</v>
      </c>
      <c r="AB86" s="446">
        <v>215.34</v>
      </c>
      <c r="AC86" s="439">
        <v>26.189999999999998</v>
      </c>
      <c r="AD86" s="439">
        <f t="shared" si="154"/>
        <v>17.66628125002336</v>
      </c>
      <c r="AE86" s="439">
        <f t="shared" si="155"/>
        <v>26.934656704665873</v>
      </c>
      <c r="AF86" s="440">
        <f t="shared" si="131"/>
        <v>0.32794702831618122</v>
      </c>
      <c r="AG86" s="643">
        <v>203.7</v>
      </c>
      <c r="AH86" s="142">
        <v>20.37</v>
      </c>
      <c r="AI86" s="142">
        <f t="shared" si="156"/>
        <v>6.0262812500233451</v>
      </c>
      <c r="AJ86" s="142">
        <f t="shared" si="157"/>
        <v>21.318924264563687</v>
      </c>
      <c r="AK86" s="306">
        <f t="shared" si="132"/>
        <v>0.14133642896889101</v>
      </c>
      <c r="AL86" s="453">
        <v>204</v>
      </c>
      <c r="AM86" s="171">
        <v>19</v>
      </c>
      <c r="AN86" s="514">
        <f t="shared" si="158"/>
        <v>6.3262812500233565</v>
      </c>
      <c r="AO86" s="514">
        <f t="shared" si="159"/>
        <v>20.013985904816721</v>
      </c>
      <c r="AP86" s="355">
        <f t="shared" si="133"/>
        <v>0.15804651007825543</v>
      </c>
      <c r="AQ86" s="79">
        <v>192.06</v>
      </c>
      <c r="AR86" s="80">
        <v>10.185</v>
      </c>
      <c r="AS86" s="515">
        <f t="shared" si="160"/>
        <v>-5.6137187499766412</v>
      </c>
      <c r="AT86" s="515">
        <f t="shared" si="161"/>
        <v>11.970541207405885</v>
      </c>
      <c r="AU86" s="293">
        <f t="shared" si="134"/>
        <v>0.23448057413241971</v>
      </c>
      <c r="AV86" s="774">
        <v>259.20339999999999</v>
      </c>
      <c r="AW86" s="1022">
        <v>46.560945289789252</v>
      </c>
      <c r="AX86" s="776">
        <f t="shared" si="162"/>
        <v>61.529681250023344</v>
      </c>
      <c r="AY86" s="776">
        <f t="shared" si="163"/>
        <v>46.983840393021836</v>
      </c>
      <c r="AZ86" s="777">
        <f t="shared" si="135"/>
        <v>0.65479621009399114</v>
      </c>
      <c r="BA86" s="651">
        <v>206.60999999999999</v>
      </c>
      <c r="BB86" s="188">
        <v>40.74</v>
      </c>
      <c r="BC86" s="290">
        <f t="shared" si="164"/>
        <v>8.9362812500233417</v>
      </c>
      <c r="BD86" s="290">
        <f t="shared" si="165"/>
        <v>41.222654351681463</v>
      </c>
      <c r="BE86" s="324">
        <f t="shared" si="136"/>
        <v>0.10839041530156625</v>
      </c>
      <c r="BF86" s="234">
        <v>163.251</v>
      </c>
      <c r="BG86" s="116">
        <v>13.385999999999999</v>
      </c>
      <c r="BH86" s="515">
        <f t="shared" si="166"/>
        <v>-34.422718749976639</v>
      </c>
      <c r="BI86" s="515">
        <f t="shared" si="167"/>
        <v>16.359259280352443</v>
      </c>
      <c r="BJ86" s="293">
        <f t="shared" si="137"/>
        <v>1.0520867161546399</v>
      </c>
      <c r="BK86" s="82">
        <f t="shared" si="138"/>
        <v>197.67371874997664</v>
      </c>
      <c r="BL86" s="83">
        <f t="shared" si="168"/>
        <v>4.943720077208825</v>
      </c>
      <c r="BM86" s="83">
        <f t="shared" si="139"/>
        <v>9.88744015441765</v>
      </c>
      <c r="BN86" s="693">
        <v>8</v>
      </c>
      <c r="BO86" s="1016">
        <v>226.98000000000002</v>
      </c>
      <c r="BP86" s="546">
        <v>11.64</v>
      </c>
      <c r="BQ86" s="546">
        <f t="shared" si="169"/>
        <v>29.306281250023375</v>
      </c>
      <c r="BR86" s="546">
        <f t="shared" si="170"/>
        <v>14.964289766032923</v>
      </c>
      <c r="BS86" s="552">
        <f t="shared" si="140"/>
        <v>0.979207222936333</v>
      </c>
      <c r="BT86" s="482">
        <v>167.11975000000001</v>
      </c>
      <c r="BU86" s="118">
        <v>18.2824111027284</v>
      </c>
      <c r="BV86" s="86">
        <f t="shared" si="171"/>
        <v>-30.553968749976633</v>
      </c>
      <c r="BW86" s="86">
        <f t="shared" si="172"/>
        <v>19.334068054275825</v>
      </c>
      <c r="BX86" s="328">
        <f t="shared" si="141"/>
        <v>0.79015881872877425</v>
      </c>
      <c r="BY86" s="119">
        <v>262</v>
      </c>
      <c r="BZ86" s="120">
        <v>36</v>
      </c>
      <c r="CA86" s="141">
        <f t="shared" si="173"/>
        <v>64.326281250023357</v>
      </c>
      <c r="CB86" s="141">
        <f t="shared" si="174"/>
        <v>36.545309299528476</v>
      </c>
      <c r="CC86" s="348">
        <f t="shared" si="142"/>
        <v>0.88008943531986095</v>
      </c>
      <c r="CF86" s="846"/>
      <c r="CG86" s="807"/>
      <c r="CH86" s="826"/>
      <c r="CI86" s="826"/>
      <c r="CJ86" s="826"/>
      <c r="CK86" s="826"/>
      <c r="CL86" s="830"/>
      <c r="CM86" s="829"/>
      <c r="CN86" s="829"/>
      <c r="CO86" s="826"/>
      <c r="CP86" s="826"/>
      <c r="CQ86" s="830"/>
      <c r="CR86" s="826"/>
      <c r="CS86" s="826"/>
      <c r="CT86" s="826"/>
      <c r="CU86" s="826"/>
      <c r="CV86" s="830"/>
      <c r="CW86" s="829"/>
      <c r="CX86" s="829"/>
      <c r="CY86" s="826"/>
      <c r="CZ86" s="826"/>
      <c r="DA86" s="830"/>
      <c r="DB86" s="826"/>
      <c r="DC86" s="826"/>
      <c r="DD86" s="826"/>
      <c r="DE86" s="826"/>
      <c r="DF86" s="830"/>
      <c r="DG86" s="826"/>
      <c r="DH86" s="826"/>
      <c r="DI86" s="826"/>
      <c r="DJ86" s="826"/>
      <c r="DK86" s="830"/>
      <c r="DL86" s="856"/>
      <c r="DM86" s="826"/>
      <c r="DN86" s="826"/>
      <c r="DO86" s="826"/>
      <c r="DP86" s="830"/>
      <c r="DQ86" s="829"/>
      <c r="DR86" s="829"/>
      <c r="DS86" s="826"/>
      <c r="DT86" s="826"/>
      <c r="DU86" s="830"/>
      <c r="DV86" s="826"/>
      <c r="DW86" s="826"/>
      <c r="DX86" s="826"/>
      <c r="DY86" s="826"/>
      <c r="DZ86" s="830"/>
      <c r="EA86" s="826"/>
      <c r="EB86" s="868"/>
      <c r="EC86" s="826"/>
      <c r="ED86" s="826"/>
      <c r="EE86" s="830"/>
      <c r="EF86" s="826"/>
      <c r="EG86" s="826"/>
      <c r="EH86" s="826"/>
      <c r="EI86" s="826"/>
      <c r="EJ86" s="830"/>
      <c r="EK86" s="826"/>
      <c r="EL86" s="826"/>
      <c r="EM86" s="826"/>
      <c r="EN86" s="826"/>
      <c r="EO86" s="830"/>
      <c r="EP86" s="869"/>
      <c r="EQ86" s="869"/>
      <c r="ER86" s="869"/>
      <c r="ES86" s="869"/>
      <c r="ET86" s="826"/>
      <c r="EU86" s="826"/>
      <c r="EV86" s="826"/>
      <c r="EW86" s="826"/>
      <c r="EX86" s="830"/>
      <c r="EY86" s="856"/>
      <c r="EZ86" s="856"/>
      <c r="FA86" s="826"/>
      <c r="FB86" s="826"/>
      <c r="FC86" s="830"/>
      <c r="FD86" s="838"/>
      <c r="FE86" s="838"/>
      <c r="FF86" s="826"/>
      <c r="FG86" s="826"/>
      <c r="FH86" s="830"/>
      <c r="FI86" s="864"/>
    </row>
    <row r="87" spans="1:165" ht="15.75" x14ac:dyDescent="0.25">
      <c r="A87" s="1099"/>
      <c r="B87" s="134">
        <v>20</v>
      </c>
      <c r="C87" s="72">
        <v>248.39760000000001</v>
      </c>
      <c r="D87" s="80">
        <v>30</v>
      </c>
      <c r="E87" s="80">
        <f t="shared" si="143"/>
        <v>9.3666905217071985</v>
      </c>
      <c r="F87" s="80">
        <f t="shared" si="144"/>
        <v>30.103683794957643</v>
      </c>
      <c r="G87" s="293">
        <f t="shared" si="145"/>
        <v>0.15557382587303345</v>
      </c>
      <c r="H87" s="115">
        <v>232</v>
      </c>
      <c r="I87" s="4">
        <v>10</v>
      </c>
      <c r="J87" s="6">
        <f t="shared" si="146"/>
        <v>-7.0309094782928128</v>
      </c>
      <c r="K87" s="6">
        <f t="shared" si="147"/>
        <v>10.306880130611564</v>
      </c>
      <c r="L87" s="396">
        <f t="shared" si="127"/>
        <v>0.34107845386747648</v>
      </c>
      <c r="M87" s="156">
        <v>241.53</v>
      </c>
      <c r="N87" s="141">
        <v>20.37</v>
      </c>
      <c r="O87" s="141">
        <f t="shared" si="148"/>
        <v>2.4990905217071884</v>
      </c>
      <c r="P87" s="141">
        <f t="shared" si="149"/>
        <v>20.522394549048009</v>
      </c>
      <c r="Q87" s="329">
        <f t="shared" si="128"/>
        <v>6.0886913457745502E-2</v>
      </c>
      <c r="R87" s="205">
        <v>252</v>
      </c>
      <c r="S87" s="143">
        <v>15</v>
      </c>
      <c r="T87" s="512">
        <f t="shared" si="150"/>
        <v>12.969090521707187</v>
      </c>
      <c r="U87" s="512">
        <f t="shared" si="151"/>
        <v>15.206307179154162</v>
      </c>
      <c r="V87" s="401">
        <f t="shared" si="129"/>
        <v>0.42643787110542186</v>
      </c>
      <c r="W87" s="117">
        <v>247.35</v>
      </c>
      <c r="X87" s="85">
        <v>23.28</v>
      </c>
      <c r="Y87" s="85">
        <f t="shared" si="152"/>
        <v>8.3190905217071816</v>
      </c>
      <c r="Z87" s="85">
        <f t="shared" si="153"/>
        <v>23.413461470419012</v>
      </c>
      <c r="AA87" s="326">
        <f t="shared" si="130"/>
        <v>0.17765614307430941</v>
      </c>
      <c r="AB87" s="446">
        <v>256.08</v>
      </c>
      <c r="AC87" s="439">
        <v>26.189999999999998</v>
      </c>
      <c r="AD87" s="439">
        <f t="shared" si="154"/>
        <v>17.049090521707171</v>
      </c>
      <c r="AE87" s="439">
        <f t="shared" si="155"/>
        <v>26.308703465332446</v>
      </c>
      <c r="AF87" s="440">
        <f t="shared" si="131"/>
        <v>0.32401996822407325</v>
      </c>
      <c r="AG87" s="643">
        <v>232.8</v>
      </c>
      <c r="AH87" s="142">
        <v>20.37</v>
      </c>
      <c r="AI87" s="142">
        <f t="shared" si="156"/>
        <v>-6.2309094782928014</v>
      </c>
      <c r="AJ87" s="142">
        <f t="shared" si="157"/>
        <v>20.522394549048009</v>
      </c>
      <c r="AK87" s="306">
        <f t="shared" si="132"/>
        <v>0.15180756474107063</v>
      </c>
      <c r="AL87" s="453">
        <v>248</v>
      </c>
      <c r="AM87" s="171">
        <v>19</v>
      </c>
      <c r="AN87" s="514">
        <f t="shared" si="158"/>
        <v>8.9690905217071872</v>
      </c>
      <c r="AO87" s="514">
        <f t="shared" si="159"/>
        <v>19.163292463112789</v>
      </c>
      <c r="AP87" s="355">
        <f t="shared" si="133"/>
        <v>0.23401747217947258</v>
      </c>
      <c r="AQ87" s="79">
        <v>235.71</v>
      </c>
      <c r="AR87" s="80">
        <v>10.185</v>
      </c>
      <c r="AS87" s="515">
        <f t="shared" si="160"/>
        <v>-3.3209094782928048</v>
      </c>
      <c r="AT87" s="515">
        <f t="shared" si="161"/>
        <v>10.486467614349241</v>
      </c>
      <c r="AU87" s="293">
        <f t="shared" si="134"/>
        <v>0.15834261833549232</v>
      </c>
      <c r="AV87" s="774">
        <v>292.41620000000006</v>
      </c>
      <c r="AW87" s="1022">
        <v>46.526630716457127</v>
      </c>
      <c r="AX87" s="776">
        <f t="shared" si="162"/>
        <v>53.385290521707248</v>
      </c>
      <c r="AY87" s="776">
        <f t="shared" si="163"/>
        <v>46.593552599607243</v>
      </c>
      <c r="AZ87" s="777">
        <f t="shared" si="135"/>
        <v>0.57288280827675342</v>
      </c>
      <c r="BA87" s="651">
        <v>244.44</v>
      </c>
      <c r="BB87" s="188">
        <v>40.74</v>
      </c>
      <c r="BC87" s="290">
        <f t="shared" si="164"/>
        <v>5.409090521707185</v>
      </c>
      <c r="BD87" s="290">
        <f t="shared" si="165"/>
        <v>40.816410646047693</v>
      </c>
      <c r="BE87" s="324">
        <f t="shared" si="136"/>
        <v>6.6261222337919548E-2</v>
      </c>
      <c r="BF87" s="234">
        <v>213.303</v>
      </c>
      <c r="BG87" s="116">
        <v>13.385999999999999</v>
      </c>
      <c r="BH87" s="515">
        <f t="shared" si="166"/>
        <v>-25.727909478292815</v>
      </c>
      <c r="BI87" s="515">
        <f t="shared" si="167"/>
        <v>13.616782807506164</v>
      </c>
      <c r="BJ87" s="293">
        <f t="shared" si="137"/>
        <v>0.94471322051602635</v>
      </c>
      <c r="BK87" s="82">
        <f t="shared" si="138"/>
        <v>239.03090947829281</v>
      </c>
      <c r="BL87" s="83">
        <f t="shared" si="168"/>
        <v>4.3322306001879163</v>
      </c>
      <c r="BM87" s="83">
        <f t="shared" si="139"/>
        <v>8.6644612003758326</v>
      </c>
      <c r="BN87" s="693">
        <v>5</v>
      </c>
      <c r="BO87" s="1016">
        <v>253.17</v>
      </c>
      <c r="BP87" s="546">
        <v>11.64</v>
      </c>
      <c r="BQ87" s="546">
        <f t="shared" si="169"/>
        <v>14.139090521707175</v>
      </c>
      <c r="BR87" s="546">
        <f t="shared" si="170"/>
        <v>11.904678829216497</v>
      </c>
      <c r="BS87" s="552">
        <f t="shared" si="140"/>
        <v>0.5938459459740727</v>
      </c>
      <c r="BT87" s="482">
        <v>217.91655</v>
      </c>
      <c r="BU87" s="118">
        <v>20.432445947458991</v>
      </c>
      <c r="BV87" s="86">
        <f t="shared" si="171"/>
        <v>-21.114359478292812</v>
      </c>
      <c r="BW87" s="86">
        <f t="shared" si="172"/>
        <v>20.584378188874901</v>
      </c>
      <c r="BX87" s="328">
        <f t="shared" si="141"/>
        <v>0.51287338593750542</v>
      </c>
      <c r="BY87" s="119">
        <v>291</v>
      </c>
      <c r="BZ87" s="120">
        <v>36</v>
      </c>
      <c r="CA87" s="141">
        <f t="shared" si="173"/>
        <v>51.969090521707187</v>
      </c>
      <c r="CB87" s="141">
        <f t="shared" si="174"/>
        <v>36.086448675739696</v>
      </c>
      <c r="CC87" s="348">
        <f t="shared" si="142"/>
        <v>0.72006379719826963</v>
      </c>
      <c r="CF87" s="846"/>
      <c r="CG87" s="807"/>
      <c r="CH87" s="826"/>
      <c r="CI87" s="826"/>
      <c r="CJ87" s="826"/>
      <c r="CK87" s="826"/>
      <c r="CL87" s="830"/>
      <c r="CM87" s="829"/>
      <c r="CN87" s="829"/>
      <c r="CO87" s="826"/>
      <c r="CP87" s="826"/>
      <c r="CQ87" s="830"/>
      <c r="CR87" s="826"/>
      <c r="CS87" s="826"/>
      <c r="CT87" s="826"/>
      <c r="CU87" s="826"/>
      <c r="CV87" s="830"/>
      <c r="CW87" s="829"/>
      <c r="CX87" s="829"/>
      <c r="CY87" s="826"/>
      <c r="CZ87" s="826"/>
      <c r="DA87" s="830"/>
      <c r="DB87" s="826"/>
      <c r="DC87" s="826"/>
      <c r="DD87" s="826"/>
      <c r="DE87" s="826"/>
      <c r="DF87" s="830"/>
      <c r="DG87" s="826"/>
      <c r="DH87" s="826"/>
      <c r="DI87" s="826"/>
      <c r="DJ87" s="826"/>
      <c r="DK87" s="830"/>
      <c r="DL87" s="856"/>
      <c r="DM87" s="826"/>
      <c r="DN87" s="826"/>
      <c r="DO87" s="826"/>
      <c r="DP87" s="830"/>
      <c r="DQ87" s="829"/>
      <c r="DR87" s="829"/>
      <c r="DS87" s="826"/>
      <c r="DT87" s="826"/>
      <c r="DU87" s="830"/>
      <c r="DV87" s="826"/>
      <c r="DW87" s="826"/>
      <c r="DX87" s="826"/>
      <c r="DY87" s="826"/>
      <c r="DZ87" s="830"/>
      <c r="EA87" s="826"/>
      <c r="EB87" s="868"/>
      <c r="EC87" s="826"/>
      <c r="ED87" s="826"/>
      <c r="EE87" s="830"/>
      <c r="EF87" s="826"/>
      <c r="EG87" s="826"/>
      <c r="EH87" s="826"/>
      <c r="EI87" s="826"/>
      <c r="EJ87" s="830"/>
      <c r="EK87" s="826"/>
      <c r="EL87" s="826"/>
      <c r="EM87" s="826"/>
      <c r="EN87" s="826"/>
      <c r="EO87" s="830"/>
      <c r="EP87" s="869"/>
      <c r="EQ87" s="869"/>
      <c r="ER87" s="869"/>
      <c r="ES87" s="869"/>
      <c r="ET87" s="826"/>
      <c r="EU87" s="826"/>
      <c r="EV87" s="826"/>
      <c r="EW87" s="826"/>
      <c r="EX87" s="830"/>
      <c r="EY87" s="856"/>
      <c r="EZ87" s="856"/>
      <c r="FA87" s="826"/>
      <c r="FB87" s="826"/>
      <c r="FC87" s="830"/>
      <c r="FD87" s="838"/>
      <c r="FE87" s="838"/>
      <c r="FF87" s="826"/>
      <c r="FG87" s="826"/>
      <c r="FH87" s="830"/>
      <c r="FI87" s="864"/>
    </row>
    <row r="88" spans="1:165" ht="15.75" x14ac:dyDescent="0.25">
      <c r="A88" s="1099"/>
      <c r="B88" s="134">
        <v>10</v>
      </c>
      <c r="C88" s="72">
        <v>269.86369999999999</v>
      </c>
      <c r="D88" s="80">
        <v>35</v>
      </c>
      <c r="E88" s="80">
        <f t="shared" si="143"/>
        <v>4.4919059627093247</v>
      </c>
      <c r="F88" s="80">
        <f t="shared" si="144"/>
        <v>35.052160714025085</v>
      </c>
      <c r="G88" s="293">
        <f t="shared" si="145"/>
        <v>6.4074594421678857E-2</v>
      </c>
      <c r="H88" s="115">
        <v>257</v>
      </c>
      <c r="I88" s="4">
        <v>10</v>
      </c>
      <c r="J88" s="6">
        <f t="shared" si="146"/>
        <v>-8.3717940372906696</v>
      </c>
      <c r="K88" s="6">
        <f t="shared" si="147"/>
        <v>10.18105941058413</v>
      </c>
      <c r="L88" s="396">
        <f t="shared" si="127"/>
        <v>0.41114552521849712</v>
      </c>
      <c r="M88" s="156">
        <v>264.81</v>
      </c>
      <c r="N88" s="141">
        <v>29.1</v>
      </c>
      <c r="O88" s="141">
        <f t="shared" si="148"/>
        <v>-0.56179403729066735</v>
      </c>
      <c r="P88" s="141">
        <f t="shared" si="149"/>
        <v>29.162715420924776</v>
      </c>
      <c r="Q88" s="329">
        <f t="shared" si="128"/>
        <v>9.6320597924768343E-3</v>
      </c>
      <c r="R88" s="205">
        <v>283</v>
      </c>
      <c r="S88" s="143">
        <v>15</v>
      </c>
      <c r="T88" s="512">
        <f t="shared" si="150"/>
        <v>17.62820596270933</v>
      </c>
      <c r="U88" s="512">
        <f t="shared" si="151"/>
        <v>15.121308498997157</v>
      </c>
      <c r="V88" s="401">
        <f t="shared" si="129"/>
        <v>0.58289287477596363</v>
      </c>
      <c r="W88" s="117">
        <v>288.08999999999997</v>
      </c>
      <c r="X88" s="85">
        <v>42.195</v>
      </c>
      <c r="Y88" s="85">
        <f t="shared" si="152"/>
        <v>22.718205962709305</v>
      </c>
      <c r="Z88" s="85">
        <f t="shared" si="153"/>
        <v>42.238276429345973</v>
      </c>
      <c r="AA88" s="326">
        <f t="shared" si="130"/>
        <v>0.26892913114851119</v>
      </c>
      <c r="AB88" s="446">
        <v>276.45</v>
      </c>
      <c r="AC88" s="439">
        <v>26.189999999999998</v>
      </c>
      <c r="AD88" s="439">
        <f t="shared" si="154"/>
        <v>11.078205962709319</v>
      </c>
      <c r="AE88" s="439">
        <f t="shared" si="155"/>
        <v>26.259666234014546</v>
      </c>
      <c r="AF88" s="440">
        <f t="shared" si="131"/>
        <v>0.21093577245013781</v>
      </c>
      <c r="AG88" s="643">
        <v>291</v>
      </c>
      <c r="AH88" s="142">
        <v>20.37</v>
      </c>
      <c r="AI88" s="142">
        <f t="shared" si="156"/>
        <v>25.62820596270933</v>
      </c>
      <c r="AJ88" s="142">
        <f t="shared" si="157"/>
        <v>20.459493413128385</v>
      </c>
      <c r="AK88" s="306">
        <f t="shared" si="132"/>
        <v>0.62631575096244319</v>
      </c>
      <c r="AL88" s="453">
        <v>271</v>
      </c>
      <c r="AM88" s="171">
        <v>19</v>
      </c>
      <c r="AN88" s="514">
        <f t="shared" si="158"/>
        <v>5.6282059627093304</v>
      </c>
      <c r="AO88" s="514">
        <f t="shared" si="159"/>
        <v>19.095915027090051</v>
      </c>
      <c r="AP88" s="355">
        <f t="shared" si="133"/>
        <v>0.14736675238460648</v>
      </c>
      <c r="AQ88" s="79">
        <v>256.08</v>
      </c>
      <c r="AR88" s="80">
        <v>11.64</v>
      </c>
      <c r="AS88" s="515">
        <f t="shared" si="160"/>
        <v>-9.2917940372906855</v>
      </c>
      <c r="AT88" s="515">
        <f t="shared" si="161"/>
        <v>11.795913305965067</v>
      </c>
      <c r="AU88" s="293">
        <f t="shared" si="134"/>
        <v>0.3938564906454477</v>
      </c>
      <c r="AV88" s="774">
        <v>314.75045</v>
      </c>
      <c r="AW88" s="1022">
        <v>46.52514771904719</v>
      </c>
      <c r="AX88" s="776">
        <f t="shared" si="162"/>
        <v>49.378655962709331</v>
      </c>
      <c r="AY88" s="776">
        <f t="shared" si="163"/>
        <v>46.564399931718278</v>
      </c>
      <c r="AZ88" s="777">
        <f t="shared" si="135"/>
        <v>0.53021896593876283</v>
      </c>
      <c r="BA88" s="651">
        <v>256.08</v>
      </c>
      <c r="BB88" s="188">
        <v>40.74</v>
      </c>
      <c r="BC88" s="290">
        <f t="shared" si="164"/>
        <v>-9.2917940372906855</v>
      </c>
      <c r="BD88" s="290">
        <f t="shared" si="165"/>
        <v>40.784820346813397</v>
      </c>
      <c r="BE88" s="324">
        <f t="shared" si="136"/>
        <v>0.11391240611430906</v>
      </c>
      <c r="BF88" s="234">
        <v>240.94799999999998</v>
      </c>
      <c r="BG88" s="116">
        <v>13.385999999999999</v>
      </c>
      <c r="BH88" s="515">
        <f t="shared" si="166"/>
        <v>-24.423794037290691</v>
      </c>
      <c r="BI88" s="515">
        <f t="shared" si="167"/>
        <v>13.521795987288215</v>
      </c>
      <c r="BJ88" s="293">
        <f t="shared" si="137"/>
        <v>0.90312685017032501</v>
      </c>
      <c r="BK88" s="82">
        <f t="shared" si="138"/>
        <v>265.37179403729067</v>
      </c>
      <c r="BL88" s="83">
        <f t="shared" si="168"/>
        <v>4.6201763254400063</v>
      </c>
      <c r="BM88" s="83">
        <f t="shared" si="139"/>
        <v>9.2403526508800127</v>
      </c>
      <c r="BN88" s="693">
        <v>5</v>
      </c>
      <c r="BO88" s="1016">
        <v>276.45</v>
      </c>
      <c r="BP88" s="546">
        <v>11.64</v>
      </c>
      <c r="BQ88" s="546">
        <f t="shared" si="169"/>
        <v>11.078205962709319</v>
      </c>
      <c r="BR88" s="546">
        <f t="shared" si="170"/>
        <v>11.795913305965067</v>
      </c>
      <c r="BS88" s="552">
        <f t="shared" si="140"/>
        <v>0.46957813589165615</v>
      </c>
      <c r="BT88" s="482">
        <v>231.56219999999996</v>
      </c>
      <c r="BU88" s="118">
        <v>31.195272636985134</v>
      </c>
      <c r="BV88" s="86">
        <f t="shared" si="171"/>
        <v>-33.809594037290708</v>
      </c>
      <c r="BW88" s="86">
        <f t="shared" si="172"/>
        <v>31.253783860801192</v>
      </c>
      <c r="BX88" s="328">
        <f t="shared" si="141"/>
        <v>0.54088801195837022</v>
      </c>
      <c r="BY88" s="119">
        <v>313</v>
      </c>
      <c r="BZ88" s="120">
        <v>36</v>
      </c>
      <c r="CA88" s="141">
        <f t="shared" si="173"/>
        <v>47.62820596270933</v>
      </c>
      <c r="CB88" s="141">
        <f t="shared" si="174"/>
        <v>36.050713872569069</v>
      </c>
      <c r="CC88" s="348">
        <f t="shared" si="142"/>
        <v>0.66057230005297563</v>
      </c>
      <c r="CF88" s="846"/>
      <c r="CG88" s="807"/>
      <c r="CH88" s="826"/>
      <c r="CI88" s="826"/>
      <c r="CJ88" s="826"/>
      <c r="CK88" s="826"/>
      <c r="CL88" s="830"/>
      <c r="CM88" s="829"/>
      <c r="CN88" s="829"/>
      <c r="CO88" s="826"/>
      <c r="CP88" s="826"/>
      <c r="CQ88" s="830"/>
      <c r="CR88" s="826"/>
      <c r="CS88" s="826"/>
      <c r="CT88" s="826"/>
      <c r="CU88" s="826"/>
      <c r="CV88" s="830"/>
      <c r="CW88" s="829"/>
      <c r="CX88" s="829"/>
      <c r="CY88" s="826"/>
      <c r="CZ88" s="826"/>
      <c r="DA88" s="830"/>
      <c r="DB88" s="826"/>
      <c r="DC88" s="826"/>
      <c r="DD88" s="826"/>
      <c r="DE88" s="826"/>
      <c r="DF88" s="830"/>
      <c r="DG88" s="826"/>
      <c r="DH88" s="826"/>
      <c r="DI88" s="826"/>
      <c r="DJ88" s="826"/>
      <c r="DK88" s="830"/>
      <c r="DL88" s="856"/>
      <c r="DM88" s="826"/>
      <c r="DN88" s="826"/>
      <c r="DO88" s="826"/>
      <c r="DP88" s="830"/>
      <c r="DQ88" s="829"/>
      <c r="DR88" s="829"/>
      <c r="DS88" s="826"/>
      <c r="DT88" s="826"/>
      <c r="DU88" s="830"/>
      <c r="DV88" s="826"/>
      <c r="DW88" s="826"/>
      <c r="DX88" s="826"/>
      <c r="DY88" s="826"/>
      <c r="DZ88" s="830"/>
      <c r="EA88" s="826"/>
      <c r="EB88" s="868"/>
      <c r="EC88" s="826"/>
      <c r="ED88" s="826"/>
      <c r="EE88" s="830"/>
      <c r="EF88" s="826"/>
      <c r="EG88" s="826"/>
      <c r="EH88" s="826"/>
      <c r="EI88" s="826"/>
      <c r="EJ88" s="830"/>
      <c r="EK88" s="826"/>
      <c r="EL88" s="826"/>
      <c r="EM88" s="826"/>
      <c r="EN88" s="826"/>
      <c r="EO88" s="830"/>
      <c r="EP88" s="869"/>
      <c r="EQ88" s="869"/>
      <c r="ER88" s="869"/>
      <c r="ES88" s="869"/>
      <c r="ET88" s="826"/>
      <c r="EU88" s="826"/>
      <c r="EV88" s="826"/>
      <c r="EW88" s="826"/>
      <c r="EX88" s="830"/>
      <c r="EY88" s="856"/>
      <c r="EZ88" s="856"/>
      <c r="FA88" s="826"/>
      <c r="FB88" s="826"/>
      <c r="FC88" s="830"/>
      <c r="FD88" s="838"/>
      <c r="FE88" s="838"/>
      <c r="FF88" s="826"/>
      <c r="FG88" s="826"/>
      <c r="FH88" s="830"/>
      <c r="FI88" s="864"/>
    </row>
    <row r="89" spans="1:165" ht="15.75" x14ac:dyDescent="0.25">
      <c r="A89" s="1099"/>
      <c r="B89" s="134">
        <v>5</v>
      </c>
      <c r="C89" s="72">
        <v>289.78750000000002</v>
      </c>
      <c r="D89" s="80">
        <v>35</v>
      </c>
      <c r="E89" s="515">
        <f t="shared" si="143"/>
        <v>3.962015365329421</v>
      </c>
      <c r="F89" s="80">
        <f t="shared" si="144"/>
        <v>34.96752642782841</v>
      </c>
      <c r="G89" s="293">
        <f t="shared" si="145"/>
        <v>5.6652782882810768E-2</v>
      </c>
      <c r="H89" s="115">
        <v>275</v>
      </c>
      <c r="I89" s="4">
        <v>10</v>
      </c>
      <c r="J89" s="6">
        <f t="shared" si="146"/>
        <v>-10.825484634670602</v>
      </c>
      <c r="K89" s="6">
        <f t="shared" si="147"/>
        <v>9.8857424850578752</v>
      </c>
      <c r="L89" s="396">
        <f t="shared" si="127"/>
        <v>0.5475301754538483</v>
      </c>
      <c r="M89" s="156">
        <v>282.27</v>
      </c>
      <c r="N89" s="141">
        <v>40.74</v>
      </c>
      <c r="O89" s="141">
        <f t="shared" si="148"/>
        <v>-3.5554846346706199</v>
      </c>
      <c r="P89" s="141">
        <f t="shared" si="149"/>
        <v>40.712105134479089</v>
      </c>
      <c r="Q89" s="329">
        <f t="shared" si="128"/>
        <v>4.3666185068620772E-2</v>
      </c>
      <c r="R89" s="205">
        <v>309</v>
      </c>
      <c r="S89" s="143">
        <v>15</v>
      </c>
      <c r="T89" s="512">
        <f t="shared" si="150"/>
        <v>23.174515365329398</v>
      </c>
      <c r="U89" s="512">
        <f t="shared" si="151"/>
        <v>14.924071310499635</v>
      </c>
      <c r="V89" s="401">
        <f t="shared" si="129"/>
        <v>0.77641398527174255</v>
      </c>
      <c r="W89" s="117">
        <v>320.10000000000002</v>
      </c>
      <c r="X89" s="85">
        <v>48.015000000000001</v>
      </c>
      <c r="Y89" s="85">
        <f t="shared" si="152"/>
        <v>34.274515365329421</v>
      </c>
      <c r="Z89" s="85">
        <f t="shared" si="153"/>
        <v>47.99133389978735</v>
      </c>
      <c r="AA89" s="326">
        <f t="shared" si="130"/>
        <v>0.35709067221281476</v>
      </c>
      <c r="AB89" s="446">
        <v>299.73</v>
      </c>
      <c r="AC89" s="439">
        <v>26.189999999999998</v>
      </c>
      <c r="AD89" s="439">
        <f t="shared" si="154"/>
        <v>13.904515365329416</v>
      </c>
      <c r="AE89" s="439">
        <f t="shared" si="155"/>
        <v>26.146586861020275</v>
      </c>
      <c r="AF89" s="440">
        <f t="shared" si="131"/>
        <v>0.2658954195290873</v>
      </c>
      <c r="AG89" s="643">
        <v>291</v>
      </c>
      <c r="AH89" s="142">
        <v>32.01</v>
      </c>
      <c r="AI89" s="142">
        <f t="shared" si="156"/>
        <v>5.1745153653293983</v>
      </c>
      <c r="AJ89" s="142">
        <f t="shared" si="157"/>
        <v>31.97448990180888</v>
      </c>
      <c r="AK89" s="306">
        <f t="shared" si="132"/>
        <v>8.091630830108508E-2</v>
      </c>
      <c r="AL89" s="453">
        <v>294</v>
      </c>
      <c r="AM89" s="171">
        <v>19</v>
      </c>
      <c r="AN89" s="514">
        <f t="shared" si="158"/>
        <v>8.1745153653293983</v>
      </c>
      <c r="AO89" s="514">
        <f t="shared" si="159"/>
        <v>18.940113634317992</v>
      </c>
      <c r="AP89" s="355">
        <f t="shared" si="133"/>
        <v>0.21579900530580295</v>
      </c>
      <c r="AQ89" s="79">
        <v>279.36</v>
      </c>
      <c r="AR89" s="80">
        <v>14.55</v>
      </c>
      <c r="AS89" s="515">
        <f t="shared" si="160"/>
        <v>-6.4654846346705881</v>
      </c>
      <c r="AT89" s="515">
        <f t="shared" si="161"/>
        <v>14.471710489119047</v>
      </c>
      <c r="AU89" s="293">
        <f t="shared" si="134"/>
        <v>0.22338356753100611</v>
      </c>
      <c r="AV89" s="774">
        <v>331.3229</v>
      </c>
      <c r="AW89" s="1022">
        <v>55.770714904729445</v>
      </c>
      <c r="AX89" s="776">
        <f t="shared" si="162"/>
        <v>45.497415365329402</v>
      </c>
      <c r="AY89" s="776">
        <f t="shared" si="163"/>
        <v>55.750341213892938</v>
      </c>
      <c r="AZ89" s="777">
        <f t="shared" si="135"/>
        <v>0.40804607088208711</v>
      </c>
      <c r="BA89" s="651">
        <v>258.99</v>
      </c>
      <c r="BB89" s="188">
        <v>40.74</v>
      </c>
      <c r="BC89" s="290">
        <f t="shared" si="164"/>
        <v>-26.835484634670593</v>
      </c>
      <c r="BD89" s="290">
        <f t="shared" si="165"/>
        <v>40.712105134479089</v>
      </c>
      <c r="BE89" s="324">
        <f t="shared" si="136"/>
        <v>0.32957623470990222</v>
      </c>
      <c r="BF89" s="234">
        <v>262.19100000000003</v>
      </c>
      <c r="BG89" s="116">
        <v>17.751000000000001</v>
      </c>
      <c r="BH89" s="515">
        <f t="shared" si="166"/>
        <v>-23.634484634670571</v>
      </c>
      <c r="BI89" s="515">
        <f t="shared" si="167"/>
        <v>17.686885126581174</v>
      </c>
      <c r="BJ89" s="293">
        <f t="shared" si="137"/>
        <v>0.6681358663643634</v>
      </c>
      <c r="BK89" s="82">
        <f t="shared" si="138"/>
        <v>285.8254846346706</v>
      </c>
      <c r="BL89" s="83">
        <f t="shared" si="168"/>
        <v>5.2222691925179161</v>
      </c>
      <c r="BM89" s="83">
        <f t="shared" si="139"/>
        <v>10.444538385035832</v>
      </c>
      <c r="BN89" s="693">
        <v>5</v>
      </c>
      <c r="BO89" s="1016">
        <v>296.82</v>
      </c>
      <c r="BP89" s="546">
        <v>14.55</v>
      </c>
      <c r="BQ89" s="546">
        <f t="shared" si="169"/>
        <v>10.994515365329391</v>
      </c>
      <c r="BR89" s="546">
        <f t="shared" si="170"/>
        <v>14.471710489119047</v>
      </c>
      <c r="BS89" s="552">
        <f t="shared" si="140"/>
        <v>0.3798623311873161</v>
      </c>
      <c r="BT89" s="482">
        <v>245.2277</v>
      </c>
      <c r="BU89" s="118">
        <v>34.297680641638628</v>
      </c>
      <c r="BV89" s="86">
        <f t="shared" si="171"/>
        <v>-40.597784634670603</v>
      </c>
      <c r="BW89" s="86">
        <f t="shared" si="172"/>
        <v>34.264541466021569</v>
      </c>
      <c r="BX89" s="328">
        <f t="shared" si="141"/>
        <v>0.59241686737482524</v>
      </c>
      <c r="BY89" s="119">
        <v>326</v>
      </c>
      <c r="BZ89" s="120">
        <v>36</v>
      </c>
      <c r="CA89" s="141">
        <f t="shared" si="173"/>
        <v>40.174515365329398</v>
      </c>
      <c r="CB89" s="141">
        <f t="shared" si="174"/>
        <v>35.968429274585766</v>
      </c>
      <c r="CC89" s="348">
        <f t="shared" si="142"/>
        <v>0.55846913773512386</v>
      </c>
      <c r="CF89" s="846"/>
      <c r="CG89" s="807"/>
      <c r="CH89" s="826"/>
      <c r="CI89" s="826"/>
      <c r="CJ89" s="826"/>
      <c r="CK89" s="826"/>
      <c r="CL89" s="830"/>
      <c r="CM89" s="829"/>
      <c r="CN89" s="829"/>
      <c r="CO89" s="826"/>
      <c r="CP89" s="826"/>
      <c r="CQ89" s="830"/>
      <c r="CR89" s="826"/>
      <c r="CS89" s="826"/>
      <c r="CT89" s="826"/>
      <c r="CU89" s="826"/>
      <c r="CV89" s="830"/>
      <c r="CW89" s="829"/>
      <c r="CX89" s="829"/>
      <c r="CY89" s="826"/>
      <c r="CZ89" s="826"/>
      <c r="DA89" s="830"/>
      <c r="DB89" s="826"/>
      <c r="DC89" s="826"/>
      <c r="DD89" s="826"/>
      <c r="DE89" s="826"/>
      <c r="DF89" s="830"/>
      <c r="DG89" s="826"/>
      <c r="DH89" s="826"/>
      <c r="DI89" s="826"/>
      <c r="DJ89" s="826"/>
      <c r="DK89" s="830"/>
      <c r="DL89" s="856"/>
      <c r="DM89" s="826"/>
      <c r="DN89" s="826"/>
      <c r="DO89" s="826"/>
      <c r="DP89" s="830"/>
      <c r="DQ89" s="829"/>
      <c r="DR89" s="829"/>
      <c r="DS89" s="826"/>
      <c r="DT89" s="826"/>
      <c r="DU89" s="830"/>
      <c r="DV89" s="826"/>
      <c r="DW89" s="826"/>
      <c r="DX89" s="826"/>
      <c r="DY89" s="826"/>
      <c r="DZ89" s="830"/>
      <c r="EA89" s="826"/>
      <c r="EB89" s="868"/>
      <c r="EC89" s="826"/>
      <c r="ED89" s="826"/>
      <c r="EE89" s="830"/>
      <c r="EF89" s="826"/>
      <c r="EG89" s="826"/>
      <c r="EH89" s="826"/>
      <c r="EI89" s="826"/>
      <c r="EJ89" s="830"/>
      <c r="EK89" s="826"/>
      <c r="EL89" s="826"/>
      <c r="EM89" s="826"/>
      <c r="EN89" s="826"/>
      <c r="EO89" s="830"/>
      <c r="EP89" s="869"/>
      <c r="EQ89" s="869"/>
      <c r="ER89" s="869"/>
      <c r="ES89" s="869"/>
      <c r="ET89" s="826"/>
      <c r="EU89" s="826"/>
      <c r="EV89" s="826"/>
      <c r="EW89" s="826"/>
      <c r="EX89" s="830"/>
      <c r="EY89" s="856"/>
      <c r="EZ89" s="856"/>
      <c r="FA89" s="826"/>
      <c r="FB89" s="826"/>
      <c r="FC89" s="830"/>
      <c r="FD89" s="838"/>
      <c r="FE89" s="838"/>
      <c r="FF89" s="826"/>
      <c r="FG89" s="826"/>
      <c r="FH89" s="830"/>
      <c r="FI89" s="864"/>
    </row>
    <row r="90" spans="1:165" ht="15.75" x14ac:dyDescent="0.25">
      <c r="A90" s="1099"/>
      <c r="B90" s="134">
        <v>2</v>
      </c>
      <c r="C90" s="72">
        <v>304.74247500000001</v>
      </c>
      <c r="D90" s="80">
        <v>40</v>
      </c>
      <c r="E90" s="515">
        <f t="shared" si="143"/>
        <v>-1.2892254671230603</v>
      </c>
      <c r="F90" s="80">
        <f t="shared" si="144"/>
        <v>39.893149984338379</v>
      </c>
      <c r="G90" s="293">
        <f t="shared" si="145"/>
        <v>1.6158481689578241E-2</v>
      </c>
      <c r="H90" s="115">
        <v>295</v>
      </c>
      <c r="I90" s="4">
        <v>10</v>
      </c>
      <c r="J90" s="6">
        <f t="shared" si="146"/>
        <v>-11.031700467123073</v>
      </c>
      <c r="K90" s="6">
        <f t="shared" si="147"/>
        <v>9.5636507502583612</v>
      </c>
      <c r="L90" s="396">
        <f t="shared" si="127"/>
        <v>0.57675153323771533</v>
      </c>
      <c r="M90" s="156">
        <v>299.73</v>
      </c>
      <c r="N90" s="141">
        <v>40.74</v>
      </c>
      <c r="O90" s="141">
        <f t="shared" si="148"/>
        <v>-6.3017004671230552</v>
      </c>
      <c r="P90" s="141">
        <f t="shared" si="149"/>
        <v>40.635095861495358</v>
      </c>
      <c r="Q90" s="329">
        <f t="shared" si="128"/>
        <v>7.7540120596766751E-2</v>
      </c>
      <c r="R90" s="205">
        <v>336</v>
      </c>
      <c r="S90" s="143">
        <v>20</v>
      </c>
      <c r="T90" s="512">
        <f t="shared" si="150"/>
        <v>29.968299532876927</v>
      </c>
      <c r="U90" s="512">
        <f t="shared" si="151"/>
        <v>19.78543443225135</v>
      </c>
      <c r="V90" s="401">
        <f t="shared" si="129"/>
        <v>0.7573323607195338</v>
      </c>
      <c r="W90" s="117">
        <v>328.83</v>
      </c>
      <c r="X90" s="85">
        <v>43.65</v>
      </c>
      <c r="Y90" s="85">
        <f t="shared" si="152"/>
        <v>22.798299532876911</v>
      </c>
      <c r="Z90" s="85">
        <f t="shared" si="153"/>
        <v>43.552105754749874</v>
      </c>
      <c r="AA90" s="326">
        <f t="shared" si="130"/>
        <v>0.26173590389932505</v>
      </c>
      <c r="AB90" s="446">
        <v>317.19</v>
      </c>
      <c r="AC90" s="439">
        <v>26.189999999999998</v>
      </c>
      <c r="AD90" s="439">
        <f t="shared" si="154"/>
        <v>11.158299532876924</v>
      </c>
      <c r="AE90" s="439">
        <f t="shared" si="155"/>
        <v>26.02651562681638</v>
      </c>
      <c r="AF90" s="440">
        <f t="shared" si="131"/>
        <v>0.21436406803106575</v>
      </c>
      <c r="AG90" s="643">
        <v>320.10000000000002</v>
      </c>
      <c r="AH90" s="142">
        <v>46.56</v>
      </c>
      <c r="AI90" s="142">
        <f t="shared" si="156"/>
        <v>14.068299532876949</v>
      </c>
      <c r="AJ90" s="142">
        <f t="shared" si="157"/>
        <v>46.468236631842586</v>
      </c>
      <c r="AK90" s="306">
        <f t="shared" si="132"/>
        <v>0.15137544000579289</v>
      </c>
      <c r="AL90" s="453">
        <v>313</v>
      </c>
      <c r="AM90" s="171">
        <v>19</v>
      </c>
      <c r="AN90" s="514">
        <f t="shared" si="158"/>
        <v>6.9682995328769266</v>
      </c>
      <c r="AO90" s="514">
        <f t="shared" si="159"/>
        <v>18.774009046362934</v>
      </c>
      <c r="AP90" s="355">
        <f t="shared" si="133"/>
        <v>0.18558368422185476</v>
      </c>
      <c r="AQ90" s="79">
        <v>325.92</v>
      </c>
      <c r="AR90" s="80">
        <v>24.735000000000003</v>
      </c>
      <c r="AS90" s="515">
        <f t="shared" si="160"/>
        <v>19.888299532876943</v>
      </c>
      <c r="AT90" s="515">
        <f t="shared" si="161"/>
        <v>24.561833007186525</v>
      </c>
      <c r="AU90" s="293">
        <f t="shared" si="134"/>
        <v>0.4048618750697035</v>
      </c>
      <c r="AV90" s="774"/>
      <c r="AW90" s="1022"/>
      <c r="AX90" s="776" t="str">
        <f t="shared" si="162"/>
        <v/>
      </c>
      <c r="AY90" s="776" t="str">
        <f t="shared" si="163"/>
        <v/>
      </c>
      <c r="AZ90" s="777" t="str">
        <f t="shared" si="135"/>
        <v/>
      </c>
      <c r="BA90" s="651">
        <v>215.34</v>
      </c>
      <c r="BB90" s="188">
        <v>75.66</v>
      </c>
      <c r="BC90" s="290">
        <f t="shared" si="164"/>
        <v>-90.69170046712307</v>
      </c>
      <c r="BD90" s="290">
        <f t="shared" si="165"/>
        <v>75.603564834423764</v>
      </c>
      <c r="BE90" s="324">
        <f t="shared" si="136"/>
        <v>0.59978455159980359</v>
      </c>
      <c r="BF90" s="234">
        <v>278.19599999999997</v>
      </c>
      <c r="BG90" s="116">
        <v>17.751000000000001</v>
      </c>
      <c r="BH90" s="515">
        <f t="shared" si="166"/>
        <v>-27.835700467123104</v>
      </c>
      <c r="BI90" s="515">
        <f t="shared" si="167"/>
        <v>17.508895358443301</v>
      </c>
      <c r="BJ90" s="293">
        <f t="shared" si="137"/>
        <v>0.79490167418528535</v>
      </c>
      <c r="BK90" s="82">
        <f t="shared" si="138"/>
        <v>306.03170046712307</v>
      </c>
      <c r="BL90" s="83">
        <f t="shared" si="168"/>
        <v>5.7910779935244081</v>
      </c>
      <c r="BM90" s="83">
        <f t="shared" si="139"/>
        <v>11.582155987048816</v>
      </c>
      <c r="BN90" s="693">
        <v>5</v>
      </c>
      <c r="BO90" s="1016">
        <v>317.19</v>
      </c>
      <c r="BP90" s="546">
        <v>14.55</v>
      </c>
      <c r="BQ90" s="546">
        <f t="shared" si="169"/>
        <v>11.158299532876924</v>
      </c>
      <c r="BR90" s="546">
        <f t="shared" si="170"/>
        <v>14.253628158224043</v>
      </c>
      <c r="BS90" s="552">
        <f t="shared" si="140"/>
        <v>0.39141962344649844</v>
      </c>
      <c r="BT90" s="482">
        <v>264.22930833333328</v>
      </c>
      <c r="BU90" s="118">
        <v>45.755429011514885</v>
      </c>
      <c r="BV90" s="86">
        <f t="shared" si="171"/>
        <v>-41.802392133789795</v>
      </c>
      <c r="BW90" s="86">
        <f t="shared" si="172"/>
        <v>45.662048790003887</v>
      </c>
      <c r="BX90" s="328">
        <f t="shared" si="141"/>
        <v>0.45773671179359093</v>
      </c>
      <c r="BY90" s="119">
        <v>342</v>
      </c>
      <c r="BZ90" s="120">
        <v>38</v>
      </c>
      <c r="CA90" s="141">
        <f t="shared" si="173"/>
        <v>35.968299532876927</v>
      </c>
      <c r="CB90" s="141">
        <f t="shared" si="174"/>
        <v>37.887510022076107</v>
      </c>
      <c r="CC90" s="348">
        <f t="shared" si="142"/>
        <v>0.47467225362552323</v>
      </c>
      <c r="CF90" s="846"/>
      <c r="CG90" s="807"/>
      <c r="CH90" s="826"/>
      <c r="CI90" s="826"/>
      <c r="CJ90" s="826"/>
      <c r="CK90" s="826"/>
      <c r="CL90" s="830"/>
      <c r="CM90" s="829"/>
      <c r="CN90" s="829"/>
      <c r="CO90" s="826"/>
      <c r="CP90" s="826"/>
      <c r="CQ90" s="830"/>
      <c r="CR90" s="826"/>
      <c r="CS90" s="826"/>
      <c r="CT90" s="826"/>
      <c r="CU90" s="826"/>
      <c r="CV90" s="830"/>
      <c r="CW90" s="829"/>
      <c r="CX90" s="829"/>
      <c r="CY90" s="826"/>
      <c r="CZ90" s="826"/>
      <c r="DA90" s="830"/>
      <c r="DB90" s="826"/>
      <c r="DC90" s="826"/>
      <c r="DD90" s="826"/>
      <c r="DE90" s="826"/>
      <c r="DF90" s="830"/>
      <c r="DG90" s="826"/>
      <c r="DH90" s="826"/>
      <c r="DI90" s="826"/>
      <c r="DJ90" s="826"/>
      <c r="DK90" s="830"/>
      <c r="DL90" s="856"/>
      <c r="DM90" s="826"/>
      <c r="DN90" s="826"/>
      <c r="DO90" s="826"/>
      <c r="DP90" s="830"/>
      <c r="DQ90" s="829"/>
      <c r="DR90" s="829"/>
      <c r="DS90" s="826"/>
      <c r="DT90" s="826"/>
      <c r="DU90" s="830"/>
      <c r="DV90" s="826"/>
      <c r="DW90" s="826"/>
      <c r="DX90" s="826"/>
      <c r="DY90" s="826"/>
      <c r="DZ90" s="830"/>
      <c r="EA90" s="826"/>
      <c r="EB90" s="868"/>
      <c r="EC90" s="826"/>
      <c r="ED90" s="826"/>
      <c r="EE90" s="830"/>
      <c r="EF90" s="826"/>
      <c r="EG90" s="826"/>
      <c r="EH90" s="826"/>
      <c r="EI90" s="826"/>
      <c r="EJ90" s="830"/>
      <c r="EK90" s="826"/>
      <c r="EL90" s="826"/>
      <c r="EM90" s="826"/>
      <c r="EN90" s="826"/>
      <c r="EO90" s="830"/>
      <c r="EP90" s="869"/>
      <c r="EQ90" s="869"/>
      <c r="ER90" s="869"/>
      <c r="ES90" s="869"/>
      <c r="ET90" s="826"/>
      <c r="EU90" s="826"/>
      <c r="EV90" s="826"/>
      <c r="EW90" s="826"/>
      <c r="EX90" s="830"/>
      <c r="EY90" s="856"/>
      <c r="EZ90" s="856"/>
      <c r="FA90" s="826"/>
      <c r="FB90" s="826"/>
      <c r="FC90" s="830"/>
      <c r="FD90" s="838"/>
      <c r="FE90" s="838"/>
      <c r="FF90" s="826"/>
      <c r="FG90" s="826"/>
      <c r="FH90" s="830"/>
      <c r="FI90" s="864"/>
    </row>
    <row r="91" spans="1:165" ht="16.5" thickBot="1" x14ac:dyDescent="0.3">
      <c r="A91" s="1100"/>
      <c r="B91" s="135">
        <v>1</v>
      </c>
      <c r="C91" s="88">
        <v>315.93142499999999</v>
      </c>
      <c r="D91" s="89">
        <v>40</v>
      </c>
      <c r="E91" s="175">
        <f t="shared" si="143"/>
        <v>-0.75070251537749755</v>
      </c>
      <c r="F91" s="89">
        <f t="shared" si="144"/>
        <v>39.837167861451661</v>
      </c>
      <c r="G91" s="367">
        <f t="shared" si="145"/>
        <v>9.4221371106041028E-3</v>
      </c>
      <c r="H91" s="121">
        <v>305</v>
      </c>
      <c r="I91" s="15">
        <v>10</v>
      </c>
      <c r="J91" s="16">
        <f t="shared" si="146"/>
        <v>-11.682127515377488</v>
      </c>
      <c r="K91" s="16">
        <f t="shared" si="147"/>
        <v>9.3273760094400195</v>
      </c>
      <c r="L91" s="399">
        <f t="shared" si="127"/>
        <v>0.62622797148706555</v>
      </c>
      <c r="M91" s="163">
        <v>308.46000000000004</v>
      </c>
      <c r="N91" s="90">
        <v>40.74</v>
      </c>
      <c r="O91" s="90">
        <f t="shared" si="148"/>
        <v>-8.2221275153774513</v>
      </c>
      <c r="P91" s="90">
        <f t="shared" si="149"/>
        <v>40.580137299194512</v>
      </c>
      <c r="Q91" s="410">
        <f t="shared" si="128"/>
        <v>0.10130729049480884</v>
      </c>
      <c r="R91" s="206">
        <v>353</v>
      </c>
      <c r="S91" s="144">
        <v>20</v>
      </c>
      <c r="T91" s="91">
        <f t="shared" si="150"/>
        <v>36.317872484622512</v>
      </c>
      <c r="U91" s="91">
        <f t="shared" si="151"/>
        <v>19.672314129798689</v>
      </c>
      <c r="V91" s="411">
        <f t="shared" si="129"/>
        <v>0.92307067295173784</v>
      </c>
      <c r="W91" s="122">
        <v>337.56</v>
      </c>
      <c r="X91" s="92">
        <v>43.65</v>
      </c>
      <c r="Y91" s="92">
        <f t="shared" si="152"/>
        <v>20.877872484622515</v>
      </c>
      <c r="Z91" s="92">
        <f t="shared" si="153"/>
        <v>43.500832672737161</v>
      </c>
      <c r="AA91" s="604">
        <f t="shared" si="130"/>
        <v>0.23997095229980614</v>
      </c>
      <c r="AB91" s="447">
        <v>320.10000000000002</v>
      </c>
      <c r="AC91" s="435">
        <v>26.189999999999998</v>
      </c>
      <c r="AD91" s="435">
        <f t="shared" si="154"/>
        <v>3.417872484622535</v>
      </c>
      <c r="AE91" s="435">
        <f t="shared" si="155"/>
        <v>25.940625343685859</v>
      </c>
      <c r="AF91" s="495">
        <f t="shared" si="131"/>
        <v>6.5878760425767277E-2</v>
      </c>
      <c r="AG91" s="644">
        <v>320.10000000000002</v>
      </c>
      <c r="AH91" s="94">
        <v>46.56</v>
      </c>
      <c r="AI91" s="94">
        <f t="shared" si="156"/>
        <v>3.417872484622535</v>
      </c>
      <c r="AJ91" s="94">
        <f t="shared" si="157"/>
        <v>46.420184653030816</v>
      </c>
      <c r="AK91" s="365">
        <f t="shared" si="132"/>
        <v>3.6814507634658655E-2</v>
      </c>
      <c r="AL91" s="648">
        <v>321</v>
      </c>
      <c r="AM91" s="176">
        <v>19</v>
      </c>
      <c r="AN91" s="177">
        <f t="shared" si="158"/>
        <v>4.3178724846225123</v>
      </c>
      <c r="AO91" s="177">
        <f t="shared" si="159"/>
        <v>18.654756584353418</v>
      </c>
      <c r="AP91" s="469">
        <f t="shared" si="133"/>
        <v>0.11573113980602957</v>
      </c>
      <c r="AQ91" s="146">
        <v>378.3</v>
      </c>
      <c r="AR91" s="89">
        <v>58.2</v>
      </c>
      <c r="AS91" s="175">
        <f t="shared" si="160"/>
        <v>61.617872484622524</v>
      </c>
      <c r="AT91" s="175">
        <f t="shared" si="161"/>
        <v>58.088208297566531</v>
      </c>
      <c r="AU91" s="359">
        <f t="shared" si="134"/>
        <v>0.53038193370481235</v>
      </c>
      <c r="AV91" s="778"/>
      <c r="AW91" s="1023"/>
      <c r="AX91" s="779" t="str">
        <f t="shared" si="162"/>
        <v/>
      </c>
      <c r="AY91" s="779" t="str">
        <f t="shared" si="163"/>
        <v/>
      </c>
      <c r="AZ91" s="787" t="str">
        <f t="shared" si="135"/>
        <v/>
      </c>
      <c r="BA91" s="535"/>
      <c r="BB91" s="179"/>
      <c r="BC91" s="520" t="str">
        <f t="shared" si="164"/>
        <v/>
      </c>
      <c r="BD91" s="394" t="str">
        <f t="shared" si="165"/>
        <v/>
      </c>
      <c r="BE91" s="418" t="str">
        <f t="shared" si="136"/>
        <v/>
      </c>
      <c r="BF91" s="235">
        <v>286.63499999999999</v>
      </c>
      <c r="BG91" s="637">
        <v>17.751000000000001</v>
      </c>
      <c r="BH91" s="175">
        <f t="shared" si="166"/>
        <v>-30.047127515377497</v>
      </c>
      <c r="BI91" s="175">
        <f t="shared" si="167"/>
        <v>17.380964996842877</v>
      </c>
      <c r="BJ91" s="359">
        <f t="shared" si="137"/>
        <v>0.86436879427682334</v>
      </c>
      <c r="BK91" s="97">
        <f t="shared" si="138"/>
        <v>316.68212751537749</v>
      </c>
      <c r="BL91" s="98">
        <f t="shared" si="168"/>
        <v>6.1644186083135848</v>
      </c>
      <c r="BM91" s="98">
        <f t="shared" si="139"/>
        <v>12.32883721662717</v>
      </c>
      <c r="BN91" s="239">
        <v>5</v>
      </c>
      <c r="BO91" s="1017">
        <v>334.65</v>
      </c>
      <c r="BP91" s="548">
        <v>17.46</v>
      </c>
      <c r="BQ91" s="548">
        <f t="shared" si="169"/>
        <v>17.96787248462249</v>
      </c>
      <c r="BR91" s="548">
        <f t="shared" si="170"/>
        <v>17.083663050454877</v>
      </c>
      <c r="BS91" s="557">
        <f t="shared" si="140"/>
        <v>0.52587880103804985</v>
      </c>
      <c r="BT91" s="486"/>
      <c r="BU91" s="131"/>
      <c r="BV91" s="150" t="str">
        <f t="shared" si="171"/>
        <v/>
      </c>
      <c r="BW91" s="150" t="str">
        <f t="shared" si="172"/>
        <v/>
      </c>
      <c r="BX91" s="478" t="str">
        <f t="shared" si="141"/>
        <v/>
      </c>
      <c r="BY91" s="123">
        <v>349</v>
      </c>
      <c r="BZ91" s="124">
        <v>40</v>
      </c>
      <c r="CA91" s="90">
        <f t="shared" si="173"/>
        <v>32.317872484622512</v>
      </c>
      <c r="CB91" s="90">
        <f t="shared" si="174"/>
        <v>39.837167861451661</v>
      </c>
      <c r="CC91" s="409">
        <f t="shared" si="142"/>
        <v>0.40562462418287049</v>
      </c>
      <c r="CF91" s="846"/>
      <c r="CG91" s="807"/>
      <c r="CH91" s="826"/>
      <c r="CI91" s="826"/>
      <c r="CJ91" s="826"/>
      <c r="CK91" s="826"/>
      <c r="CL91" s="830"/>
      <c r="CM91" s="829"/>
      <c r="CN91" s="829"/>
      <c r="CO91" s="826"/>
      <c r="CP91" s="826"/>
      <c r="CQ91" s="830"/>
      <c r="CR91" s="826"/>
      <c r="CS91" s="826"/>
      <c r="CT91" s="826"/>
      <c r="CU91" s="826"/>
      <c r="CV91" s="830"/>
      <c r="CW91" s="829"/>
      <c r="CX91" s="829"/>
      <c r="CY91" s="826"/>
      <c r="CZ91" s="826"/>
      <c r="DA91" s="830"/>
      <c r="DB91" s="826"/>
      <c r="DC91" s="826"/>
      <c r="DD91" s="826"/>
      <c r="DE91" s="826"/>
      <c r="DF91" s="830"/>
      <c r="DG91" s="826"/>
      <c r="DH91" s="826"/>
      <c r="DI91" s="826"/>
      <c r="DJ91" s="826"/>
      <c r="DK91" s="830"/>
      <c r="DL91" s="856"/>
      <c r="DM91" s="826"/>
      <c r="DN91" s="826"/>
      <c r="DO91" s="826"/>
      <c r="DP91" s="830"/>
      <c r="DQ91" s="829"/>
      <c r="DR91" s="829"/>
      <c r="DS91" s="826"/>
      <c r="DT91" s="826"/>
      <c r="DU91" s="830"/>
      <c r="DV91" s="826"/>
      <c r="DW91" s="826"/>
      <c r="DX91" s="826"/>
      <c r="DY91" s="826"/>
      <c r="DZ91" s="830"/>
      <c r="EA91" s="826"/>
      <c r="EB91" s="868"/>
      <c r="EC91" s="826"/>
      <c r="ED91" s="826"/>
      <c r="EE91" s="830"/>
      <c r="EF91" s="829"/>
      <c r="EG91" s="829"/>
      <c r="EH91" s="856"/>
      <c r="EI91" s="826"/>
      <c r="EJ91" s="830"/>
      <c r="EK91" s="826"/>
      <c r="EL91" s="826"/>
      <c r="EM91" s="826"/>
      <c r="EN91" s="826"/>
      <c r="EO91" s="830"/>
      <c r="EP91" s="869"/>
      <c r="EQ91" s="869"/>
      <c r="ER91" s="869"/>
      <c r="ES91" s="869"/>
      <c r="ET91" s="826"/>
      <c r="EU91" s="826"/>
      <c r="EV91" s="826"/>
      <c r="EW91" s="826"/>
      <c r="EX91" s="830"/>
      <c r="EY91" s="838"/>
      <c r="EZ91" s="838"/>
      <c r="FA91" s="826"/>
      <c r="FB91" s="826"/>
      <c r="FC91" s="830"/>
      <c r="FD91" s="838"/>
      <c r="FE91" s="838"/>
      <c r="FF91" s="826"/>
      <c r="FG91" s="826"/>
      <c r="FH91" s="830"/>
      <c r="FI91" s="864"/>
    </row>
    <row r="92" spans="1:165" x14ac:dyDescent="0.25">
      <c r="A92" s="1099" t="s">
        <v>14</v>
      </c>
      <c r="B92" s="133">
        <v>120</v>
      </c>
      <c r="C92" s="153"/>
      <c r="D92" s="65"/>
      <c r="E92" s="140" t="str">
        <f>IF(C92="","",C92-$BK92)</f>
        <v/>
      </c>
      <c r="F92" s="140" t="str">
        <f t="shared" si="144"/>
        <v/>
      </c>
      <c r="G92" s="294" t="str">
        <f t="shared" si="145"/>
        <v/>
      </c>
      <c r="H92" s="125">
        <v>67</v>
      </c>
      <c r="I92" s="14">
        <v>7.5</v>
      </c>
      <c r="J92" s="5">
        <f>IF(H92="","",H92-$BK92)</f>
        <v>-4.9280875647833255</v>
      </c>
      <c r="K92" s="5">
        <f t="shared" si="147"/>
        <v>6.920453784296198</v>
      </c>
      <c r="L92" s="398">
        <f t="shared" si="127"/>
        <v>0.35605234269218561</v>
      </c>
      <c r="M92" s="87">
        <v>81.48</v>
      </c>
      <c r="N92" s="73">
        <v>20.37</v>
      </c>
      <c r="O92" s="73">
        <f>IF(M92="","",M92-$BK92)</f>
        <v>9.5519124352166784</v>
      </c>
      <c r="P92" s="73">
        <f t="shared" si="149"/>
        <v>20.163818601162319</v>
      </c>
      <c r="Q92" s="606">
        <f t="shared" si="128"/>
        <v>0.23685772581454562</v>
      </c>
      <c r="R92" s="207"/>
      <c r="S92" s="74"/>
      <c r="T92" s="75" t="str">
        <f>IF(R92="","",R92-$BK92)</f>
        <v/>
      </c>
      <c r="U92" s="75" t="str">
        <f t="shared" si="151"/>
        <v/>
      </c>
      <c r="V92" s="403" t="str">
        <f t="shared" si="129"/>
        <v/>
      </c>
      <c r="W92" s="496"/>
      <c r="X92" s="101"/>
      <c r="Y92" s="76" t="str">
        <f>IF(W92="","",W92-$BK92)</f>
        <v/>
      </c>
      <c r="Z92" s="76" t="str">
        <f t="shared" si="153"/>
        <v/>
      </c>
      <c r="AA92" s="472" t="str">
        <f t="shared" si="130"/>
        <v/>
      </c>
      <c r="AB92" s="647"/>
      <c r="AC92" s="638"/>
      <c r="AD92" s="434" t="str">
        <f>IF(AB92="","",AB92-$BK92)</f>
        <v/>
      </c>
      <c r="AE92" s="434" t="str">
        <f t="shared" si="155"/>
        <v/>
      </c>
      <c r="AF92" s="443" t="str">
        <f t="shared" si="131"/>
        <v/>
      </c>
      <c r="AG92" s="645">
        <v>87.3</v>
      </c>
      <c r="AH92" s="78">
        <v>20.37</v>
      </c>
      <c r="AI92" s="78">
        <f>IF(AG92="","",AG92-$BK92)</f>
        <v>15.371912435216672</v>
      </c>
      <c r="AJ92" s="78">
        <f t="shared" si="157"/>
        <v>20.163818601162319</v>
      </c>
      <c r="AK92" s="343">
        <f t="shared" si="132"/>
        <v>0.38117562797184101</v>
      </c>
      <c r="AL92" s="649"/>
      <c r="AM92" s="334"/>
      <c r="AN92" s="172" t="str">
        <f>IF(AL92="","",AL92-$BK92)</f>
        <v/>
      </c>
      <c r="AO92" s="172" t="str">
        <f t="shared" si="159"/>
        <v/>
      </c>
      <c r="AP92" s="354" t="str">
        <f t="shared" si="133"/>
        <v/>
      </c>
      <c r="AQ92" s="63"/>
      <c r="AR92" s="64"/>
      <c r="AS92" s="335" t="str">
        <f>IF(AQ92="","",AQ92-$BK92)</f>
        <v/>
      </c>
      <c r="AT92" s="140" t="str">
        <f t="shared" si="161"/>
        <v/>
      </c>
      <c r="AU92" s="366" t="str">
        <f t="shared" si="134"/>
        <v/>
      </c>
      <c r="AV92" s="781"/>
      <c r="AW92" s="933"/>
      <c r="AX92" s="782" t="str">
        <f>IF(AV92="","",AV92-$BK92)</f>
        <v/>
      </c>
      <c r="AY92" s="782" t="str">
        <f t="shared" si="163"/>
        <v/>
      </c>
      <c r="AZ92" s="773" t="str">
        <f t="shared" si="135"/>
        <v/>
      </c>
      <c r="BA92" s="582"/>
      <c r="BB92" s="381"/>
      <c r="BC92" s="81" t="str">
        <f>IF(BA92="","",BA92-$BK92)</f>
        <v/>
      </c>
      <c r="BD92" s="81" t="str">
        <f t="shared" si="165"/>
        <v/>
      </c>
      <c r="BE92" s="344" t="str">
        <f t="shared" si="136"/>
        <v/>
      </c>
      <c r="BF92" s="652"/>
      <c r="BG92" s="639"/>
      <c r="BH92" s="140" t="str">
        <f>IF(BF92="","",BF92-$BK92)</f>
        <v/>
      </c>
      <c r="BI92" s="140" t="str">
        <f t="shared" si="167"/>
        <v/>
      </c>
      <c r="BJ92" s="366" t="str">
        <f t="shared" si="137"/>
        <v/>
      </c>
      <c r="BK92" s="154">
        <f t="shared" si="138"/>
        <v>71.928087564783326</v>
      </c>
      <c r="BL92" s="155">
        <f t="shared" si="168"/>
        <v>5.7755795743302185</v>
      </c>
      <c r="BM92" s="155">
        <f t="shared" si="139"/>
        <v>11.551159148660437</v>
      </c>
      <c r="BN92" s="542">
        <v>5</v>
      </c>
      <c r="BO92" s="1032">
        <v>75.66</v>
      </c>
      <c r="BP92" s="385">
        <v>11.64</v>
      </c>
      <c r="BQ92" s="385">
        <f>IF(BO92="","",BO92-$BK92)</f>
        <v>3.731912435216671</v>
      </c>
      <c r="BR92" s="385">
        <f t="shared" si="170"/>
        <v>11.275295143834576</v>
      </c>
      <c r="BS92" s="508">
        <f t="shared" si="140"/>
        <v>0.16549067619118207</v>
      </c>
      <c r="BT92" s="653"/>
      <c r="BU92" s="640"/>
      <c r="BV92" s="162" t="str">
        <f>IF(BT92="","",BT92-$BK92)</f>
        <v/>
      </c>
      <c r="BW92" s="162" t="str">
        <f t="shared" si="172"/>
        <v/>
      </c>
      <c r="BX92" s="479" t="str">
        <f t="shared" si="141"/>
        <v/>
      </c>
      <c r="BY92" s="477"/>
      <c r="BZ92" s="127"/>
      <c r="CA92" s="73" t="str">
        <f>IF(BY92="","",BY92-$BK92)</f>
        <v/>
      </c>
      <c r="CB92" s="73" t="str">
        <f t="shared" si="174"/>
        <v/>
      </c>
      <c r="CC92" s="347" t="str">
        <f t="shared" si="142"/>
        <v/>
      </c>
      <c r="CF92" s="846"/>
      <c r="CG92" s="807"/>
      <c r="CH92" s="826"/>
      <c r="CI92" s="826"/>
      <c r="CJ92" s="826"/>
      <c r="CK92" s="826"/>
      <c r="CL92" s="830"/>
      <c r="CM92" s="829"/>
      <c r="CN92" s="829"/>
      <c r="CO92" s="826"/>
      <c r="CP92" s="826"/>
      <c r="CQ92" s="830"/>
      <c r="CR92" s="826"/>
      <c r="CS92" s="826"/>
      <c r="CT92" s="826"/>
      <c r="CU92" s="826"/>
      <c r="CV92" s="830"/>
      <c r="CW92" s="829"/>
      <c r="CX92" s="829"/>
      <c r="CY92" s="826"/>
      <c r="CZ92" s="826"/>
      <c r="DA92" s="830"/>
      <c r="DB92" s="829"/>
      <c r="DC92" s="829"/>
      <c r="DD92" s="826"/>
      <c r="DE92" s="826"/>
      <c r="DF92" s="830"/>
      <c r="DG92" s="829"/>
      <c r="DH92" s="829"/>
      <c r="DI92" s="826"/>
      <c r="DJ92" s="826"/>
      <c r="DK92" s="830"/>
      <c r="DL92" s="856"/>
      <c r="DM92" s="826"/>
      <c r="DN92" s="826"/>
      <c r="DO92" s="826"/>
      <c r="DP92" s="830"/>
      <c r="DQ92" s="829"/>
      <c r="DR92" s="829"/>
      <c r="DS92" s="826"/>
      <c r="DT92" s="826"/>
      <c r="DU92" s="830"/>
      <c r="DV92" s="829"/>
      <c r="DW92" s="829"/>
      <c r="DX92" s="829"/>
      <c r="DY92" s="826"/>
      <c r="DZ92" s="830"/>
      <c r="EA92" s="829"/>
      <c r="EB92" s="829"/>
      <c r="EC92" s="826"/>
      <c r="ED92" s="826"/>
      <c r="EE92" s="830"/>
      <c r="EF92" s="829"/>
      <c r="EG92" s="829"/>
      <c r="EH92" s="826"/>
      <c r="EI92" s="826"/>
      <c r="EJ92" s="830"/>
      <c r="EK92" s="829"/>
      <c r="EL92" s="829"/>
      <c r="EM92" s="826"/>
      <c r="EN92" s="826"/>
      <c r="EO92" s="830"/>
      <c r="EP92" s="869"/>
      <c r="EQ92" s="869"/>
      <c r="ER92" s="869"/>
      <c r="ES92" s="869"/>
      <c r="ET92" s="826"/>
      <c r="EU92" s="826"/>
      <c r="EV92" s="826"/>
      <c r="EW92" s="826"/>
      <c r="EX92" s="830"/>
      <c r="EY92" s="870"/>
      <c r="EZ92" s="838"/>
      <c r="FA92" s="826"/>
      <c r="FB92" s="826"/>
      <c r="FC92" s="830"/>
      <c r="FD92" s="838"/>
      <c r="FE92" s="838"/>
      <c r="FF92" s="826"/>
      <c r="FG92" s="826"/>
      <c r="FH92" s="830"/>
      <c r="FI92" s="864"/>
    </row>
    <row r="93" spans="1:165" x14ac:dyDescent="0.25">
      <c r="A93" s="1099"/>
      <c r="B93" s="134">
        <v>100</v>
      </c>
      <c r="C93" s="72">
        <v>81.116250000000008</v>
      </c>
      <c r="D93" s="80">
        <v>30</v>
      </c>
      <c r="E93" s="515">
        <f t="shared" ref="E93:E99" si="175">IF(C93="","",C93-$BK93)</f>
        <v>1.8876547623169415</v>
      </c>
      <c r="F93" s="80">
        <f t="shared" si="144"/>
        <v>29.963271128860921</v>
      </c>
      <c r="G93" s="293">
        <f t="shared" si="145"/>
        <v>3.1499477380137142E-2</v>
      </c>
      <c r="H93" s="115">
        <v>71</v>
      </c>
      <c r="I93" s="4">
        <v>7.5</v>
      </c>
      <c r="J93" s="6">
        <f t="shared" ref="J93:J99" si="176">IF(H93="","",H93-$BK93)</f>
        <v>-8.2285952376830664</v>
      </c>
      <c r="K93" s="6">
        <f t="shared" si="147"/>
        <v>7.3517084233278993</v>
      </c>
      <c r="L93" s="396">
        <f t="shared" si="127"/>
        <v>0.55963830200152487</v>
      </c>
      <c r="M93" s="156">
        <v>81.48</v>
      </c>
      <c r="N93" s="141">
        <v>20.37</v>
      </c>
      <c r="O93" s="141">
        <f t="shared" ref="O93:O99" si="177">IF(M93="","",M93-$BK93)</f>
        <v>2.2514047623169375</v>
      </c>
      <c r="P93" s="141">
        <f t="shared" si="149"/>
        <v>20.315868594318836</v>
      </c>
      <c r="Q93" s="329">
        <f t="shared" si="128"/>
        <v>5.5410005037798978E-2</v>
      </c>
      <c r="R93" s="205">
        <v>98</v>
      </c>
      <c r="S93" s="143">
        <v>15</v>
      </c>
      <c r="T93" s="512">
        <f t="shared" ref="T93:T99" si="178">IF(R93="","",R93-$BK93)</f>
        <v>18.771404762316934</v>
      </c>
      <c r="U93" s="512">
        <f t="shared" si="151"/>
        <v>14.926406692222693</v>
      </c>
      <c r="V93" s="401">
        <f t="shared" si="129"/>
        <v>0.62879851625969874</v>
      </c>
      <c r="W93" s="413"/>
      <c r="X93" s="105"/>
      <c r="Y93" s="85" t="str">
        <f t="shared" ref="Y93:Y99" si="179">IF(W93="","",W93-$BK93)</f>
        <v/>
      </c>
      <c r="Z93" s="85" t="str">
        <f t="shared" si="153"/>
        <v/>
      </c>
      <c r="AA93" s="326" t="str">
        <f t="shared" si="130"/>
        <v/>
      </c>
      <c r="AB93" s="445"/>
      <c r="AC93" s="436"/>
      <c r="AD93" s="439" t="str">
        <f t="shared" ref="AD93:AD99" si="180">IF(AB93="","",AB93-$BK93)</f>
        <v/>
      </c>
      <c r="AE93" s="439" t="str">
        <f t="shared" si="155"/>
        <v/>
      </c>
      <c r="AF93" s="440" t="str">
        <f t="shared" si="131"/>
        <v/>
      </c>
      <c r="AG93" s="643">
        <v>87.3</v>
      </c>
      <c r="AH93" s="142">
        <v>20.37</v>
      </c>
      <c r="AI93" s="142">
        <f t="shared" ref="AI93:AI99" si="181">IF(AG93="","",AG93-$BK93)</f>
        <v>8.0714047623169307</v>
      </c>
      <c r="AJ93" s="142">
        <f t="shared" si="157"/>
        <v>20.315868594318836</v>
      </c>
      <c r="AK93" s="306">
        <f t="shared" si="132"/>
        <v>0.19864778916157275</v>
      </c>
      <c r="AL93" s="453"/>
      <c r="AM93" s="171"/>
      <c r="AN93" s="514" t="str">
        <f t="shared" ref="AN93:AN99" si="182">IF(AL93="","",AL93-$BK93)</f>
        <v/>
      </c>
      <c r="AO93" s="514" t="str">
        <f t="shared" si="159"/>
        <v/>
      </c>
      <c r="AP93" s="355" t="str">
        <f t="shared" si="133"/>
        <v/>
      </c>
      <c r="AQ93" s="167"/>
      <c r="AR93" s="107"/>
      <c r="AS93" s="515" t="str">
        <f t="shared" ref="AS93:AS99" si="183">IF(AQ93="","",AQ93-$BK93)</f>
        <v/>
      </c>
      <c r="AT93" s="515" t="str">
        <f t="shared" si="161"/>
        <v/>
      </c>
      <c r="AU93" s="293" t="str">
        <f t="shared" si="134"/>
        <v/>
      </c>
      <c r="AV93" s="784"/>
      <c r="AW93" s="934"/>
      <c r="AX93" s="776" t="str">
        <f t="shared" ref="AX93:AX99" si="184">IF(AV93="","",AV93-$BK93)</f>
        <v/>
      </c>
      <c r="AY93" s="776" t="str">
        <f t="shared" si="163"/>
        <v/>
      </c>
      <c r="AZ93" s="777" t="str">
        <f t="shared" si="135"/>
        <v/>
      </c>
      <c r="BA93" s="651">
        <v>107.67</v>
      </c>
      <c r="BB93" s="188">
        <v>40.74</v>
      </c>
      <c r="BC93" s="290">
        <f t="shared" ref="BC93:BC99" si="185">IF(BA93="","",BA93-$BK93)</f>
        <v>28.441404762316935</v>
      </c>
      <c r="BD93" s="290">
        <f t="shared" si="165"/>
        <v>40.712961286814185</v>
      </c>
      <c r="BE93" s="324">
        <f t="shared" si="136"/>
        <v>0.34929177175240661</v>
      </c>
      <c r="BF93" s="421"/>
      <c r="BG93" s="128"/>
      <c r="BH93" s="515" t="str">
        <f t="shared" ref="BH93:BH99" si="186">IF(BF93="","",BF93-$BK93)</f>
        <v/>
      </c>
      <c r="BI93" s="515" t="str">
        <f t="shared" si="167"/>
        <v/>
      </c>
      <c r="BJ93" s="293" t="str">
        <f t="shared" si="137"/>
        <v/>
      </c>
      <c r="BK93" s="82">
        <f t="shared" si="138"/>
        <v>79.228595237683066</v>
      </c>
      <c r="BL93" s="83">
        <f t="shared" si="168"/>
        <v>5.2155904036235059</v>
      </c>
      <c r="BM93" s="83">
        <f t="shared" si="139"/>
        <v>10.431180807247012</v>
      </c>
      <c r="BN93" s="693">
        <v>5</v>
      </c>
      <c r="BO93" s="1016">
        <v>78.570000000000007</v>
      </c>
      <c r="BP93" s="546">
        <v>11.64</v>
      </c>
      <c r="BQ93" s="546">
        <f t="shared" ref="BQ93:BQ99" si="187">IF(BO93="","",BO93-$BK93)</f>
        <v>-0.65859523768305905</v>
      </c>
      <c r="BR93" s="546">
        <f t="shared" si="170"/>
        <v>11.545008304095344</v>
      </c>
      <c r="BS93" s="552">
        <f t="shared" si="140"/>
        <v>2.85229434373571E-2</v>
      </c>
      <c r="BT93" s="654"/>
      <c r="BU93" s="129"/>
      <c r="BV93" s="86" t="str">
        <f t="shared" ref="BV93:BV99" si="188">IF(BT93="","",BT93-$BK93)</f>
        <v/>
      </c>
      <c r="BW93" s="86" t="str">
        <f t="shared" si="172"/>
        <v/>
      </c>
      <c r="BX93" s="328" t="str">
        <f t="shared" si="141"/>
        <v/>
      </c>
      <c r="BY93" s="119">
        <v>117</v>
      </c>
      <c r="BZ93" s="120">
        <v>40</v>
      </c>
      <c r="CA93" s="141">
        <f t="shared" ref="CA93:CA99" si="189">IF(BY93="","",BY93-$BK93)</f>
        <v>37.771404762316934</v>
      </c>
      <c r="CB93" s="141">
        <f t="shared" si="174"/>
        <v>39.972460729127377</v>
      </c>
      <c r="CC93" s="348">
        <f t="shared" si="142"/>
        <v>0.47246784502803246</v>
      </c>
      <c r="CF93" s="846"/>
      <c r="CG93" s="807"/>
      <c r="CH93" s="826"/>
      <c r="CI93" s="826"/>
      <c r="CJ93" s="826"/>
      <c r="CK93" s="826"/>
      <c r="CL93" s="830"/>
      <c r="CM93" s="829"/>
      <c r="CN93" s="829"/>
      <c r="CO93" s="826"/>
      <c r="CP93" s="826"/>
      <c r="CQ93" s="830"/>
      <c r="CR93" s="826"/>
      <c r="CS93" s="826"/>
      <c r="CT93" s="826"/>
      <c r="CU93" s="826"/>
      <c r="CV93" s="830"/>
      <c r="CW93" s="829"/>
      <c r="CX93" s="829"/>
      <c r="CY93" s="826"/>
      <c r="CZ93" s="826"/>
      <c r="DA93" s="830"/>
      <c r="DB93" s="829"/>
      <c r="DC93" s="829"/>
      <c r="DD93" s="826"/>
      <c r="DE93" s="826"/>
      <c r="DF93" s="830"/>
      <c r="DG93" s="829"/>
      <c r="DH93" s="829"/>
      <c r="DI93" s="826"/>
      <c r="DJ93" s="826"/>
      <c r="DK93" s="830"/>
      <c r="DL93" s="856"/>
      <c r="DM93" s="826"/>
      <c r="DN93" s="826"/>
      <c r="DO93" s="826"/>
      <c r="DP93" s="830"/>
      <c r="DQ93" s="829"/>
      <c r="DR93" s="829"/>
      <c r="DS93" s="826"/>
      <c r="DT93" s="826"/>
      <c r="DU93" s="830"/>
      <c r="DV93" s="829"/>
      <c r="DW93" s="829"/>
      <c r="DX93" s="826"/>
      <c r="DY93" s="826"/>
      <c r="DZ93" s="830"/>
      <c r="EA93" s="829"/>
      <c r="EB93" s="829"/>
      <c r="EC93" s="826"/>
      <c r="ED93" s="826"/>
      <c r="EE93" s="830"/>
      <c r="EF93" s="826"/>
      <c r="EG93" s="826"/>
      <c r="EH93" s="826"/>
      <c r="EI93" s="826"/>
      <c r="EJ93" s="830"/>
      <c r="EK93" s="829"/>
      <c r="EL93" s="829"/>
      <c r="EM93" s="826"/>
      <c r="EN93" s="826"/>
      <c r="EO93" s="830"/>
      <c r="EP93" s="869"/>
      <c r="EQ93" s="869"/>
      <c r="ER93" s="869"/>
      <c r="ES93" s="869"/>
      <c r="ET93" s="826"/>
      <c r="EU93" s="826"/>
      <c r="EV93" s="826"/>
      <c r="EW93" s="826"/>
      <c r="EX93" s="830"/>
      <c r="EY93" s="870"/>
      <c r="EZ93" s="838"/>
      <c r="FA93" s="826"/>
      <c r="FB93" s="826"/>
      <c r="FC93" s="830"/>
      <c r="FD93" s="838"/>
      <c r="FE93" s="838"/>
      <c r="FF93" s="826"/>
      <c r="FG93" s="826"/>
      <c r="FH93" s="830"/>
      <c r="FI93" s="864"/>
    </row>
    <row r="94" spans="1:165" ht="15.75" x14ac:dyDescent="0.25">
      <c r="A94" s="1099"/>
      <c r="B94" s="134">
        <v>50</v>
      </c>
      <c r="C94" s="72">
        <v>97.572299999999984</v>
      </c>
      <c r="D94" s="80">
        <v>30</v>
      </c>
      <c r="E94" s="515">
        <f t="shared" si="175"/>
        <v>8.029526834443999</v>
      </c>
      <c r="F94" s="80">
        <f t="shared" si="144"/>
        <v>30.057043881634051</v>
      </c>
      <c r="G94" s="293">
        <f t="shared" si="145"/>
        <v>0.13357146607737982</v>
      </c>
      <c r="H94" s="115">
        <v>89</v>
      </c>
      <c r="I94" s="4">
        <v>7.5</v>
      </c>
      <c r="J94" s="6">
        <f t="shared" si="176"/>
        <v>-0.54277316555598532</v>
      </c>
      <c r="K94" s="6">
        <f t="shared" si="147"/>
        <v>7.7250169515979001</v>
      </c>
      <c r="L94" s="396">
        <f t="shared" si="127"/>
        <v>3.5130872136385029E-2</v>
      </c>
      <c r="M94" s="156">
        <v>90.21</v>
      </c>
      <c r="N94" s="141">
        <v>20.37</v>
      </c>
      <c r="O94" s="141">
        <f t="shared" si="177"/>
        <v>0.66722683444400843</v>
      </c>
      <c r="P94" s="141">
        <f t="shared" si="149"/>
        <v>20.453918619728469</v>
      </c>
      <c r="Q94" s="329">
        <f t="shared" si="128"/>
        <v>1.6310489125551875E-2</v>
      </c>
      <c r="R94" s="205">
        <v>89</v>
      </c>
      <c r="S94" s="143">
        <v>15</v>
      </c>
      <c r="T94" s="512">
        <f t="shared" si="178"/>
        <v>-0.54277316555598532</v>
      </c>
      <c r="U94" s="512">
        <f t="shared" si="151"/>
        <v>15.113764815639911</v>
      </c>
      <c r="V94" s="401">
        <f t="shared" si="129"/>
        <v>1.79562528654117E-2</v>
      </c>
      <c r="W94" s="117">
        <v>96.03</v>
      </c>
      <c r="X94" s="85">
        <v>29.1</v>
      </c>
      <c r="Y94" s="85">
        <f t="shared" si="179"/>
        <v>6.4872268344440158</v>
      </c>
      <c r="Z94" s="85">
        <f t="shared" si="153"/>
        <v>29.158804620602588</v>
      </c>
      <c r="AA94" s="326">
        <f t="shared" si="130"/>
        <v>0.11123958815959775</v>
      </c>
      <c r="AB94" s="446">
        <v>113.49000000000001</v>
      </c>
      <c r="AC94" s="439">
        <v>26.189999999999998</v>
      </c>
      <c r="AD94" s="439">
        <f t="shared" si="180"/>
        <v>23.947226834444024</v>
      </c>
      <c r="AE94" s="439">
        <f t="shared" si="155"/>
        <v>26.25532302034151</v>
      </c>
      <c r="AF94" s="440">
        <f t="shared" si="131"/>
        <v>0.4560451763608227</v>
      </c>
      <c r="AG94" s="643">
        <v>87.3</v>
      </c>
      <c r="AH94" s="142">
        <v>20.37</v>
      </c>
      <c r="AI94" s="142">
        <f t="shared" si="181"/>
        <v>-2.2427731655559882</v>
      </c>
      <c r="AJ94" s="142">
        <f t="shared" si="157"/>
        <v>20.453918619728469</v>
      </c>
      <c r="AK94" s="306">
        <f t="shared" si="132"/>
        <v>5.4825024173919427E-2</v>
      </c>
      <c r="AL94" s="453">
        <v>93</v>
      </c>
      <c r="AM94" s="171">
        <v>19</v>
      </c>
      <c r="AN94" s="514">
        <f t="shared" si="182"/>
        <v>3.4572268344440147</v>
      </c>
      <c r="AO94" s="514">
        <f t="shared" si="159"/>
        <v>19.089942035073729</v>
      </c>
      <c r="AP94" s="355">
        <f t="shared" si="133"/>
        <v>9.0551003981365993E-2</v>
      </c>
      <c r="AQ94" s="167"/>
      <c r="AR94" s="107"/>
      <c r="AS94" s="515" t="str">
        <f t="shared" si="183"/>
        <v/>
      </c>
      <c r="AT94" s="515" t="str">
        <f t="shared" si="161"/>
        <v/>
      </c>
      <c r="AU94" s="293" t="str">
        <f t="shared" si="134"/>
        <v/>
      </c>
      <c r="AV94" s="774">
        <v>258.85904999999997</v>
      </c>
      <c r="AW94" s="1022">
        <v>68.105849119703791</v>
      </c>
      <c r="AX94" s="776">
        <f t="shared" si="184"/>
        <v>169.31627683444398</v>
      </c>
      <c r="AY94" s="776">
        <f t="shared" si="163"/>
        <v>68.446919561170773</v>
      </c>
      <c r="AZ94" s="777">
        <f t="shared" si="135"/>
        <v>1.2368436587064127</v>
      </c>
      <c r="BA94" s="651">
        <v>107.67</v>
      </c>
      <c r="BB94" s="188">
        <v>40.74</v>
      </c>
      <c r="BC94" s="290">
        <f t="shared" si="185"/>
        <v>18.127226834444016</v>
      </c>
      <c r="BD94" s="290">
        <f t="shared" si="165"/>
        <v>40.782024065787553</v>
      </c>
      <c r="BE94" s="324">
        <f t="shared" si="136"/>
        <v>0.22224530598581946</v>
      </c>
      <c r="BF94" s="234">
        <v>64.311000000000007</v>
      </c>
      <c r="BG94" s="116">
        <v>17.169</v>
      </c>
      <c r="BH94" s="515">
        <f t="shared" si="186"/>
        <v>-25.231773165555978</v>
      </c>
      <c r="BI94" s="515">
        <f t="shared" si="167"/>
        <v>17.268481343258735</v>
      </c>
      <c r="BJ94" s="293">
        <f t="shared" si="137"/>
        <v>0.73057302098559906</v>
      </c>
      <c r="BK94" s="82">
        <f t="shared" si="138"/>
        <v>89.542773165555985</v>
      </c>
      <c r="BL94" s="83">
        <f t="shared" si="168"/>
        <v>4.6447941932366703</v>
      </c>
      <c r="BM94" s="83">
        <f t="shared" si="139"/>
        <v>9.2895883864733406</v>
      </c>
      <c r="BN94" s="693">
        <v>5</v>
      </c>
      <c r="BO94" s="1016">
        <v>90.21</v>
      </c>
      <c r="BP94" s="546">
        <v>11.64</v>
      </c>
      <c r="BQ94" s="546">
        <f t="shared" si="187"/>
        <v>0.66722683444400843</v>
      </c>
      <c r="BR94" s="546">
        <f t="shared" si="170"/>
        <v>11.78624142390079</v>
      </c>
      <c r="BS94" s="552">
        <f t="shared" si="140"/>
        <v>2.8305326967550871E-2</v>
      </c>
      <c r="BT94" s="482">
        <v>95.722985000000023</v>
      </c>
      <c r="BU94" s="118">
        <v>35.599818351596497</v>
      </c>
      <c r="BV94" s="86">
        <f t="shared" si="188"/>
        <v>6.1802118344440373</v>
      </c>
      <c r="BW94" s="86">
        <f t="shared" si="172"/>
        <v>35.647902512898874</v>
      </c>
      <c r="BX94" s="328">
        <f t="shared" si="141"/>
        <v>8.6684087965733514E-2</v>
      </c>
      <c r="BY94" s="119">
        <v>121</v>
      </c>
      <c r="BZ94" s="120">
        <v>40</v>
      </c>
      <c r="CA94" s="141">
        <f t="shared" si="189"/>
        <v>31.457226834444015</v>
      </c>
      <c r="CB94" s="141">
        <f t="shared" si="174"/>
        <v>40.04280068754526</v>
      </c>
      <c r="CC94" s="348">
        <f t="shared" si="142"/>
        <v>0.39279503798829357</v>
      </c>
      <c r="CF94" s="846"/>
      <c r="CG94" s="807"/>
      <c r="CH94" s="826"/>
      <c r="CI94" s="826"/>
      <c r="CJ94" s="826"/>
      <c r="CK94" s="826"/>
      <c r="CL94" s="830"/>
      <c r="CM94" s="829"/>
      <c r="CN94" s="829"/>
      <c r="CO94" s="826"/>
      <c r="CP94" s="826"/>
      <c r="CQ94" s="830"/>
      <c r="CR94" s="826"/>
      <c r="CS94" s="826"/>
      <c r="CT94" s="826"/>
      <c r="CU94" s="826"/>
      <c r="CV94" s="830"/>
      <c r="CW94" s="829"/>
      <c r="CX94" s="829"/>
      <c r="CY94" s="826"/>
      <c r="CZ94" s="826"/>
      <c r="DA94" s="830"/>
      <c r="DB94" s="826"/>
      <c r="DC94" s="826"/>
      <c r="DD94" s="826"/>
      <c r="DE94" s="826"/>
      <c r="DF94" s="830"/>
      <c r="DG94" s="826"/>
      <c r="DH94" s="826"/>
      <c r="DI94" s="826"/>
      <c r="DJ94" s="826"/>
      <c r="DK94" s="830"/>
      <c r="DL94" s="856"/>
      <c r="DM94" s="826"/>
      <c r="DN94" s="826"/>
      <c r="DO94" s="826"/>
      <c r="DP94" s="830"/>
      <c r="DQ94" s="829"/>
      <c r="DR94" s="829"/>
      <c r="DS94" s="826"/>
      <c r="DT94" s="826"/>
      <c r="DU94" s="830"/>
      <c r="DV94" s="829"/>
      <c r="DW94" s="829"/>
      <c r="DX94" s="826"/>
      <c r="DY94" s="826"/>
      <c r="DZ94" s="830"/>
      <c r="EA94" s="826"/>
      <c r="EB94" s="868"/>
      <c r="EC94" s="826"/>
      <c r="ED94" s="826"/>
      <c r="EE94" s="830"/>
      <c r="EF94" s="826"/>
      <c r="EG94" s="826"/>
      <c r="EH94" s="826"/>
      <c r="EI94" s="826"/>
      <c r="EJ94" s="830"/>
      <c r="EK94" s="826"/>
      <c r="EL94" s="826"/>
      <c r="EM94" s="826"/>
      <c r="EN94" s="826"/>
      <c r="EO94" s="830"/>
      <c r="EP94" s="869"/>
      <c r="EQ94" s="869"/>
      <c r="ER94" s="869"/>
      <c r="ES94" s="869"/>
      <c r="ET94" s="826"/>
      <c r="EU94" s="826"/>
      <c r="EV94" s="826"/>
      <c r="EW94" s="826"/>
      <c r="EX94" s="830"/>
      <c r="EY94" s="856"/>
      <c r="EZ94" s="856"/>
      <c r="FA94" s="826"/>
      <c r="FB94" s="826"/>
      <c r="FC94" s="830"/>
      <c r="FD94" s="838"/>
      <c r="FE94" s="838"/>
      <c r="FF94" s="826"/>
      <c r="FG94" s="826"/>
      <c r="FH94" s="830"/>
      <c r="FI94" s="864"/>
    </row>
    <row r="95" spans="1:165" ht="15.75" x14ac:dyDescent="0.25">
      <c r="A95" s="1099"/>
      <c r="B95" s="134">
        <v>20</v>
      </c>
      <c r="C95" s="72">
        <v>114.90135000000001</v>
      </c>
      <c r="D95" s="80">
        <v>30</v>
      </c>
      <c r="E95" s="515">
        <f t="shared" si="175"/>
        <v>3.3064167004092866</v>
      </c>
      <c r="F95" s="80">
        <f t="shared" si="144"/>
        <v>29.96858976395939</v>
      </c>
      <c r="G95" s="293">
        <f t="shared" si="145"/>
        <v>5.5164702884778809E-2</v>
      </c>
      <c r="H95" s="115">
        <v>107</v>
      </c>
      <c r="I95" s="4">
        <v>7.5</v>
      </c>
      <c r="J95" s="6">
        <f t="shared" si="176"/>
        <v>-4.5949332995907213</v>
      </c>
      <c r="K95" s="6">
        <f t="shared" si="147"/>
        <v>7.3733555753463831</v>
      </c>
      <c r="L95" s="396">
        <f t="shared" si="127"/>
        <v>0.31159037785688654</v>
      </c>
      <c r="M95" s="156">
        <v>104.75999999999999</v>
      </c>
      <c r="N95" s="141">
        <v>20.37</v>
      </c>
      <c r="O95" s="141">
        <f t="shared" si="177"/>
        <v>-6.8349332995907304</v>
      </c>
      <c r="P95" s="141">
        <f t="shared" si="149"/>
        <v>20.323712073351455</v>
      </c>
      <c r="Q95" s="329">
        <f t="shared" si="128"/>
        <v>0.16815169578574984</v>
      </c>
      <c r="R95" s="205">
        <v>112</v>
      </c>
      <c r="S95" s="143">
        <v>15</v>
      </c>
      <c r="T95" s="512">
        <f t="shared" si="178"/>
        <v>0.40506670040927872</v>
      </c>
      <c r="U95" s="512">
        <f t="shared" si="151"/>
        <v>14.937080452367242</v>
      </c>
      <c r="V95" s="401">
        <f t="shared" si="129"/>
        <v>1.3559098837988899E-2</v>
      </c>
      <c r="W95" s="117">
        <v>142.59</v>
      </c>
      <c r="X95" s="85">
        <v>33.465000000000003</v>
      </c>
      <c r="Y95" s="85">
        <f t="shared" si="179"/>
        <v>30.995066700409282</v>
      </c>
      <c r="Z95" s="85">
        <f t="shared" si="153"/>
        <v>33.436844908580888</v>
      </c>
      <c r="AA95" s="326">
        <f t="shared" si="130"/>
        <v>0.46348671331210184</v>
      </c>
      <c r="AB95" s="446">
        <v>128.04</v>
      </c>
      <c r="AC95" s="439">
        <v>26.189999999999998</v>
      </c>
      <c r="AD95" s="439">
        <f t="shared" si="180"/>
        <v>16.445066700409271</v>
      </c>
      <c r="AE95" s="439">
        <f t="shared" si="155"/>
        <v>26.154014461273274</v>
      </c>
      <c r="AF95" s="440">
        <f t="shared" si="131"/>
        <v>0.3143889578550127</v>
      </c>
      <c r="AG95" s="643">
        <v>116.4</v>
      </c>
      <c r="AH95" s="142">
        <v>20.37</v>
      </c>
      <c r="AI95" s="142">
        <f t="shared" si="181"/>
        <v>4.8050667004092844</v>
      </c>
      <c r="AJ95" s="142">
        <f t="shared" si="157"/>
        <v>20.323712073351455</v>
      </c>
      <c r="AK95" s="306">
        <f t="shared" si="132"/>
        <v>0.11821331366698778</v>
      </c>
      <c r="AL95" s="453">
        <v>110</v>
      </c>
      <c r="AM95" s="171">
        <v>19</v>
      </c>
      <c r="AN95" s="514">
        <f t="shared" si="182"/>
        <v>-1.5949332995907213</v>
      </c>
      <c r="AO95" s="514">
        <f t="shared" si="159"/>
        <v>18.950366023918683</v>
      </c>
      <c r="AP95" s="355">
        <f t="shared" si="133"/>
        <v>4.2081859990926715E-2</v>
      </c>
      <c r="AQ95" s="79">
        <v>119.30999999999999</v>
      </c>
      <c r="AR95" s="80">
        <v>10.185</v>
      </c>
      <c r="AS95" s="515">
        <f t="shared" si="183"/>
        <v>7.7150667004092668</v>
      </c>
      <c r="AT95" s="515">
        <f t="shared" si="161"/>
        <v>10.092105699034844</v>
      </c>
      <c r="AU95" s="293">
        <f t="shared" si="134"/>
        <v>0.38223275352472252</v>
      </c>
      <c r="AV95" s="774">
        <v>241.88890000000001</v>
      </c>
      <c r="AW95" s="1022">
        <v>68.362561794020252</v>
      </c>
      <c r="AX95" s="776">
        <f t="shared" si="184"/>
        <v>130.29396670040927</v>
      </c>
      <c r="AY95" s="776">
        <f t="shared" si="163"/>
        <v>68.34878365766086</v>
      </c>
      <c r="AZ95" s="777">
        <f t="shared" si="135"/>
        <v>0.9531549775122099</v>
      </c>
      <c r="BA95" s="651">
        <v>116.4</v>
      </c>
      <c r="BB95" s="188">
        <v>40.74</v>
      </c>
      <c r="BC95" s="290">
        <f t="shared" si="185"/>
        <v>4.8050667004092844</v>
      </c>
      <c r="BD95" s="290">
        <f t="shared" si="165"/>
        <v>40.716875769642392</v>
      </c>
      <c r="BE95" s="324">
        <f t="shared" si="136"/>
        <v>5.9005837378021973E-2</v>
      </c>
      <c r="BF95" s="234">
        <v>84.971999999999994</v>
      </c>
      <c r="BG95" s="116">
        <v>17.169</v>
      </c>
      <c r="BH95" s="515">
        <f t="shared" si="186"/>
        <v>-26.622933299590727</v>
      </c>
      <c r="BI95" s="515">
        <f t="shared" si="167"/>
        <v>17.114056603870736</v>
      </c>
      <c r="BJ95" s="293">
        <f t="shared" si="137"/>
        <v>0.77780896475384276</v>
      </c>
      <c r="BK95" s="82">
        <f t="shared" si="138"/>
        <v>111.59493329959072</v>
      </c>
      <c r="BL95" s="83">
        <f t="shared" si="168"/>
        <v>4.228903824811864</v>
      </c>
      <c r="BM95" s="83">
        <f t="shared" si="139"/>
        <v>8.457807649623728</v>
      </c>
      <c r="BN95" s="693">
        <v>4</v>
      </c>
      <c r="BO95" s="1016">
        <v>113.49000000000001</v>
      </c>
      <c r="BP95" s="546">
        <v>11.64</v>
      </c>
      <c r="BQ95" s="546">
        <f t="shared" si="187"/>
        <v>1.8950667004092878</v>
      </c>
      <c r="BR95" s="546">
        <f t="shared" si="170"/>
        <v>11.558804974585028</v>
      </c>
      <c r="BS95" s="552">
        <f t="shared" si="140"/>
        <v>8.1975027028143216E-2</v>
      </c>
      <c r="BT95" s="482">
        <v>100.2406325</v>
      </c>
      <c r="BU95" s="118">
        <v>35.617994011395886</v>
      </c>
      <c r="BV95" s="86">
        <f t="shared" si="188"/>
        <v>-11.354300799590717</v>
      </c>
      <c r="BW95" s="86">
        <f t="shared" si="172"/>
        <v>35.591542110961207</v>
      </c>
      <c r="BX95" s="328">
        <f t="shared" si="141"/>
        <v>0.1595084130408318</v>
      </c>
      <c r="BY95" s="119">
        <v>134</v>
      </c>
      <c r="BZ95" s="120">
        <v>40</v>
      </c>
      <c r="CA95" s="141">
        <f t="shared" si="189"/>
        <v>22.405066700409279</v>
      </c>
      <c r="CB95" s="141">
        <f t="shared" si="174"/>
        <v>39.976447721633441</v>
      </c>
      <c r="CC95" s="348">
        <f t="shared" si="142"/>
        <v>0.28022833414841752</v>
      </c>
      <c r="CF95" s="846"/>
      <c r="CG95" s="807"/>
      <c r="CH95" s="826"/>
      <c r="CI95" s="826"/>
      <c r="CJ95" s="826"/>
      <c r="CK95" s="826"/>
      <c r="CL95" s="830"/>
      <c r="CM95" s="829"/>
      <c r="CN95" s="829"/>
      <c r="CO95" s="826"/>
      <c r="CP95" s="826"/>
      <c r="CQ95" s="830"/>
      <c r="CR95" s="826"/>
      <c r="CS95" s="826"/>
      <c r="CT95" s="826"/>
      <c r="CU95" s="826"/>
      <c r="CV95" s="830"/>
      <c r="CW95" s="829"/>
      <c r="CX95" s="829"/>
      <c r="CY95" s="826"/>
      <c r="CZ95" s="826"/>
      <c r="DA95" s="830"/>
      <c r="DB95" s="826"/>
      <c r="DC95" s="826"/>
      <c r="DD95" s="826"/>
      <c r="DE95" s="826"/>
      <c r="DF95" s="830"/>
      <c r="DG95" s="826"/>
      <c r="DH95" s="826"/>
      <c r="DI95" s="826"/>
      <c r="DJ95" s="826"/>
      <c r="DK95" s="830"/>
      <c r="DL95" s="856"/>
      <c r="DM95" s="826"/>
      <c r="DN95" s="826"/>
      <c r="DO95" s="826"/>
      <c r="DP95" s="830"/>
      <c r="DQ95" s="829"/>
      <c r="DR95" s="829"/>
      <c r="DS95" s="826"/>
      <c r="DT95" s="826"/>
      <c r="DU95" s="830"/>
      <c r="DV95" s="826"/>
      <c r="DW95" s="826"/>
      <c r="DX95" s="826"/>
      <c r="DY95" s="826"/>
      <c r="DZ95" s="830"/>
      <c r="EA95" s="826"/>
      <c r="EB95" s="868"/>
      <c r="EC95" s="826"/>
      <c r="ED95" s="826"/>
      <c r="EE95" s="830"/>
      <c r="EF95" s="826"/>
      <c r="EG95" s="826"/>
      <c r="EH95" s="826"/>
      <c r="EI95" s="826"/>
      <c r="EJ95" s="830"/>
      <c r="EK95" s="826"/>
      <c r="EL95" s="826"/>
      <c r="EM95" s="826"/>
      <c r="EN95" s="826"/>
      <c r="EO95" s="830"/>
      <c r="EP95" s="869"/>
      <c r="EQ95" s="869"/>
      <c r="ER95" s="869"/>
      <c r="ES95" s="869"/>
      <c r="ET95" s="826"/>
      <c r="EU95" s="826"/>
      <c r="EV95" s="826"/>
      <c r="EW95" s="826"/>
      <c r="EX95" s="830"/>
      <c r="EY95" s="856"/>
      <c r="EZ95" s="856"/>
      <c r="FA95" s="826"/>
      <c r="FB95" s="826"/>
      <c r="FC95" s="830"/>
      <c r="FD95" s="838"/>
      <c r="FE95" s="838"/>
      <c r="FF95" s="826"/>
      <c r="FG95" s="826"/>
      <c r="FH95" s="830"/>
      <c r="FI95" s="864"/>
    </row>
    <row r="96" spans="1:165" ht="15.75" x14ac:dyDescent="0.25">
      <c r="A96" s="1099"/>
      <c r="B96" s="134">
        <v>10</v>
      </c>
      <c r="C96" s="72">
        <v>125.63925000000002</v>
      </c>
      <c r="D96" s="80">
        <v>35</v>
      </c>
      <c r="E96" s="515">
        <f t="shared" si="175"/>
        <v>1.6594368961657011</v>
      </c>
      <c r="F96" s="80">
        <f t="shared" si="144"/>
        <v>34.955508555352537</v>
      </c>
      <c r="G96" s="293">
        <f t="shared" si="145"/>
        <v>2.3736414727566608E-2</v>
      </c>
      <c r="H96" s="115">
        <v>119</v>
      </c>
      <c r="I96" s="4">
        <v>7.5</v>
      </c>
      <c r="J96" s="6">
        <f t="shared" si="176"/>
        <v>-4.9798131038343172</v>
      </c>
      <c r="K96" s="6">
        <f t="shared" si="147"/>
        <v>7.2895526860929047</v>
      </c>
      <c r="L96" s="396">
        <f t="shared" si="127"/>
        <v>0.34157192617146892</v>
      </c>
      <c r="M96" s="156">
        <v>113.49000000000001</v>
      </c>
      <c r="N96" s="141">
        <v>29.1</v>
      </c>
      <c r="O96" s="141">
        <f t="shared" si="177"/>
        <v>-10.489813103834308</v>
      </c>
      <c r="P96" s="141">
        <f t="shared" si="149"/>
        <v>29.046472735313738</v>
      </c>
      <c r="Q96" s="329">
        <f t="shared" si="128"/>
        <v>0.1805694825568466</v>
      </c>
      <c r="R96" s="205">
        <v>129</v>
      </c>
      <c r="S96" s="143">
        <v>15</v>
      </c>
      <c r="T96" s="512">
        <f t="shared" si="178"/>
        <v>5.0201868961656828</v>
      </c>
      <c r="U96" s="512">
        <f t="shared" si="151"/>
        <v>14.895891324903129</v>
      </c>
      <c r="V96" s="401">
        <f t="shared" si="129"/>
        <v>0.16850911391159501</v>
      </c>
      <c r="W96" s="117">
        <v>128.04</v>
      </c>
      <c r="X96" s="85">
        <v>29.1</v>
      </c>
      <c r="Y96" s="85">
        <f t="shared" si="179"/>
        <v>4.0601868961656749</v>
      </c>
      <c r="Z96" s="85">
        <f t="shared" si="153"/>
        <v>29.046472735313738</v>
      </c>
      <c r="AA96" s="326">
        <f t="shared" si="130"/>
        <v>6.989122109875727E-2</v>
      </c>
      <c r="AB96" s="446">
        <v>139.68</v>
      </c>
      <c r="AC96" s="439">
        <v>26.189999999999998</v>
      </c>
      <c r="AD96" s="439">
        <f t="shared" si="180"/>
        <v>15.70018689616569</v>
      </c>
      <c r="AE96" s="439">
        <f t="shared" si="155"/>
        <v>26.13051240146898</v>
      </c>
      <c r="AF96" s="440">
        <f t="shared" si="131"/>
        <v>0.30041865721858313</v>
      </c>
      <c r="AG96" s="643">
        <v>145.5</v>
      </c>
      <c r="AH96" s="142">
        <v>20.37</v>
      </c>
      <c r="AI96" s="142">
        <f t="shared" si="181"/>
        <v>21.520186896165683</v>
      </c>
      <c r="AJ96" s="142">
        <f t="shared" si="157"/>
        <v>20.293459004401498</v>
      </c>
      <c r="AK96" s="306">
        <f t="shared" si="132"/>
        <v>0.53022471160530382</v>
      </c>
      <c r="AL96" s="453">
        <v>121</v>
      </c>
      <c r="AM96" s="171">
        <v>19</v>
      </c>
      <c r="AN96" s="514">
        <f t="shared" si="182"/>
        <v>-2.9798131038343172</v>
      </c>
      <c r="AO96" s="514">
        <f t="shared" si="159"/>
        <v>18.917916861095577</v>
      </c>
      <c r="AP96" s="355">
        <f t="shared" si="133"/>
        <v>7.8756374861818426E-2</v>
      </c>
      <c r="AQ96" s="79">
        <v>133.86000000000001</v>
      </c>
      <c r="AR96" s="80">
        <v>11.64</v>
      </c>
      <c r="AS96" s="515">
        <f t="shared" si="183"/>
        <v>9.8801868961656965</v>
      </c>
      <c r="AT96" s="515">
        <f t="shared" si="161"/>
        <v>11.505528165335319</v>
      </c>
      <c r="AU96" s="293">
        <f t="shared" si="134"/>
        <v>0.42936694231619166</v>
      </c>
      <c r="AV96" s="774">
        <v>254.15940000000001</v>
      </c>
      <c r="AW96" s="1022">
        <v>69.246993249382655</v>
      </c>
      <c r="AX96" s="776">
        <f t="shared" si="184"/>
        <v>130.17958689616569</v>
      </c>
      <c r="AY96" s="776">
        <f t="shared" si="163"/>
        <v>69.224516267312197</v>
      </c>
      <c r="AZ96" s="777">
        <f t="shared" si="135"/>
        <v>0.94027083117109811</v>
      </c>
      <c r="BA96" s="651">
        <v>119.30999999999999</v>
      </c>
      <c r="BB96" s="188">
        <v>40.74</v>
      </c>
      <c r="BC96" s="290">
        <f t="shared" si="185"/>
        <v>-4.6698131038343291</v>
      </c>
      <c r="BD96" s="290">
        <f t="shared" si="165"/>
        <v>40.701783478900829</v>
      </c>
      <c r="BE96" s="324">
        <f t="shared" si="136"/>
        <v>5.7366197555631528E-2</v>
      </c>
      <c r="BF96" s="234">
        <v>101.26799999999999</v>
      </c>
      <c r="BG96" s="116">
        <v>17.169</v>
      </c>
      <c r="BH96" s="515">
        <f t="shared" si="186"/>
        <v>-22.711813103834331</v>
      </c>
      <c r="BI96" s="515">
        <f t="shared" si="167"/>
        <v>17.078118730215113</v>
      </c>
      <c r="BJ96" s="293">
        <f t="shared" si="137"/>
        <v>0.66493896261688112</v>
      </c>
      <c r="BK96" s="82">
        <f t="shared" si="138"/>
        <v>123.97981310383432</v>
      </c>
      <c r="BL96" s="83">
        <f t="shared" si="168"/>
        <v>4.3717755702546901</v>
      </c>
      <c r="BM96" s="83">
        <f t="shared" si="139"/>
        <v>8.7435511405093802</v>
      </c>
      <c r="BN96" s="693">
        <v>4</v>
      </c>
      <c r="BO96" s="1016">
        <v>122.22</v>
      </c>
      <c r="BP96" s="546">
        <v>11.64</v>
      </c>
      <c r="BQ96" s="546">
        <f t="shared" si="187"/>
        <v>-1.7598131038343183</v>
      </c>
      <c r="BR96" s="546">
        <f t="shared" si="170"/>
        <v>11.505528165335319</v>
      </c>
      <c r="BS96" s="552">
        <f t="shared" si="140"/>
        <v>7.6476850021384046E-2</v>
      </c>
      <c r="BT96" s="482">
        <v>108.71628749999999</v>
      </c>
      <c r="BU96" s="118">
        <v>36.466126312362363</v>
      </c>
      <c r="BV96" s="86">
        <f t="shared" si="188"/>
        <v>-15.263525603834324</v>
      </c>
      <c r="BW96" s="86">
        <f t="shared" si="172"/>
        <v>36.42342579429468</v>
      </c>
      <c r="BX96" s="328">
        <f t="shared" si="141"/>
        <v>0.20952896756659808</v>
      </c>
      <c r="BY96" s="119">
        <v>142</v>
      </c>
      <c r="BZ96" s="120">
        <v>42</v>
      </c>
      <c r="CA96" s="141">
        <f t="shared" si="189"/>
        <v>18.020186896165683</v>
      </c>
      <c r="CB96" s="141">
        <f t="shared" si="174"/>
        <v>41.962931003009359</v>
      </c>
      <c r="CC96" s="348">
        <f t="shared" si="142"/>
        <v>0.21471554137714272</v>
      </c>
      <c r="CF96" s="846"/>
      <c r="CG96" s="807"/>
      <c r="CH96" s="826"/>
      <c r="CI96" s="826"/>
      <c r="CJ96" s="826"/>
      <c r="CK96" s="826"/>
      <c r="CL96" s="830"/>
      <c r="CM96" s="829"/>
      <c r="CN96" s="829"/>
      <c r="CO96" s="826"/>
      <c r="CP96" s="826"/>
      <c r="CQ96" s="830"/>
      <c r="CR96" s="826"/>
      <c r="CS96" s="826"/>
      <c r="CT96" s="826"/>
      <c r="CU96" s="826"/>
      <c r="CV96" s="830"/>
      <c r="CW96" s="829"/>
      <c r="CX96" s="829"/>
      <c r="CY96" s="826"/>
      <c r="CZ96" s="826"/>
      <c r="DA96" s="830"/>
      <c r="DB96" s="826"/>
      <c r="DC96" s="826"/>
      <c r="DD96" s="826"/>
      <c r="DE96" s="826"/>
      <c r="DF96" s="830"/>
      <c r="DG96" s="826"/>
      <c r="DH96" s="826"/>
      <c r="DI96" s="826"/>
      <c r="DJ96" s="826"/>
      <c r="DK96" s="830"/>
      <c r="DL96" s="856"/>
      <c r="DM96" s="826"/>
      <c r="DN96" s="826"/>
      <c r="DO96" s="826"/>
      <c r="DP96" s="830"/>
      <c r="DQ96" s="829"/>
      <c r="DR96" s="829"/>
      <c r="DS96" s="826"/>
      <c r="DT96" s="826"/>
      <c r="DU96" s="830"/>
      <c r="DV96" s="826"/>
      <c r="DW96" s="826"/>
      <c r="DX96" s="826"/>
      <c r="DY96" s="826"/>
      <c r="DZ96" s="830"/>
      <c r="EA96" s="826"/>
      <c r="EB96" s="868"/>
      <c r="EC96" s="826"/>
      <c r="ED96" s="826"/>
      <c r="EE96" s="830"/>
      <c r="EF96" s="826"/>
      <c r="EG96" s="826"/>
      <c r="EH96" s="826"/>
      <c r="EI96" s="826"/>
      <c r="EJ96" s="830"/>
      <c r="EK96" s="826"/>
      <c r="EL96" s="826"/>
      <c r="EM96" s="826"/>
      <c r="EN96" s="826"/>
      <c r="EO96" s="830"/>
      <c r="EP96" s="869"/>
      <c r="EQ96" s="869"/>
      <c r="ER96" s="869"/>
      <c r="ES96" s="869"/>
      <c r="ET96" s="826"/>
      <c r="EU96" s="826"/>
      <c r="EV96" s="826"/>
      <c r="EW96" s="826"/>
      <c r="EX96" s="830"/>
      <c r="EY96" s="856"/>
      <c r="EZ96" s="856"/>
      <c r="FA96" s="826"/>
      <c r="FB96" s="826"/>
      <c r="FC96" s="830"/>
      <c r="FD96" s="838"/>
      <c r="FE96" s="838"/>
      <c r="FF96" s="826"/>
      <c r="FG96" s="826"/>
      <c r="FH96" s="830"/>
      <c r="FI96" s="864"/>
    </row>
    <row r="97" spans="1:165" ht="15.75" x14ac:dyDescent="0.25">
      <c r="A97" s="1099"/>
      <c r="B97" s="134">
        <v>5</v>
      </c>
      <c r="C97" s="72">
        <v>134.51474999999999</v>
      </c>
      <c r="D97" s="80">
        <v>35</v>
      </c>
      <c r="E97" s="515">
        <f t="shared" si="175"/>
        <v>0.73411416080278968</v>
      </c>
      <c r="F97" s="80">
        <f t="shared" si="144"/>
        <v>34.885519324091518</v>
      </c>
      <c r="G97" s="293">
        <f t="shared" si="145"/>
        <v>1.052176053311351E-2</v>
      </c>
      <c r="H97" s="115">
        <v>128</v>
      </c>
      <c r="I97" s="4">
        <v>7.5</v>
      </c>
      <c r="J97" s="6">
        <f t="shared" si="176"/>
        <v>-5.7806358391972026</v>
      </c>
      <c r="K97" s="6">
        <f t="shared" si="147"/>
        <v>6.9461830174249526</v>
      </c>
      <c r="L97" s="396">
        <f t="shared" si="127"/>
        <v>0.4161016075084763</v>
      </c>
      <c r="M97" s="156">
        <v>125.13</v>
      </c>
      <c r="N97" s="141">
        <v>40.74</v>
      </c>
      <c r="O97" s="141">
        <f t="shared" si="177"/>
        <v>-8.6506358391972071</v>
      </c>
      <c r="P97" s="141">
        <f t="shared" si="149"/>
        <v>40.641691137446074</v>
      </c>
      <c r="Q97" s="329">
        <f t="shared" si="128"/>
        <v>0.10642563826812269</v>
      </c>
      <c r="R97" s="205">
        <v>145</v>
      </c>
      <c r="S97" s="143">
        <v>15</v>
      </c>
      <c r="T97" s="512">
        <f t="shared" si="178"/>
        <v>11.219364160802797</v>
      </c>
      <c r="U97" s="512">
        <f t="shared" si="151"/>
        <v>14.730901483329621</v>
      </c>
      <c r="V97" s="401">
        <f t="shared" si="129"/>
        <v>0.38081050821972123</v>
      </c>
      <c r="W97" s="117">
        <v>145.5</v>
      </c>
      <c r="X97" s="85">
        <v>39.285000000000004</v>
      </c>
      <c r="Y97" s="85">
        <f t="shared" si="179"/>
        <v>11.719364160802797</v>
      </c>
      <c r="Z97" s="85">
        <f t="shared" si="153"/>
        <v>39.18304076397802</v>
      </c>
      <c r="AA97" s="326">
        <f t="shared" si="130"/>
        <v>0.14954638451103458</v>
      </c>
      <c r="AB97" s="446">
        <v>151.32</v>
      </c>
      <c r="AC97" s="439">
        <v>26.189999999999998</v>
      </c>
      <c r="AD97" s="439">
        <f t="shared" si="180"/>
        <v>17.539364160802791</v>
      </c>
      <c r="AE97" s="439">
        <f t="shared" si="155"/>
        <v>26.036811604180009</v>
      </c>
      <c r="AF97" s="440">
        <f t="shared" si="131"/>
        <v>0.33681858645831619</v>
      </c>
      <c r="AG97" s="643">
        <v>145.5</v>
      </c>
      <c r="AH97" s="142">
        <v>32.01</v>
      </c>
      <c r="AI97" s="142">
        <f t="shared" si="181"/>
        <v>11.719364160802797</v>
      </c>
      <c r="AJ97" s="142">
        <f t="shared" si="157"/>
        <v>31.884785690224778</v>
      </c>
      <c r="AK97" s="306">
        <f t="shared" si="132"/>
        <v>0.18377674347040876</v>
      </c>
      <c r="AL97" s="453">
        <v>132</v>
      </c>
      <c r="AM97" s="171">
        <v>19</v>
      </c>
      <c r="AN97" s="514">
        <f t="shared" si="182"/>
        <v>-1.7806358391972026</v>
      </c>
      <c r="AO97" s="514">
        <f t="shared" si="159"/>
        <v>18.788279817789675</v>
      </c>
      <c r="AP97" s="355">
        <f t="shared" si="133"/>
        <v>4.7386877789397416E-2</v>
      </c>
      <c r="AQ97" s="79">
        <v>139.68</v>
      </c>
      <c r="AR97" s="80">
        <v>14.55</v>
      </c>
      <c r="AS97" s="515">
        <f t="shared" si="183"/>
        <v>5.8993641608028042</v>
      </c>
      <c r="AT97" s="515">
        <f t="shared" si="161"/>
        <v>14.27241950446955</v>
      </c>
      <c r="AU97" s="293">
        <f t="shared" si="134"/>
        <v>0.20667007997331355</v>
      </c>
      <c r="AV97" s="774">
        <v>262.09885000000003</v>
      </c>
      <c r="AW97" s="1022">
        <v>82.177555527200866</v>
      </c>
      <c r="AX97" s="776">
        <f t="shared" si="184"/>
        <v>128.31821416080282</v>
      </c>
      <c r="AY97" s="776">
        <f t="shared" si="163"/>
        <v>82.128862715477467</v>
      </c>
      <c r="AZ97" s="777">
        <f t="shared" si="135"/>
        <v>0.78120048128111252</v>
      </c>
      <c r="BA97" s="651">
        <v>119.30999999999999</v>
      </c>
      <c r="BB97" s="188">
        <v>40.74</v>
      </c>
      <c r="BC97" s="290">
        <f t="shared" si="185"/>
        <v>-14.470635839197215</v>
      </c>
      <c r="BD97" s="290">
        <f t="shared" si="165"/>
        <v>40.641691137446074</v>
      </c>
      <c r="BE97" s="324">
        <f t="shared" si="136"/>
        <v>0.17802698945596276</v>
      </c>
      <c r="BF97" s="234">
        <v>112.32600000000001</v>
      </c>
      <c r="BG97" s="116">
        <v>37.83</v>
      </c>
      <c r="BH97" s="515">
        <f t="shared" si="186"/>
        <v>-21.454635839197195</v>
      </c>
      <c r="BI97" s="515">
        <f t="shared" si="167"/>
        <v>37.724108452176345</v>
      </c>
      <c r="BJ97" s="293">
        <f t="shared" si="137"/>
        <v>0.28436239740954639</v>
      </c>
      <c r="BK97" s="82">
        <f t="shared" si="138"/>
        <v>133.7806358391972</v>
      </c>
      <c r="BL97" s="83">
        <f t="shared" si="168"/>
        <v>4.8990347506868304</v>
      </c>
      <c r="BM97" s="83">
        <f t="shared" si="139"/>
        <v>9.7980695013736607</v>
      </c>
      <c r="BN97" s="693">
        <v>4</v>
      </c>
      <c r="BO97" s="1016">
        <v>130.95000000000002</v>
      </c>
      <c r="BP97" s="546">
        <v>14.55</v>
      </c>
      <c r="BQ97" s="546">
        <f t="shared" si="187"/>
        <v>-2.8306358391971855</v>
      </c>
      <c r="BR97" s="546">
        <f t="shared" si="170"/>
        <v>14.27241950446955</v>
      </c>
      <c r="BS97" s="552">
        <f t="shared" si="140"/>
        <v>9.9164540332868714E-2</v>
      </c>
      <c r="BT97" s="482">
        <v>115.6842475</v>
      </c>
      <c r="BU97" s="118">
        <v>36.281170851191298</v>
      </c>
      <c r="BV97" s="86">
        <f t="shared" si="188"/>
        <v>-18.096388339197205</v>
      </c>
      <c r="BW97" s="86">
        <f t="shared" si="172"/>
        <v>36.170745317796481</v>
      </c>
      <c r="BX97" s="328">
        <f t="shared" si="141"/>
        <v>0.25015227333860807</v>
      </c>
      <c r="BY97" s="119">
        <v>176</v>
      </c>
      <c r="BZ97" s="120">
        <v>44</v>
      </c>
      <c r="CA97" s="141">
        <f t="shared" si="189"/>
        <v>42.219364160802797</v>
      </c>
      <c r="CB97" s="141">
        <f t="shared" si="174"/>
        <v>43.90899063416925</v>
      </c>
      <c r="CC97" s="348">
        <f t="shared" si="142"/>
        <v>0.48075990305215976</v>
      </c>
      <c r="CF97" s="846"/>
      <c r="CG97" s="807"/>
      <c r="CH97" s="826"/>
      <c r="CI97" s="826"/>
      <c r="CJ97" s="826"/>
      <c r="CK97" s="826"/>
      <c r="CL97" s="830"/>
      <c r="CM97" s="829"/>
      <c r="CN97" s="829"/>
      <c r="CO97" s="826"/>
      <c r="CP97" s="826"/>
      <c r="CQ97" s="830"/>
      <c r="CR97" s="826"/>
      <c r="CS97" s="826"/>
      <c r="CT97" s="826"/>
      <c r="CU97" s="826"/>
      <c r="CV97" s="830"/>
      <c r="CW97" s="829"/>
      <c r="CX97" s="829"/>
      <c r="CY97" s="826"/>
      <c r="CZ97" s="826"/>
      <c r="DA97" s="830"/>
      <c r="DB97" s="826"/>
      <c r="DC97" s="826"/>
      <c r="DD97" s="826"/>
      <c r="DE97" s="826"/>
      <c r="DF97" s="830"/>
      <c r="DG97" s="826"/>
      <c r="DH97" s="826"/>
      <c r="DI97" s="826"/>
      <c r="DJ97" s="826"/>
      <c r="DK97" s="830"/>
      <c r="DL97" s="856"/>
      <c r="DM97" s="826"/>
      <c r="DN97" s="826"/>
      <c r="DO97" s="826"/>
      <c r="DP97" s="830"/>
      <c r="DQ97" s="829"/>
      <c r="DR97" s="829"/>
      <c r="DS97" s="826"/>
      <c r="DT97" s="826"/>
      <c r="DU97" s="830"/>
      <c r="DV97" s="826"/>
      <c r="DW97" s="826"/>
      <c r="DX97" s="826"/>
      <c r="DY97" s="826"/>
      <c r="DZ97" s="830"/>
      <c r="EA97" s="826"/>
      <c r="EB97" s="868"/>
      <c r="EC97" s="826"/>
      <c r="ED97" s="826"/>
      <c r="EE97" s="830"/>
      <c r="EF97" s="826"/>
      <c r="EG97" s="826"/>
      <c r="EH97" s="826"/>
      <c r="EI97" s="826"/>
      <c r="EJ97" s="830"/>
      <c r="EK97" s="826"/>
      <c r="EL97" s="826"/>
      <c r="EM97" s="826"/>
      <c r="EN97" s="826"/>
      <c r="EO97" s="830"/>
      <c r="EP97" s="869"/>
      <c r="EQ97" s="869"/>
      <c r="ER97" s="869"/>
      <c r="ES97" s="869"/>
      <c r="ET97" s="826"/>
      <c r="EU97" s="826"/>
      <c r="EV97" s="826"/>
      <c r="EW97" s="826"/>
      <c r="EX97" s="830"/>
      <c r="EY97" s="856"/>
      <c r="EZ97" s="856"/>
      <c r="FA97" s="826"/>
      <c r="FB97" s="826"/>
      <c r="FC97" s="830"/>
      <c r="FD97" s="838"/>
      <c r="FE97" s="838"/>
      <c r="FF97" s="826"/>
      <c r="FG97" s="826"/>
      <c r="FH97" s="830"/>
      <c r="FI97" s="864"/>
    </row>
    <row r="98" spans="1:165" ht="16.149999999999999" customHeight="1" x14ac:dyDescent="0.25">
      <c r="A98" s="1099"/>
      <c r="B98" s="134">
        <v>2</v>
      </c>
      <c r="C98" s="72">
        <v>143.2011</v>
      </c>
      <c r="D98" s="80">
        <v>40</v>
      </c>
      <c r="E98" s="515">
        <f t="shared" si="175"/>
        <v>0.69228878898573498</v>
      </c>
      <c r="F98" s="80">
        <f t="shared" si="144"/>
        <v>39.836631714668663</v>
      </c>
      <c r="G98" s="293">
        <f t="shared" si="145"/>
        <v>8.6890979381022831E-3</v>
      </c>
      <c r="H98" s="115">
        <v>137</v>
      </c>
      <c r="I98" s="4">
        <v>7.5</v>
      </c>
      <c r="J98" s="6">
        <f t="shared" si="176"/>
        <v>-5.5088112110142617</v>
      </c>
      <c r="K98" s="6">
        <f t="shared" si="147"/>
        <v>6.5732203956770814</v>
      </c>
      <c r="L98" s="396">
        <f t="shared" si="127"/>
        <v>0.41903442144106146</v>
      </c>
      <c r="M98" s="156">
        <v>133.86000000000001</v>
      </c>
      <c r="N98" s="141">
        <v>40.74</v>
      </c>
      <c r="O98" s="141">
        <f t="shared" si="177"/>
        <v>-8.6488112110142481</v>
      </c>
      <c r="P98" s="141">
        <f t="shared" si="149"/>
        <v>40.579610968689011</v>
      </c>
      <c r="Q98" s="329">
        <f t="shared" si="128"/>
        <v>0.10656597001000848</v>
      </c>
      <c r="R98" s="205">
        <v>163</v>
      </c>
      <c r="S98" s="143">
        <v>20</v>
      </c>
      <c r="T98" s="512">
        <f t="shared" si="178"/>
        <v>20.491188788985738</v>
      </c>
      <c r="U98" s="512">
        <f t="shared" si="151"/>
        <v>19.671228389964497</v>
      </c>
      <c r="V98" s="401">
        <f t="shared" si="129"/>
        <v>0.52084161656725902</v>
      </c>
      <c r="W98" s="117">
        <v>148.41</v>
      </c>
      <c r="X98" s="85">
        <v>48.015000000000001</v>
      </c>
      <c r="Y98" s="85">
        <f t="shared" si="179"/>
        <v>5.9011887889857348</v>
      </c>
      <c r="Z98" s="85">
        <f t="shared" si="153"/>
        <v>47.878987576703679</v>
      </c>
      <c r="AA98" s="326">
        <f t="shared" si="130"/>
        <v>6.1626081582571483E-2</v>
      </c>
      <c r="AB98" s="446">
        <v>160.05000000000001</v>
      </c>
      <c r="AC98" s="439">
        <v>26.189999999999998</v>
      </c>
      <c r="AD98" s="439">
        <f t="shared" si="180"/>
        <v>17.54118878898575</v>
      </c>
      <c r="AE98" s="439">
        <f t="shared" si="155"/>
        <v>25.939801972454319</v>
      </c>
      <c r="AF98" s="440">
        <f t="shared" si="131"/>
        <v>0.33811339052651357</v>
      </c>
      <c r="AG98" s="643">
        <v>145.5</v>
      </c>
      <c r="AH98" s="142">
        <v>46.56</v>
      </c>
      <c r="AI98" s="142">
        <f t="shared" si="181"/>
        <v>2.9911887889857383</v>
      </c>
      <c r="AJ98" s="142">
        <f t="shared" si="157"/>
        <v>46.419724540007188</v>
      </c>
      <c r="AK98" s="306">
        <f t="shared" si="132"/>
        <v>3.2218941609700416E-2</v>
      </c>
      <c r="AL98" s="453">
        <v>140</v>
      </c>
      <c r="AM98" s="171">
        <v>19</v>
      </c>
      <c r="AN98" s="514">
        <f t="shared" si="182"/>
        <v>-2.5088112110142617</v>
      </c>
      <c r="AO98" s="514">
        <f t="shared" si="159"/>
        <v>18.653611617328831</v>
      </c>
      <c r="AP98" s="355">
        <f t="shared" si="133"/>
        <v>6.7247331575286645E-2</v>
      </c>
      <c r="AQ98" s="79">
        <v>180.42</v>
      </c>
      <c r="AR98" s="80">
        <v>24.735000000000003</v>
      </c>
      <c r="AS98" s="515">
        <f t="shared" si="183"/>
        <v>37.911188788985726</v>
      </c>
      <c r="AT98" s="515">
        <f t="shared" si="161"/>
        <v>24.469929533411928</v>
      </c>
      <c r="AU98" s="293">
        <f t="shared" si="134"/>
        <v>0.77464850761463622</v>
      </c>
      <c r="AV98" s="774"/>
      <c r="AW98" s="1022"/>
      <c r="AX98" s="776" t="str">
        <f t="shared" si="184"/>
        <v/>
      </c>
      <c r="AY98" s="776" t="str">
        <f t="shared" si="163"/>
        <v/>
      </c>
      <c r="AZ98" s="777" t="str">
        <f t="shared" si="135"/>
        <v/>
      </c>
      <c r="BA98" s="651">
        <v>93.12</v>
      </c>
      <c r="BB98" s="188">
        <v>75.66</v>
      </c>
      <c r="BC98" s="290">
        <f t="shared" si="185"/>
        <v>-49.388811211014257</v>
      </c>
      <c r="BD98" s="290">
        <f t="shared" si="165"/>
        <v>75.573757524488258</v>
      </c>
      <c r="BE98" s="324">
        <f t="shared" si="136"/>
        <v>0.32675900225690602</v>
      </c>
      <c r="BF98" s="234">
        <v>120.18299999999999</v>
      </c>
      <c r="BG98" s="116">
        <v>37.83</v>
      </c>
      <c r="BH98" s="515">
        <f t="shared" si="186"/>
        <v>-22.325811211014269</v>
      </c>
      <c r="BI98" s="515">
        <f t="shared" si="167"/>
        <v>37.657218781664497</v>
      </c>
      <c r="BJ98" s="293">
        <f t="shared" si="137"/>
        <v>0.29643468016661956</v>
      </c>
      <c r="BK98" s="82">
        <f t="shared" si="138"/>
        <v>142.50881121101426</v>
      </c>
      <c r="BL98" s="83">
        <f t="shared" si="168"/>
        <v>5.389134775625382</v>
      </c>
      <c r="BM98" s="83">
        <f t="shared" si="139"/>
        <v>10.778269551250764</v>
      </c>
      <c r="BN98" s="693">
        <v>4</v>
      </c>
      <c r="BO98" s="1016">
        <v>142.59</v>
      </c>
      <c r="BP98" s="546">
        <v>14.55</v>
      </c>
      <c r="BQ98" s="546">
        <f t="shared" si="187"/>
        <v>8.1188788985741667E-2</v>
      </c>
      <c r="BR98" s="546">
        <f t="shared" si="170"/>
        <v>14.094670140522805</v>
      </c>
      <c r="BS98" s="552">
        <f t="shared" si="140"/>
        <v>2.8801237693502411E-3</v>
      </c>
      <c r="BT98" s="482">
        <v>126.43117499999998</v>
      </c>
      <c r="BU98" s="118">
        <v>41.807179675216474</v>
      </c>
      <c r="BV98" s="86">
        <f t="shared" si="188"/>
        <v>-16.07763621101428</v>
      </c>
      <c r="BW98" s="86">
        <f t="shared" si="172"/>
        <v>41.650900335598735</v>
      </c>
      <c r="BX98" s="328">
        <f t="shared" si="141"/>
        <v>0.19300466594323334</v>
      </c>
      <c r="BY98" s="119"/>
      <c r="BZ98" s="120"/>
      <c r="CA98" s="141" t="str">
        <f t="shared" si="189"/>
        <v/>
      </c>
      <c r="CB98" s="141" t="str">
        <f t="shared" si="174"/>
        <v/>
      </c>
      <c r="CC98" s="348" t="str">
        <f t="shared" si="142"/>
        <v/>
      </c>
      <c r="CF98" s="846"/>
      <c r="CG98" s="807"/>
      <c r="CH98" s="826"/>
      <c r="CI98" s="826"/>
      <c r="CJ98" s="826"/>
      <c r="CK98" s="826"/>
      <c r="CL98" s="830"/>
      <c r="CM98" s="829"/>
      <c r="CN98" s="829"/>
      <c r="CO98" s="826"/>
      <c r="CP98" s="826"/>
      <c r="CQ98" s="830"/>
      <c r="CR98" s="826"/>
      <c r="CS98" s="826"/>
      <c r="CT98" s="826"/>
      <c r="CU98" s="826"/>
      <c r="CV98" s="830"/>
      <c r="CW98" s="829"/>
      <c r="CX98" s="829"/>
      <c r="CY98" s="826"/>
      <c r="CZ98" s="826"/>
      <c r="DA98" s="830"/>
      <c r="DB98" s="826"/>
      <c r="DC98" s="826"/>
      <c r="DD98" s="826"/>
      <c r="DE98" s="826"/>
      <c r="DF98" s="830"/>
      <c r="DG98" s="826"/>
      <c r="DH98" s="826"/>
      <c r="DI98" s="826"/>
      <c r="DJ98" s="826"/>
      <c r="DK98" s="830"/>
      <c r="DL98" s="856"/>
      <c r="DM98" s="826"/>
      <c r="DN98" s="826"/>
      <c r="DO98" s="826"/>
      <c r="DP98" s="830"/>
      <c r="DQ98" s="829"/>
      <c r="DR98" s="829"/>
      <c r="DS98" s="826"/>
      <c r="DT98" s="826"/>
      <c r="DU98" s="830"/>
      <c r="DV98" s="826"/>
      <c r="DW98" s="826"/>
      <c r="DX98" s="826"/>
      <c r="DY98" s="826"/>
      <c r="DZ98" s="830"/>
      <c r="EA98" s="826"/>
      <c r="EB98" s="868"/>
      <c r="EC98" s="826"/>
      <c r="ED98" s="826"/>
      <c r="EE98" s="830"/>
      <c r="EF98" s="826"/>
      <c r="EG98" s="826"/>
      <c r="EH98" s="826"/>
      <c r="EI98" s="826"/>
      <c r="EJ98" s="830"/>
      <c r="EK98" s="826"/>
      <c r="EL98" s="826"/>
      <c r="EM98" s="826"/>
      <c r="EN98" s="826"/>
      <c r="EO98" s="830"/>
      <c r="EP98" s="869"/>
      <c r="EQ98" s="869"/>
      <c r="ER98" s="869"/>
      <c r="ES98" s="869"/>
      <c r="ET98" s="826"/>
      <c r="EU98" s="826"/>
      <c r="EV98" s="826"/>
      <c r="EW98" s="826"/>
      <c r="EX98" s="830"/>
      <c r="EY98" s="856"/>
      <c r="EZ98" s="856"/>
      <c r="FA98" s="826"/>
      <c r="FB98" s="826"/>
      <c r="FC98" s="830"/>
      <c r="FD98" s="838"/>
      <c r="FE98" s="838"/>
      <c r="FF98" s="826"/>
      <c r="FG98" s="826"/>
      <c r="FH98" s="830"/>
      <c r="FI98" s="864"/>
    </row>
    <row r="99" spans="1:165" ht="16.350000000000001" customHeight="1" thickBot="1" x14ac:dyDescent="0.3">
      <c r="A99" s="1100"/>
      <c r="B99" s="135">
        <v>1</v>
      </c>
      <c r="C99" s="560">
        <v>147.6534</v>
      </c>
      <c r="D99" s="108">
        <v>40</v>
      </c>
      <c r="E99" s="108">
        <f t="shared" si="175"/>
        <v>5.8196693724113402E-2</v>
      </c>
      <c r="F99" s="96">
        <f t="shared" si="144"/>
        <v>39.7879578809574</v>
      </c>
      <c r="G99" s="359">
        <f t="shared" si="145"/>
        <v>7.3133551988560923E-4</v>
      </c>
      <c r="H99" s="130">
        <v>142</v>
      </c>
      <c r="I99" s="11">
        <v>7.5</v>
      </c>
      <c r="J99" s="7">
        <f t="shared" si="176"/>
        <v>-5.5952033062758915</v>
      </c>
      <c r="K99" s="7">
        <f t="shared" si="147"/>
        <v>6.271490439826902</v>
      </c>
      <c r="L99" s="399">
        <f t="shared" si="127"/>
        <v>0.44608242330592818</v>
      </c>
      <c r="M99" s="157">
        <v>139.68</v>
      </c>
      <c r="N99" s="158">
        <v>40.74</v>
      </c>
      <c r="O99" s="158">
        <f t="shared" si="177"/>
        <v>-7.9152033062758846</v>
      </c>
      <c r="P99" s="158">
        <f t="shared" si="149"/>
        <v>40.53182937318325</v>
      </c>
      <c r="Q99" s="410">
        <f t="shared" si="128"/>
        <v>9.7641821608880519E-2</v>
      </c>
      <c r="R99" s="360">
        <v>174</v>
      </c>
      <c r="S99" s="159">
        <v>20</v>
      </c>
      <c r="T99" s="109">
        <f t="shared" si="178"/>
        <v>26.404796693724109</v>
      </c>
      <c r="U99" s="109">
        <f t="shared" si="151"/>
        <v>19.572470266597424</v>
      </c>
      <c r="V99" s="411">
        <f t="shared" si="129"/>
        <v>0.67453919546340557</v>
      </c>
      <c r="W99" s="412">
        <v>154.23000000000002</v>
      </c>
      <c r="X99" s="160">
        <v>48.015000000000001</v>
      </c>
      <c r="Y99" s="160">
        <f t="shared" si="179"/>
        <v>6.6347966937241267</v>
      </c>
      <c r="Z99" s="160">
        <f t="shared" si="153"/>
        <v>47.838497231171885</v>
      </c>
      <c r="AA99" s="604">
        <f t="shared" si="130"/>
        <v>6.9345789246498826E-2</v>
      </c>
      <c r="AB99" s="667">
        <v>174.6</v>
      </c>
      <c r="AC99" s="437">
        <v>34.92</v>
      </c>
      <c r="AD99" s="437">
        <f t="shared" si="180"/>
        <v>27.004796693724103</v>
      </c>
      <c r="AE99" s="437">
        <f t="shared" si="155"/>
        <v>34.676908632933824</v>
      </c>
      <c r="AF99" s="495">
        <f t="shared" si="131"/>
        <v>0.38937722187952967</v>
      </c>
      <c r="AG99" s="701">
        <v>145.5</v>
      </c>
      <c r="AH99" s="145">
        <v>46.56</v>
      </c>
      <c r="AI99" s="145">
        <f t="shared" si="181"/>
        <v>-2.0952033062758915</v>
      </c>
      <c r="AJ99" s="145">
        <f t="shared" si="157"/>
        <v>46.377960200259352</v>
      </c>
      <c r="AK99" s="365">
        <f t="shared" si="132"/>
        <v>2.2588351204201676E-2</v>
      </c>
      <c r="AL99" s="702">
        <v>145</v>
      </c>
      <c r="AM99" s="565">
        <v>19</v>
      </c>
      <c r="AN99" s="197">
        <f t="shared" si="182"/>
        <v>-2.5952033062758915</v>
      </c>
      <c r="AO99" s="197">
        <f t="shared" si="159"/>
        <v>18.549436442567202</v>
      </c>
      <c r="AP99" s="469">
        <f t="shared" si="133"/>
        <v>6.9953696822843234E-2</v>
      </c>
      <c r="AQ99" s="95">
        <v>238.61999999999998</v>
      </c>
      <c r="AR99" s="96">
        <v>49.470000000000006</v>
      </c>
      <c r="AS99" s="108">
        <f t="shared" si="183"/>
        <v>91.024796693724085</v>
      </c>
      <c r="AT99" s="108">
        <f t="shared" si="161"/>
        <v>49.298706801870985</v>
      </c>
      <c r="AU99" s="359">
        <f t="shared" si="134"/>
        <v>0.92319659681488353</v>
      </c>
      <c r="AV99" s="785"/>
      <c r="AW99" s="1028"/>
      <c r="AX99" s="786" t="str">
        <f t="shared" si="184"/>
        <v/>
      </c>
      <c r="AY99" s="786" t="str">
        <f t="shared" si="163"/>
        <v/>
      </c>
      <c r="AZ99" s="787" t="str">
        <f t="shared" si="135"/>
        <v/>
      </c>
      <c r="BA99" s="571"/>
      <c r="BB99" s="184"/>
      <c r="BC99" s="184" t="str">
        <f t="shared" si="185"/>
        <v/>
      </c>
      <c r="BD99" s="415" t="str">
        <f t="shared" si="165"/>
        <v/>
      </c>
      <c r="BE99" s="418" t="str">
        <f t="shared" si="136"/>
        <v/>
      </c>
      <c r="BF99" s="420">
        <v>121.056</v>
      </c>
      <c r="BG99" s="703">
        <v>37.83</v>
      </c>
      <c r="BH99" s="108">
        <f t="shared" si="186"/>
        <v>-26.539203306275894</v>
      </c>
      <c r="BI99" s="108">
        <f t="shared" si="167"/>
        <v>37.605724196415103</v>
      </c>
      <c r="BJ99" s="359">
        <f t="shared" si="137"/>
        <v>0.35286121825046302</v>
      </c>
      <c r="BK99" s="148">
        <f t="shared" si="138"/>
        <v>147.59520330627589</v>
      </c>
      <c r="BL99" s="149">
        <f t="shared" si="168"/>
        <v>5.7374565500019061</v>
      </c>
      <c r="BM99" s="149">
        <f t="shared" si="139"/>
        <v>11.474913100003812</v>
      </c>
      <c r="BN99" s="382">
        <v>4</v>
      </c>
      <c r="BO99" s="1019">
        <v>148.41</v>
      </c>
      <c r="BP99" s="556">
        <v>17.46</v>
      </c>
      <c r="BQ99" s="556">
        <f t="shared" si="187"/>
        <v>0.81479669372410513</v>
      </c>
      <c r="BR99" s="556">
        <f t="shared" si="170"/>
        <v>16.968594294662132</v>
      </c>
      <c r="BS99" s="557">
        <f t="shared" si="140"/>
        <v>2.4008962662877102E-2</v>
      </c>
      <c r="BT99" s="718"/>
      <c r="BU99" s="719"/>
      <c r="BV99" s="659" t="str">
        <f t="shared" si="188"/>
        <v/>
      </c>
      <c r="BW99" s="164" t="str">
        <f t="shared" si="172"/>
        <v/>
      </c>
      <c r="BX99" s="478" t="str">
        <f t="shared" si="141"/>
        <v/>
      </c>
      <c r="BY99" s="476"/>
      <c r="BZ99" s="132"/>
      <c r="CA99" s="158" t="str">
        <f t="shared" si="189"/>
        <v/>
      </c>
      <c r="CB99" s="158" t="str">
        <f t="shared" si="174"/>
        <v/>
      </c>
      <c r="CC99" s="409" t="str">
        <f t="shared" si="142"/>
        <v/>
      </c>
      <c r="CF99" s="846"/>
      <c r="CG99" s="807"/>
      <c r="CH99" s="826"/>
      <c r="CI99" s="826"/>
      <c r="CJ99" s="826"/>
      <c r="CK99" s="826"/>
      <c r="CL99" s="830"/>
      <c r="CM99" s="829"/>
      <c r="CN99" s="829"/>
      <c r="CO99" s="826"/>
      <c r="CP99" s="826"/>
      <c r="CQ99" s="830"/>
      <c r="CR99" s="826"/>
      <c r="CS99" s="826"/>
      <c r="CT99" s="826"/>
      <c r="CU99" s="826"/>
      <c r="CV99" s="830"/>
      <c r="CW99" s="829"/>
      <c r="CX99" s="829"/>
      <c r="CY99" s="826"/>
      <c r="CZ99" s="826"/>
      <c r="DA99" s="830"/>
      <c r="DB99" s="826"/>
      <c r="DC99" s="826"/>
      <c r="DD99" s="826"/>
      <c r="DE99" s="826"/>
      <c r="DF99" s="830"/>
      <c r="DG99" s="826"/>
      <c r="DH99" s="826"/>
      <c r="DI99" s="826"/>
      <c r="DJ99" s="826"/>
      <c r="DK99" s="830"/>
      <c r="DL99" s="856"/>
      <c r="DM99" s="826"/>
      <c r="DN99" s="826"/>
      <c r="DO99" s="826"/>
      <c r="DP99" s="830"/>
      <c r="DQ99" s="829"/>
      <c r="DR99" s="829"/>
      <c r="DS99" s="826"/>
      <c r="DT99" s="826"/>
      <c r="DU99" s="830"/>
      <c r="DV99" s="826"/>
      <c r="DW99" s="826"/>
      <c r="DX99" s="826"/>
      <c r="DY99" s="826"/>
      <c r="DZ99" s="830"/>
      <c r="EA99" s="826"/>
      <c r="EB99" s="868"/>
      <c r="EC99" s="826"/>
      <c r="ED99" s="826"/>
      <c r="EE99" s="830"/>
      <c r="EF99" s="829"/>
      <c r="EG99" s="829"/>
      <c r="EH99" s="829"/>
      <c r="EI99" s="826"/>
      <c r="EJ99" s="830"/>
      <c r="EK99" s="826"/>
      <c r="EL99" s="826"/>
      <c r="EM99" s="826"/>
      <c r="EN99" s="826"/>
      <c r="EO99" s="830"/>
      <c r="EP99" s="869"/>
      <c r="EQ99" s="869"/>
      <c r="ER99" s="869"/>
      <c r="ES99" s="869"/>
      <c r="ET99" s="826"/>
      <c r="EU99" s="826"/>
      <c r="EV99" s="826"/>
      <c r="EW99" s="826"/>
      <c r="EX99" s="830"/>
      <c r="EY99" s="871"/>
      <c r="EZ99" s="838"/>
      <c r="FA99" s="829"/>
      <c r="FB99" s="826"/>
      <c r="FC99" s="830"/>
      <c r="FD99" s="838"/>
      <c r="FE99" s="838"/>
      <c r="FF99" s="826"/>
      <c r="FG99" s="826"/>
      <c r="FH99" s="830"/>
      <c r="FI99" s="864"/>
    </row>
    <row r="100" spans="1:165" ht="16.5" customHeight="1" thickBot="1" x14ac:dyDescent="0.3">
      <c r="A100" s="3" t="s">
        <v>19</v>
      </c>
      <c r="C100" s="30" t="s">
        <v>0</v>
      </c>
      <c r="D100" s="31" t="s">
        <v>0</v>
      </c>
      <c r="E100" s="31" t="s">
        <v>0</v>
      </c>
      <c r="F100" s="31" t="s">
        <v>0</v>
      </c>
      <c r="G100" s="708" t="s">
        <v>0</v>
      </c>
      <c r="H100" s="493" t="s">
        <v>1</v>
      </c>
      <c r="I100" s="489" t="s">
        <v>1</v>
      </c>
      <c r="J100" s="489" t="s">
        <v>1</v>
      </c>
      <c r="K100" s="489" t="s">
        <v>1</v>
      </c>
      <c r="L100" s="494" t="s">
        <v>1</v>
      </c>
      <c r="M100" s="709" t="s">
        <v>2</v>
      </c>
      <c r="N100" s="704" t="s">
        <v>2</v>
      </c>
      <c r="O100" s="705" t="s">
        <v>2</v>
      </c>
      <c r="P100" s="705" t="s">
        <v>2</v>
      </c>
      <c r="Q100" s="8" t="s">
        <v>2</v>
      </c>
      <c r="R100" s="35" t="s">
        <v>3</v>
      </c>
      <c r="S100" s="36" t="s">
        <v>3</v>
      </c>
      <c r="T100" s="9" t="s">
        <v>3</v>
      </c>
      <c r="U100" s="9" t="s">
        <v>3</v>
      </c>
      <c r="V100" s="33" t="s">
        <v>3</v>
      </c>
      <c r="W100" s="710" t="s">
        <v>4</v>
      </c>
      <c r="X100" s="41" t="s">
        <v>4</v>
      </c>
      <c r="Y100" s="10" t="s">
        <v>4</v>
      </c>
      <c r="Z100" s="10" t="s">
        <v>4</v>
      </c>
      <c r="AA100" s="711" t="s">
        <v>4</v>
      </c>
      <c r="AB100" s="713" t="s">
        <v>5</v>
      </c>
      <c r="AC100" s="706" t="s">
        <v>5</v>
      </c>
      <c r="AD100" s="707" t="s">
        <v>5</v>
      </c>
      <c r="AE100" s="707" t="s">
        <v>5</v>
      </c>
      <c r="AF100" s="432" t="s">
        <v>5</v>
      </c>
      <c r="AG100" s="712" t="s">
        <v>6</v>
      </c>
      <c r="AH100" s="38" t="s">
        <v>6</v>
      </c>
      <c r="AI100" s="38" t="s">
        <v>6</v>
      </c>
      <c r="AJ100" s="38" t="s">
        <v>6</v>
      </c>
      <c r="AK100" s="714" t="s">
        <v>6</v>
      </c>
      <c r="AL100" s="448" t="s">
        <v>7</v>
      </c>
      <c r="AM100" s="449" t="s">
        <v>7</v>
      </c>
      <c r="AN100" s="450" t="s">
        <v>7</v>
      </c>
      <c r="AO100" s="450" t="s">
        <v>7</v>
      </c>
      <c r="AP100" s="451" t="s">
        <v>7</v>
      </c>
      <c r="AQ100" s="30" t="s">
        <v>8</v>
      </c>
      <c r="AR100" s="31" t="s">
        <v>8</v>
      </c>
      <c r="AS100" s="32" t="s">
        <v>8</v>
      </c>
      <c r="AT100" s="32" t="s">
        <v>8</v>
      </c>
      <c r="AU100" s="715" t="s">
        <v>8</v>
      </c>
      <c r="AV100" s="1029" t="s">
        <v>9</v>
      </c>
      <c r="AW100" s="1024" t="s">
        <v>9</v>
      </c>
      <c r="AX100" s="1030" t="s">
        <v>9</v>
      </c>
      <c r="AY100" s="1030" t="s">
        <v>9</v>
      </c>
      <c r="AZ100" s="1027" t="s">
        <v>9</v>
      </c>
      <c r="BA100" s="717" t="s">
        <v>10</v>
      </c>
      <c r="BB100" s="392" t="s">
        <v>10</v>
      </c>
      <c r="BC100" s="392" t="s">
        <v>10</v>
      </c>
      <c r="BD100" s="392" t="s">
        <v>10</v>
      </c>
      <c r="BE100" s="393" t="s">
        <v>10</v>
      </c>
      <c r="BF100" s="716" t="s">
        <v>11</v>
      </c>
      <c r="BG100" s="53" t="s">
        <v>11</v>
      </c>
      <c r="BH100" s="53" t="s">
        <v>11</v>
      </c>
      <c r="BI100" s="53" t="s">
        <v>11</v>
      </c>
      <c r="BJ100" s="54" t="s">
        <v>11</v>
      </c>
      <c r="BK100" s="1176" t="s">
        <v>87</v>
      </c>
      <c r="BL100" s="1178" t="s">
        <v>97</v>
      </c>
      <c r="BM100" s="1178" t="s">
        <v>98</v>
      </c>
      <c r="BN100" s="1232" t="s">
        <v>99</v>
      </c>
      <c r="BO100" s="259" t="s">
        <v>20</v>
      </c>
      <c r="BP100" s="260" t="s">
        <v>20</v>
      </c>
      <c r="BQ100" s="260" t="s">
        <v>20</v>
      </c>
      <c r="BR100" s="260" t="s">
        <v>20</v>
      </c>
      <c r="BS100" s="602" t="s">
        <v>20</v>
      </c>
      <c r="BT100" s="721" t="s">
        <v>21</v>
      </c>
      <c r="BU100" s="43" t="s">
        <v>21</v>
      </c>
      <c r="BV100" s="43" t="s">
        <v>21</v>
      </c>
      <c r="BW100" s="43" t="s">
        <v>21</v>
      </c>
      <c r="BX100" s="722" t="s">
        <v>21</v>
      </c>
      <c r="BY100" s="720" t="s">
        <v>22</v>
      </c>
      <c r="BZ100" s="46" t="s">
        <v>22</v>
      </c>
      <c r="CA100" s="46" t="s">
        <v>22</v>
      </c>
      <c r="CB100" s="46" t="s">
        <v>22</v>
      </c>
      <c r="CC100" s="47" t="s">
        <v>22</v>
      </c>
      <c r="CF100" s="865"/>
      <c r="CG100" s="864"/>
      <c r="CH100" s="866"/>
      <c r="CI100" s="866"/>
      <c r="CJ100" s="866"/>
      <c r="CK100" s="866"/>
      <c r="CL100" s="866"/>
      <c r="CM100" s="866"/>
      <c r="CN100" s="866"/>
      <c r="CO100" s="866"/>
      <c r="CP100" s="866"/>
      <c r="CQ100" s="866"/>
      <c r="CR100" s="866"/>
      <c r="CS100" s="866"/>
      <c r="CT100" s="867"/>
      <c r="CU100" s="867"/>
      <c r="CV100" s="867"/>
      <c r="CW100" s="866"/>
      <c r="CX100" s="866"/>
      <c r="CY100" s="867"/>
      <c r="CZ100" s="867"/>
      <c r="DA100" s="867"/>
      <c r="DB100" s="866"/>
      <c r="DC100" s="866"/>
      <c r="DD100" s="867"/>
      <c r="DE100" s="867"/>
      <c r="DF100" s="867"/>
      <c r="DG100" s="866"/>
      <c r="DH100" s="866"/>
      <c r="DI100" s="867"/>
      <c r="DJ100" s="867"/>
      <c r="DK100" s="867"/>
      <c r="DL100" s="867"/>
      <c r="DM100" s="867"/>
      <c r="DN100" s="867"/>
      <c r="DO100" s="867"/>
      <c r="DP100" s="867"/>
      <c r="DQ100" s="866"/>
      <c r="DR100" s="866"/>
      <c r="DS100" s="867"/>
      <c r="DT100" s="867"/>
      <c r="DU100" s="867"/>
      <c r="DV100" s="866"/>
      <c r="DW100" s="866"/>
      <c r="DX100" s="867"/>
      <c r="DY100" s="867"/>
      <c r="DZ100" s="867"/>
      <c r="EA100" s="866"/>
      <c r="EB100" s="866"/>
      <c r="EC100" s="807"/>
      <c r="ED100" s="807"/>
      <c r="EE100" s="807"/>
      <c r="EF100" s="807"/>
      <c r="EG100" s="807"/>
      <c r="EH100" s="807"/>
      <c r="EI100" s="807"/>
      <c r="EJ100" s="807"/>
      <c r="EK100" s="807"/>
      <c r="EL100" s="807"/>
      <c r="EM100" s="807"/>
      <c r="EN100" s="807"/>
      <c r="EO100" s="807"/>
      <c r="EP100" s="1238"/>
      <c r="EQ100" s="1239"/>
      <c r="ER100" s="1239"/>
      <c r="ES100" s="1239"/>
      <c r="ET100" s="807"/>
      <c r="EU100" s="807"/>
      <c r="EV100" s="807"/>
      <c r="EW100" s="807"/>
      <c r="EX100" s="807"/>
      <c r="EY100" s="807"/>
      <c r="EZ100" s="807"/>
      <c r="FA100" s="807"/>
      <c r="FB100" s="807"/>
      <c r="FC100" s="807"/>
      <c r="FD100" s="807"/>
      <c r="FE100" s="807"/>
      <c r="FF100" s="807"/>
      <c r="FG100" s="807"/>
      <c r="FH100" s="807"/>
      <c r="FI100" s="864"/>
    </row>
    <row r="101" spans="1:165" ht="51.75" thickBot="1" x14ac:dyDescent="0.3">
      <c r="A101" s="208" t="s">
        <v>62</v>
      </c>
      <c r="B101" s="1" t="s">
        <v>12</v>
      </c>
      <c r="C101" s="759" t="s">
        <v>79</v>
      </c>
      <c r="D101" s="788" t="s">
        <v>80</v>
      </c>
      <c r="E101" s="875" t="s">
        <v>83</v>
      </c>
      <c r="F101" s="763" t="s">
        <v>84</v>
      </c>
      <c r="G101" s="876" t="s">
        <v>88</v>
      </c>
      <c r="H101" s="896" t="s">
        <v>79</v>
      </c>
      <c r="I101" s="897" t="s">
        <v>80</v>
      </c>
      <c r="J101" s="898" t="s">
        <v>83</v>
      </c>
      <c r="K101" s="899" t="s">
        <v>84</v>
      </c>
      <c r="L101" s="900" t="s">
        <v>88</v>
      </c>
      <c r="M101" s="901" t="s">
        <v>79</v>
      </c>
      <c r="N101" s="902" t="s">
        <v>80</v>
      </c>
      <c r="O101" s="903" t="s">
        <v>83</v>
      </c>
      <c r="P101" s="904" t="s">
        <v>84</v>
      </c>
      <c r="Q101" s="905" t="s">
        <v>88</v>
      </c>
      <c r="R101" s="906" t="s">
        <v>79</v>
      </c>
      <c r="S101" s="907" t="s">
        <v>80</v>
      </c>
      <c r="T101" s="908" t="s">
        <v>83</v>
      </c>
      <c r="U101" s="909" t="s">
        <v>84</v>
      </c>
      <c r="V101" s="910" t="s">
        <v>88</v>
      </c>
      <c r="W101" s="960" t="s">
        <v>79</v>
      </c>
      <c r="X101" s="961" t="s">
        <v>80</v>
      </c>
      <c r="Y101" s="962" t="s">
        <v>83</v>
      </c>
      <c r="Z101" s="963" t="s">
        <v>84</v>
      </c>
      <c r="AA101" s="964" t="s">
        <v>88</v>
      </c>
      <c r="AB101" s="989" t="s">
        <v>79</v>
      </c>
      <c r="AC101" s="990" t="s">
        <v>80</v>
      </c>
      <c r="AD101" s="991" t="s">
        <v>83</v>
      </c>
      <c r="AE101" s="992" t="s">
        <v>84</v>
      </c>
      <c r="AF101" s="993" t="s">
        <v>88</v>
      </c>
      <c r="AG101" s="940" t="s">
        <v>79</v>
      </c>
      <c r="AH101" s="941" t="s">
        <v>80</v>
      </c>
      <c r="AI101" s="942" t="s">
        <v>83</v>
      </c>
      <c r="AJ101" s="943" t="s">
        <v>84</v>
      </c>
      <c r="AK101" s="944" t="s">
        <v>88</v>
      </c>
      <c r="AL101" s="945" t="s">
        <v>79</v>
      </c>
      <c r="AM101" s="946" t="s">
        <v>80</v>
      </c>
      <c r="AN101" s="947" t="s">
        <v>83</v>
      </c>
      <c r="AO101" s="948" t="s">
        <v>84</v>
      </c>
      <c r="AP101" s="949" t="s">
        <v>88</v>
      </c>
      <c r="AQ101" s="759" t="s">
        <v>79</v>
      </c>
      <c r="AR101" s="788" t="s">
        <v>80</v>
      </c>
      <c r="AS101" s="875" t="s">
        <v>83</v>
      </c>
      <c r="AT101" s="763" t="s">
        <v>84</v>
      </c>
      <c r="AU101" s="876" t="s">
        <v>88</v>
      </c>
      <c r="AV101" s="927" t="s">
        <v>79</v>
      </c>
      <c r="AW101" s="928" t="s">
        <v>80</v>
      </c>
      <c r="AX101" s="929" t="s">
        <v>83</v>
      </c>
      <c r="AY101" s="930" t="s">
        <v>84</v>
      </c>
      <c r="AZ101" s="931" t="s">
        <v>88</v>
      </c>
      <c r="BA101" s="955" t="s">
        <v>79</v>
      </c>
      <c r="BB101" s="956" t="s">
        <v>80</v>
      </c>
      <c r="BC101" s="957" t="s">
        <v>83</v>
      </c>
      <c r="BD101" s="958" t="s">
        <v>84</v>
      </c>
      <c r="BE101" s="959" t="s">
        <v>88</v>
      </c>
      <c r="BF101" s="759" t="s">
        <v>79</v>
      </c>
      <c r="BG101" s="788" t="s">
        <v>80</v>
      </c>
      <c r="BH101" s="875" t="s">
        <v>83</v>
      </c>
      <c r="BI101" s="763" t="s">
        <v>84</v>
      </c>
      <c r="BJ101" s="876" t="s">
        <v>88</v>
      </c>
      <c r="BK101" s="1177"/>
      <c r="BL101" s="1179"/>
      <c r="BM101" s="1179"/>
      <c r="BN101" s="1233"/>
      <c r="BO101" s="916" t="s">
        <v>79</v>
      </c>
      <c r="BP101" s="917" t="s">
        <v>80</v>
      </c>
      <c r="BQ101" s="918" t="s">
        <v>83</v>
      </c>
      <c r="BR101" s="919" t="s">
        <v>84</v>
      </c>
      <c r="BS101" s="920" t="s">
        <v>88</v>
      </c>
      <c r="BT101" s="911" t="s">
        <v>79</v>
      </c>
      <c r="BU101" s="912" t="s">
        <v>80</v>
      </c>
      <c r="BV101" s="913" t="s">
        <v>83</v>
      </c>
      <c r="BW101" s="914" t="s">
        <v>84</v>
      </c>
      <c r="BX101" s="915" t="s">
        <v>88</v>
      </c>
      <c r="BY101" s="901" t="s">
        <v>79</v>
      </c>
      <c r="BZ101" s="902" t="s">
        <v>80</v>
      </c>
      <c r="CA101" s="903" t="s">
        <v>83</v>
      </c>
      <c r="CB101" s="904" t="s">
        <v>84</v>
      </c>
      <c r="CC101" s="905" t="s">
        <v>88</v>
      </c>
      <c r="CF101" s="857"/>
      <c r="CG101" s="849"/>
      <c r="CH101" s="851"/>
      <c r="CI101" s="851"/>
      <c r="CJ101" s="852"/>
      <c r="CK101" s="853"/>
      <c r="CL101" s="823"/>
      <c r="CM101" s="851"/>
      <c r="CN101" s="851"/>
      <c r="CO101" s="852"/>
      <c r="CP101" s="853"/>
      <c r="CQ101" s="823"/>
      <c r="CR101" s="851"/>
      <c r="CS101" s="851"/>
      <c r="CT101" s="852"/>
      <c r="CU101" s="853"/>
      <c r="CV101" s="823"/>
      <c r="CW101" s="851"/>
      <c r="CX101" s="851"/>
      <c r="CY101" s="852"/>
      <c r="CZ101" s="853"/>
      <c r="DA101" s="823"/>
      <c r="DB101" s="851"/>
      <c r="DC101" s="851"/>
      <c r="DD101" s="852"/>
      <c r="DE101" s="853"/>
      <c r="DF101" s="823"/>
      <c r="DG101" s="851"/>
      <c r="DH101" s="851"/>
      <c r="DI101" s="852"/>
      <c r="DJ101" s="853"/>
      <c r="DK101" s="823"/>
      <c r="DL101" s="851"/>
      <c r="DM101" s="851"/>
      <c r="DN101" s="852"/>
      <c r="DO101" s="853"/>
      <c r="DP101" s="823"/>
      <c r="DQ101" s="851"/>
      <c r="DR101" s="851"/>
      <c r="DS101" s="852"/>
      <c r="DT101" s="854"/>
      <c r="DU101" s="823"/>
      <c r="DV101" s="851"/>
      <c r="DW101" s="851"/>
      <c r="DX101" s="852"/>
      <c r="DY101" s="853"/>
      <c r="DZ101" s="823"/>
      <c r="EA101" s="851"/>
      <c r="EB101" s="851"/>
      <c r="EC101" s="852"/>
      <c r="ED101" s="855"/>
      <c r="EE101" s="823"/>
      <c r="EF101" s="851"/>
      <c r="EG101" s="851"/>
      <c r="EH101" s="852"/>
      <c r="EI101" s="855"/>
      <c r="EJ101" s="823"/>
      <c r="EK101" s="851"/>
      <c r="EL101" s="851"/>
      <c r="EM101" s="852"/>
      <c r="EN101" s="855"/>
      <c r="EO101" s="823"/>
      <c r="EP101" s="1238"/>
      <c r="EQ101" s="1239"/>
      <c r="ER101" s="1239"/>
      <c r="ES101" s="1239"/>
      <c r="ET101" s="851"/>
      <c r="EU101" s="851"/>
      <c r="EV101" s="852"/>
      <c r="EW101" s="855"/>
      <c r="EX101" s="823"/>
      <c r="EY101" s="851"/>
      <c r="EZ101" s="851"/>
      <c r="FA101" s="852"/>
      <c r="FB101" s="855"/>
      <c r="FC101" s="823"/>
      <c r="FD101" s="851"/>
      <c r="FE101" s="851"/>
      <c r="FF101" s="852"/>
      <c r="FG101" s="855"/>
      <c r="FH101" s="823"/>
      <c r="FI101" s="864"/>
    </row>
    <row r="102" spans="1:165" ht="15.75" x14ac:dyDescent="0.25">
      <c r="A102" s="1105" t="s">
        <v>13</v>
      </c>
      <c r="B102" s="133">
        <v>120</v>
      </c>
      <c r="C102" s="136">
        <v>183.91200000000003</v>
      </c>
      <c r="D102" s="137">
        <v>30</v>
      </c>
      <c r="E102" s="56">
        <f>IF(C102="","",C102-$BK102)</f>
        <v>-9.4086072205732307</v>
      </c>
      <c r="F102" s="56">
        <f t="shared" ref="F102:F141" si="190">IF(D102="","",IF(G22&gt;$C$1, SQRT(D102^2+$BN102^2+$BL102^2), SQRT(D102^2+$BN102^2-$BL102^2)))</f>
        <v>29.584364939015749</v>
      </c>
      <c r="G102" s="366">
        <f t="shared" ref="G102:G141" si="191" xml:space="preserve"> IF(F102="","",ABS(E102)/(2*F102))</f>
        <v>0.15901316861064668</v>
      </c>
      <c r="H102" s="110">
        <v>165</v>
      </c>
      <c r="I102" s="12">
        <v>20</v>
      </c>
      <c r="J102" s="13">
        <f>IF(H102="","",H102-$BK102)</f>
        <v>-28.320607220573265</v>
      </c>
      <c r="K102" s="13">
        <f t="shared" ref="K102:K141" si="192">IF(I102="","",IF(L22&gt;$C$1, SQRT(I102^2+$BN102^2+$BL102^2), SQRT(I102^2+$BN102^2-$BL102^2)))</f>
        <v>19.370974390692492</v>
      </c>
      <c r="L102" s="398">
        <f t="shared" ref="L102:L141" si="193" xml:space="preserve"> IF(K102="","",ABS(J102)/(2*K102))</f>
        <v>0.73100626353057796</v>
      </c>
      <c r="M102" s="71">
        <v>206.61</v>
      </c>
      <c r="N102" s="57">
        <v>40.74</v>
      </c>
      <c r="O102" s="57">
        <f>IF(M102="","",M102-$BK102)</f>
        <v>13.289392779426748</v>
      </c>
      <c r="P102" s="57">
        <f t="shared" ref="P102:P141" si="194">IF(N102="","",IF(Q22&gt;$C$1, SQRT(N102^2+$BN102^2+$BL102^2), SQRT(N102^2+$BN102^2-$BL102^2)))</f>
        <v>40.434913736087836</v>
      </c>
      <c r="Q102" s="606">
        <f t="shared" ref="Q102:Q141" si="195" xml:space="preserve"> IF(P102="","",ABS(O102)/(2*P102))</f>
        <v>0.16433066812216385</v>
      </c>
      <c r="R102" s="204">
        <v>175</v>
      </c>
      <c r="S102" s="58">
        <v>30</v>
      </c>
      <c r="T102" s="59">
        <f>IF(R102="","",R102-$BK102)</f>
        <v>-18.320607220573265</v>
      </c>
      <c r="U102" s="59">
        <f t="shared" ref="U102:U141" si="196">IF(S102="","",IF(V22&gt;$C$1, SQRT(S102^2+$BN102^2+$BL102^2), SQRT(S102^2+$BN102^2-$BL102^2)))</f>
        <v>29.584364939015749</v>
      </c>
      <c r="V102" s="403">
        <f t="shared" ref="V102:V141" si="197" xml:space="preserve"> IF(U102="","",ABS(T102)/(2*U102))</f>
        <v>0.30963326842301281</v>
      </c>
      <c r="W102" s="641">
        <v>235.71</v>
      </c>
      <c r="X102" s="60">
        <v>27.645</v>
      </c>
      <c r="Y102" s="60">
        <f>IF(W102="","",W102-$BK102)</f>
        <v>42.389392779426743</v>
      </c>
      <c r="Z102" s="60">
        <f t="shared" ref="Z102:Z141" si="198">IF(X102="","",IF(AA22&gt;$C$1, SQRT(X102^2+$BN102^2+$BL102^2), SQRT(X102^2+$BN102^2-$BL102^2)))</f>
        <v>27.193393937588308</v>
      </c>
      <c r="AA102" s="472">
        <f t="shared" ref="AA102:AA141" si="199" xml:space="preserve"> IF(Z102="","",ABS(Y102)/(2*Z102))</f>
        <v>0.77940607334109979</v>
      </c>
      <c r="AB102" s="646">
        <v>198</v>
      </c>
      <c r="AC102" s="433">
        <v>26</v>
      </c>
      <c r="AD102" s="433">
        <f>IF(AB102="","",AB102-$BK102)</f>
        <v>4.6793927794267347</v>
      </c>
      <c r="AE102" s="433">
        <f t="shared" ref="AE102:AE141" si="200">IF(AC102="","",IF(AF22&gt;$C$1, SQRT(AC102^2+$BN102^2+$BL102^2), SQRT(AC102^2+$BN102^2-$BL102^2)))</f>
        <v>25.519299536720524</v>
      </c>
      <c r="AF102" s="443">
        <f t="shared" ref="AF102:AF141" si="201" xml:space="preserve"> IF(AE102="","",ABS(AD102)/(2*AE102))</f>
        <v>9.168340950529244E-2</v>
      </c>
      <c r="AG102" s="662">
        <v>174.6</v>
      </c>
      <c r="AH102" s="62">
        <v>20.37</v>
      </c>
      <c r="AI102" s="62">
        <f>IF(AG102="","",AG102-$BK102)</f>
        <v>-18.720607220573271</v>
      </c>
      <c r="AJ102" s="62">
        <f t="shared" ref="AJ102:AJ141" si="202">IF(AH102="","",IF(AK22&gt;$C$1, SQRT(AH102^2+$BN102^2+$BL102^2), SQRT(AH102^2+$BN102^2-$BL102^2)))</f>
        <v>19.752760537324004</v>
      </c>
      <c r="AK102" s="343">
        <f t="shared" ref="AK102:AK141" si="203" xml:space="preserve"> IF(AJ102="","",ABS(AI102)/(2*AJ102))</f>
        <v>0.47387318813488327</v>
      </c>
      <c r="AL102" s="454">
        <v>187</v>
      </c>
      <c r="AM102" s="455">
        <v>27</v>
      </c>
      <c r="AN102" s="181">
        <f>IF(AL102="","",AL102-$BK102)</f>
        <v>-6.3206072205732653</v>
      </c>
      <c r="AO102" s="181">
        <f t="shared" ref="AO102:AO141" si="204">IF(AM102="","",IF(AP22&gt;$C$1, SQRT(AM102^2+$BN102^2+$BL102^2), SQRT(AM102^2+$BN102^2-$BL102^2)))</f>
        <v>26.537419784991616</v>
      </c>
      <c r="AP102" s="354">
        <f t="shared" ref="AP102:AP141" si="205" xml:space="preserve"> IF(AO102="","",ABS(AN102)/(2*AO102))</f>
        <v>0.11908857891579798</v>
      </c>
      <c r="AQ102" s="103"/>
      <c r="AR102" s="102"/>
      <c r="AS102" s="201" t="str">
        <f>IF(AQ102="","",AQ102-$BK102)</f>
        <v/>
      </c>
      <c r="AT102" s="137" t="str">
        <f t="shared" ref="AT102:AT141" si="206">IF(AR102="","",IF(AU22&gt;$C$1, SQRT(AR102^2+$BN102^2+$BL102^2), SQRT(AR102^2+$BN102^2-$BL102^2)))</f>
        <v/>
      </c>
      <c r="AU102" s="366" t="str">
        <f t="shared" ref="AU102:AU141" si="207" xml:space="preserve"> IF(AT102="","",ABS(AS102)/(2*AT102))</f>
        <v/>
      </c>
      <c r="AV102" s="771">
        <v>264.78089999999997</v>
      </c>
      <c r="AW102" s="1021">
        <v>47.473590500483226</v>
      </c>
      <c r="AX102" s="772">
        <f>IF(AV102="","",AV102-$BK102)</f>
        <v>71.460292779426709</v>
      </c>
      <c r="AY102" s="772">
        <f t="shared" ref="AY102:AY141" si="208">IF(AW102="","",IF(AZ22&gt;$C$1, SQRT(AW102^2+$BN102^2+$BL102^2), SQRT(AW102^2+$BN102^2-$BL102^2)))</f>
        <v>47.212037065270074</v>
      </c>
      <c r="AZ102" s="773">
        <f t="shared" ref="AZ102:AZ141" si="209" xml:space="preserve"> IF(AY102="","",ABS(AX102)/(2*AY102))</f>
        <v>0.75680162540575946</v>
      </c>
      <c r="BA102" s="650">
        <v>247.35</v>
      </c>
      <c r="BB102" s="66">
        <v>40.74</v>
      </c>
      <c r="BC102" s="66">
        <f>IF(BA102="","",BA102-$BK102)</f>
        <v>54.029392779426729</v>
      </c>
      <c r="BD102" s="66">
        <f t="shared" ref="BD102:BD141" si="210">IF(BB102="","",IF(BE22&gt;$C$1, SQRT(BB102^2+$BN102^2+$BL102^2), SQRT(BB102^2+$BN102^2-$BL102^2)))</f>
        <v>40.434913736087836</v>
      </c>
      <c r="BE102" s="344">
        <f t="shared" ref="BE102:BE141" si="211" xml:space="preserve"> IF(BD102="","",ABS(BC102)/(2*BD102))</f>
        <v>0.66810322796862964</v>
      </c>
      <c r="BF102" s="233">
        <v>146.66399999999999</v>
      </c>
      <c r="BG102" s="417">
        <v>13.385999999999999</v>
      </c>
      <c r="BH102" s="137">
        <f>IF(BF102="","",BF102-$BK102)</f>
        <v>-46.656607220573278</v>
      </c>
      <c r="BI102" s="137">
        <f t="shared" ref="BI102:BI141" si="212">IF(BG102="","",IF(BJ22&gt;$C$1, SQRT(BG102^2+$BN102^2+$BL102^2), SQRT(BG102^2+$BN102^2-$BL102^2)))</f>
        <v>16.611753283598198</v>
      </c>
      <c r="BJ102" s="366">
        <f t="shared" ref="BJ102:BJ141" si="213" xml:space="preserve"> IF(BI102="","",ABS(BH102)/(2*BI102))</f>
        <v>1.4043251914486417</v>
      </c>
      <c r="BK102" s="67">
        <f t="shared" ref="BK102:BK141" si="214">IFERROR((IF(G22&gt;$C$1,0,IFERROR((1/D102^2)*C102, 0)) + IF(L22&gt;$C$1,0,IFERROR((1/I102^2)*H102, 0)) + IF(Q22&gt;$C$1,0,IFERROR((1/N102^2)*M102, 0)) + IF(V22&gt;$C$1,0,IFERROR((1/S102^2)*R102, 0)) + IF(AA22&gt;$C$1,0,IFERROR((1/X102^2)*W102, 0)) + IF(AF22&gt;$C$1,0,IFERROR((1/AC102^2)*AB102, 0)) + IF(AK22&gt;$C$1,0,IFERROR((1/AH102^2)*AG102, 0)) + IF(AP22&gt;$C$1,0,IFERROR((1/AM102^2)*AL102, 0)) + IF(AU22&gt;$C$1,0,IFERROR((1/AR102^2)*AQ102, 0)) + IF(AZ22&gt;$C$1,0,IFERROR((1/AW102^2)*AV102, 0)) + IF(BE22&gt;$C$1,0,IFERROR((1/BB102^2)*BA102, 0)) + IF(BJ22&gt;$C$1,0,IFERROR((1/BG102^2)*BF102, 0)) + IF(BS22&gt;$C$1,0,IFERROR((1/BP102^2)*BO102, 0)) + IF(BX22&gt;$C$1,0,IFERROR((1/BU102^2)*BT102, 0)) + IF(CC22&gt;$C$1,0,IFERROR((1/BZ102^2)*BY102, 0))) / (IF(G22&gt;$C$1,0,IFERROR(1/D102^2, 0)) + IF(L22&gt;$C$1,0,IFERROR(1/I102^2, 0)) + IF(Q22&gt;$C$1,0,IFERROR(1/N102^2, 0)) + IF(V22&gt;$C$1,0,IFERROR(1/S102^2, 0)) + IF(AA22&gt;$C$1,0,IFERROR(1/X102^2, 0)) + IF(AF22&gt;$C$1,0,IFERROR(1/AC102^2, 0)) + IF(AK22&gt;$C$1,0,IFERROR(1/AH102^2, 0)) + IF(AP22&gt;$C$1,0,IFERROR(1/AM102^2, 0)) + IF(AU22&gt;$C$1,0,IFERROR(1/AR102^2, 0)) + IF(AZ22&gt;$C$1,0,IFERROR(1/AW102^2, 0)) + IF(BE22&gt;$C$1,0,IFERROR(1/BB102^2, 0)) + IF(BJ22&gt;$C$1,0,IFERROR(1/BG102^2, 0)) + IF(BS22&gt;$C$1,0,IFERROR(1/BP102^2, 0)) + IF(BX22&gt;$C$1,0,IFERROR(1/BU102^2, 0)) + IF(CC22&gt;$C$1,0,IFERROR(1/BZ102^2, 0))), "ERR")</f>
        <v>193.32060722057327</v>
      </c>
      <c r="BL102" s="68">
        <f t="shared" ref="BL102:BL141" si="215">IFERROR( 1/SQRT( IF(G22&gt;$C$1,0,IFERROR(1/D102^2,0)) + IF(L22&gt;$C$1,0,IFERROR(1/I102^2,0)) + IF(Q22&gt;$C$1,0,IFERROR(1/N102^2,0)) + IF(V22&gt;$C$1,0,IFERROR(1/S102^2,0)) + IF(AA22&gt;$C$1,0,IFERROR(1/X102^2,0)) + IF(AF22&gt;$C$1,0,IFERROR(1/AC102^2,0)) + IF(AK22&gt;$C$1,0,IFERROR(1/AH102^2,0)) + IF(AP22&gt;$C$1,0,IFERROR(1/AM102^2,0)) + IF(AU22&gt;$C$1,0,IFERROR(1/AR102^2,0)) + IF(AZ22&gt;$C$1,0,IFERROR(1/AW102^2,0)) + IF(BE22&gt;$C$1,0,IFERROR(1/BB102^2,0)) + IF(BJ22&gt;$C$1,0,IFERROR(1/BG102^2,0)) + IF(BS22&gt;$C$1,0,IFERROR(1/BP102^2,0)) + IF(BX22&gt;$C$1,0,IFERROR(1/BU102^2,0)) + IF(CC22&gt;$C$1,0,IFERROR(1/BZ102^2,0))), "ERR")</f>
        <v>7.7952133489171143</v>
      </c>
      <c r="BM102" s="68">
        <f t="shared" ref="BM102:BM110" si="216">BL102*2</f>
        <v>15.590426697834229</v>
      </c>
      <c r="BN102" s="539">
        <v>6</v>
      </c>
      <c r="BO102" s="1015">
        <v>226.98000000000002</v>
      </c>
      <c r="BP102" s="1033">
        <v>11.64</v>
      </c>
      <c r="BQ102" s="384">
        <f>IF(BO102="","",BO102-$BK102)</f>
        <v>33.659392779426753</v>
      </c>
      <c r="BR102" s="384">
        <f t="shared" ref="BR102:BR141" si="217">IF(BP102="","",IF(BS22&gt;$C$1, SQRT(BP102^2+$BN102^2+$BL102^2), SQRT(BP102^2+$BN102^2-$BL102^2)))</f>
        <v>15.239913095393149</v>
      </c>
      <c r="BS102" s="508">
        <f t="shared" ref="BS102:BS141" si="218" xml:space="preserve"> IF(BR102="","",ABS(BQ102)/(2*BR102))</f>
        <v>1.1043170839865748</v>
      </c>
      <c r="BT102" s="483">
        <v>186.35</v>
      </c>
      <c r="BU102" s="422">
        <v>19.087673637607942</v>
      </c>
      <c r="BV102" s="70">
        <f>IF(BT102="","",BT102-$BK102)</f>
        <v>-6.970607220573271</v>
      </c>
      <c r="BW102" s="70">
        <f t="shared" ref="BW102:BW141" si="219">IF(BU102="","",IF(BX22&gt;$C$1, SQRT(BU102^2+$BN102^2+$BL102^2), SQRT(BU102^2+$BN102^2-$BL102^2)))</f>
        <v>18.427531949251847</v>
      </c>
      <c r="BX102" s="479">
        <f t="shared" ref="BX102:BX141" si="220" xml:space="preserve"> IF(BW102="","",ABS(BV102)/(2*BW102))</f>
        <v>0.18913567046769592</v>
      </c>
      <c r="BY102" s="113">
        <v>245</v>
      </c>
      <c r="BZ102" s="114">
        <v>36</v>
      </c>
      <c r="CA102" s="57">
        <f>IF(BY102="","",BY102-$BK102)</f>
        <v>51.679392779426735</v>
      </c>
      <c r="CB102" s="57">
        <f t="shared" ref="CB102:CB141" si="221">IF(BZ102="","",IF(CC22&gt;$C$1, SQRT(BZ102^2+$BN102^2+$BL102^2), SQRT(BZ102^2+$BN102^2-$BL102^2)))</f>
        <v>35.654377695380752</v>
      </c>
      <c r="CC102" s="347">
        <f t="shared" ref="CC102:CC141" si="222" xml:space="preserve"> IF(CB102="","",ABS(CA102)/(2*CB102))</f>
        <v>0.72472717405080556</v>
      </c>
      <c r="CF102" s="846"/>
      <c r="CG102" s="807"/>
      <c r="CH102" s="826"/>
      <c r="CI102" s="826"/>
      <c r="CJ102" s="826"/>
      <c r="CK102" s="826"/>
      <c r="CL102" s="830"/>
      <c r="CM102" s="829"/>
      <c r="CN102" s="829"/>
      <c r="CO102" s="826"/>
      <c r="CP102" s="826"/>
      <c r="CQ102" s="830"/>
      <c r="CR102" s="826"/>
      <c r="CS102" s="826"/>
      <c r="CT102" s="826"/>
      <c r="CU102" s="826"/>
      <c r="CV102" s="830"/>
      <c r="CW102" s="829"/>
      <c r="CX102" s="829"/>
      <c r="CY102" s="826"/>
      <c r="CZ102" s="826"/>
      <c r="DA102" s="830"/>
      <c r="DB102" s="826"/>
      <c r="DC102" s="826"/>
      <c r="DD102" s="826"/>
      <c r="DE102" s="826"/>
      <c r="DF102" s="830"/>
      <c r="DG102" s="826"/>
      <c r="DH102" s="826"/>
      <c r="DI102" s="826"/>
      <c r="DJ102" s="826"/>
      <c r="DK102" s="830"/>
      <c r="DL102" s="858"/>
      <c r="DM102" s="826"/>
      <c r="DN102" s="826"/>
      <c r="DO102" s="826"/>
      <c r="DP102" s="830"/>
      <c r="DQ102" s="859"/>
      <c r="DR102" s="859"/>
      <c r="DS102" s="826"/>
      <c r="DT102" s="826"/>
      <c r="DU102" s="830"/>
      <c r="DV102" s="829"/>
      <c r="DW102" s="829"/>
      <c r="DX102" s="829"/>
      <c r="DY102" s="826"/>
      <c r="DZ102" s="830"/>
      <c r="EA102" s="826"/>
      <c r="EB102" s="868"/>
      <c r="EC102" s="826"/>
      <c r="ED102" s="826"/>
      <c r="EE102" s="830"/>
      <c r="EF102" s="826"/>
      <c r="EG102" s="826"/>
      <c r="EH102" s="826"/>
      <c r="EI102" s="826"/>
      <c r="EJ102" s="830"/>
      <c r="EK102" s="826"/>
      <c r="EL102" s="860"/>
      <c r="EM102" s="826"/>
      <c r="EN102" s="826"/>
      <c r="EO102" s="830"/>
      <c r="EP102" s="869"/>
      <c r="EQ102" s="869"/>
      <c r="ER102" s="869"/>
      <c r="ES102" s="869"/>
      <c r="ET102" s="826"/>
      <c r="EU102" s="861"/>
      <c r="EV102" s="826"/>
      <c r="EW102" s="826"/>
      <c r="EX102" s="830"/>
      <c r="EY102" s="856"/>
      <c r="EZ102" s="856"/>
      <c r="FA102" s="826"/>
      <c r="FB102" s="826"/>
      <c r="FC102" s="830"/>
      <c r="FD102" s="838"/>
      <c r="FE102" s="838"/>
      <c r="FF102" s="826"/>
      <c r="FG102" s="826"/>
      <c r="FH102" s="830"/>
      <c r="FI102" s="864"/>
    </row>
    <row r="103" spans="1:165" ht="15.75" x14ac:dyDescent="0.25">
      <c r="A103" s="1099"/>
      <c r="B103" s="134">
        <v>100</v>
      </c>
      <c r="C103" s="139">
        <v>205.54785000000001</v>
      </c>
      <c r="D103" s="515">
        <v>30</v>
      </c>
      <c r="E103" s="80">
        <f t="shared" ref="E103:E141" si="223">IF(C103="","",C103-$BK103)</f>
        <v>1.978661419068203</v>
      </c>
      <c r="F103" s="80">
        <f t="shared" si="190"/>
        <v>29.35973601995229</v>
      </c>
      <c r="G103" s="293">
        <f t="shared" si="191"/>
        <v>3.3696853025578025E-2</v>
      </c>
      <c r="H103" s="115">
        <v>180</v>
      </c>
      <c r="I103" s="4">
        <v>20</v>
      </c>
      <c r="J103" s="6">
        <f t="shared" ref="J103:J141" si="224">IF(H103="","",H103-$BK103)</f>
        <v>-23.569188580931808</v>
      </c>
      <c r="K103" s="6">
        <f t="shared" si="192"/>
        <v>19.026142519209824</v>
      </c>
      <c r="L103" s="396">
        <f t="shared" si="193"/>
        <v>0.61938957298188735</v>
      </c>
      <c r="M103" s="156">
        <v>218.25</v>
      </c>
      <c r="N103" s="141">
        <v>40.74</v>
      </c>
      <c r="O103" s="141">
        <f t="shared" ref="O103:O141" si="225">IF(M103="","",M103-$BK103)</f>
        <v>14.680811419068192</v>
      </c>
      <c r="P103" s="141">
        <f t="shared" si="194"/>
        <v>40.270854214447503</v>
      </c>
      <c r="Q103" s="329">
        <f t="shared" si="195"/>
        <v>0.18227588792741983</v>
      </c>
      <c r="R103" s="205">
        <v>186</v>
      </c>
      <c r="S103" s="143">
        <v>30</v>
      </c>
      <c r="T103" s="512">
        <f t="shared" ref="T103:T141" si="226">IF(R103="","",R103-$BK103)</f>
        <v>-17.569188580931808</v>
      </c>
      <c r="U103" s="512">
        <f t="shared" si="196"/>
        <v>29.35973601995229</v>
      </c>
      <c r="V103" s="401">
        <f t="shared" si="197"/>
        <v>0.29920549300906757</v>
      </c>
      <c r="W103" s="117">
        <v>258.99</v>
      </c>
      <c r="X103" s="85">
        <v>23.28</v>
      </c>
      <c r="Y103" s="85">
        <f t="shared" ref="Y103:Y141" si="227">IF(W103="","",W103-$BK103)</f>
        <v>55.420811419068201</v>
      </c>
      <c r="Z103" s="85">
        <f t="shared" si="198"/>
        <v>25.099089641632744</v>
      </c>
      <c r="AA103" s="326">
        <f t="shared" si="199"/>
        <v>1.1040402701925043</v>
      </c>
      <c r="AB103" s="446">
        <v>212</v>
      </c>
      <c r="AC103" s="439">
        <v>26</v>
      </c>
      <c r="AD103" s="439">
        <f t="shared" ref="AD103:AD141" si="228">IF(AB103="","",AB103-$BK103)</f>
        <v>8.430811419068192</v>
      </c>
      <c r="AE103" s="439">
        <f t="shared" si="200"/>
        <v>25.258545072139128</v>
      </c>
      <c r="AF103" s="440">
        <f t="shared" si="201"/>
        <v>0.16689028198159381</v>
      </c>
      <c r="AG103" s="663">
        <v>203.7</v>
      </c>
      <c r="AH103" s="142">
        <v>20.37</v>
      </c>
      <c r="AI103" s="142">
        <f t="shared" ref="AI103:AI141" si="229">IF(AG103="","",AG103-$BK103)</f>
        <v>0.13081141906818061</v>
      </c>
      <c r="AJ103" s="142">
        <f t="shared" si="202"/>
        <v>19.414710895640034</v>
      </c>
      <c r="AK103" s="306">
        <f t="shared" si="203"/>
        <v>3.36887373114469E-3</v>
      </c>
      <c r="AL103" s="456">
        <v>199</v>
      </c>
      <c r="AM103" s="457">
        <v>26</v>
      </c>
      <c r="AN103" s="514">
        <f t="shared" ref="AN103:AN141" si="230">IF(AL103="","",AL103-$BK103)</f>
        <v>-4.569188580931808</v>
      </c>
      <c r="AO103" s="514">
        <f t="shared" si="204"/>
        <v>25.258545072139128</v>
      </c>
      <c r="AP103" s="355">
        <f t="shared" si="205"/>
        <v>9.0448372380160347E-2</v>
      </c>
      <c r="AQ103" s="79">
        <v>168.78</v>
      </c>
      <c r="AR103" s="80">
        <v>40.74</v>
      </c>
      <c r="AS103" s="515">
        <f t="shared" ref="AS103:AS141" si="231">IF(AQ103="","",AQ103-$BK103)</f>
        <v>-34.789188580931807</v>
      </c>
      <c r="AT103" s="515">
        <f t="shared" si="206"/>
        <v>40.270854214447503</v>
      </c>
      <c r="AU103" s="293">
        <f t="shared" si="207"/>
        <v>0.43194003777117418</v>
      </c>
      <c r="AV103" s="774">
        <v>284.47190000000001</v>
      </c>
      <c r="AW103" s="1022">
        <v>47.818943086619214</v>
      </c>
      <c r="AX103" s="776">
        <f t="shared" ref="AX103:AX141" si="232">IF(AV103="","",AV103-$BK103)</f>
        <v>80.902711419068197</v>
      </c>
      <c r="AY103" s="776">
        <f t="shared" si="208"/>
        <v>47.419884195162382</v>
      </c>
      <c r="AZ103" s="777">
        <f t="shared" si="209"/>
        <v>0.85304627786629661</v>
      </c>
      <c r="BA103" s="651">
        <v>241.53</v>
      </c>
      <c r="BB103" s="290">
        <v>40.74</v>
      </c>
      <c r="BC103" s="290">
        <f t="shared" ref="BC103:BC141" si="233">IF(BA103="","",BA103-$BK103)</f>
        <v>37.960811419068193</v>
      </c>
      <c r="BD103" s="290">
        <f t="shared" si="210"/>
        <v>40.270854214447503</v>
      </c>
      <c r="BE103" s="324">
        <f t="shared" si="211"/>
        <v>0.47131867649146408</v>
      </c>
      <c r="BF103" s="234">
        <v>158.88600000000002</v>
      </c>
      <c r="BG103" s="138">
        <v>13.385999999999999</v>
      </c>
      <c r="BH103" s="515">
        <f t="shared" ref="BH103:BH141" si="234">IF(BF103="","",BF103-$BK103)</f>
        <v>-44.683188580931784</v>
      </c>
      <c r="BI103" s="515">
        <f t="shared" si="212"/>
        <v>16.345974943046869</v>
      </c>
      <c r="BJ103" s="293">
        <f t="shared" si="213"/>
        <v>1.3667948451107468</v>
      </c>
      <c r="BK103" s="82">
        <f t="shared" si="214"/>
        <v>203.56918858093181</v>
      </c>
      <c r="BL103" s="83">
        <f t="shared" si="215"/>
        <v>7.9376256423892979</v>
      </c>
      <c r="BM103" s="83">
        <f t="shared" si="216"/>
        <v>15.875251284778596</v>
      </c>
      <c r="BN103" s="693">
        <v>5</v>
      </c>
      <c r="BO103" s="1016">
        <v>247.35</v>
      </c>
      <c r="BP103" s="1034">
        <v>11.64</v>
      </c>
      <c r="BQ103" s="546">
        <f t="shared" ref="BQ103:BQ141" si="235">IF(BO103="","",BO103-$BK103)</f>
        <v>43.780811419068186</v>
      </c>
      <c r="BR103" s="546">
        <f t="shared" si="217"/>
        <v>14.949765912505658</v>
      </c>
      <c r="BS103" s="552">
        <f t="shared" si="218"/>
        <v>1.4642641120703106</v>
      </c>
      <c r="BT103" s="484">
        <v>196.25</v>
      </c>
      <c r="BU103" s="423">
        <v>19.019889082988012</v>
      </c>
      <c r="BV103" s="86">
        <f t="shared" ref="BV103:BV141" si="236">IF(BT103="","",BT103-$BK103)</f>
        <v>-7.319188580931808</v>
      </c>
      <c r="BW103" s="86">
        <f t="shared" si="219"/>
        <v>17.993061993180884</v>
      </c>
      <c r="BX103" s="328">
        <f t="shared" si="220"/>
        <v>0.20338918922487115</v>
      </c>
      <c r="BY103" s="119">
        <v>261</v>
      </c>
      <c r="BZ103" s="120">
        <v>36</v>
      </c>
      <c r="CA103" s="141">
        <f t="shared" ref="CA103:CA141" si="237">IF(BY103="","",BY103-$BK103)</f>
        <v>57.430811419068192</v>
      </c>
      <c r="CB103" s="141">
        <f t="shared" si="221"/>
        <v>35.468212517143911</v>
      </c>
      <c r="CC103" s="348">
        <f t="shared" si="222"/>
        <v>0.8096096101728899</v>
      </c>
      <c r="CF103" s="846"/>
      <c r="CG103" s="807"/>
      <c r="CH103" s="826"/>
      <c r="CI103" s="826"/>
      <c r="CJ103" s="826"/>
      <c r="CK103" s="826"/>
      <c r="CL103" s="830"/>
      <c r="CM103" s="829"/>
      <c r="CN103" s="829"/>
      <c r="CO103" s="826"/>
      <c r="CP103" s="826"/>
      <c r="CQ103" s="830"/>
      <c r="CR103" s="826"/>
      <c r="CS103" s="826"/>
      <c r="CT103" s="826"/>
      <c r="CU103" s="826"/>
      <c r="CV103" s="830"/>
      <c r="CW103" s="829"/>
      <c r="CX103" s="829"/>
      <c r="CY103" s="826"/>
      <c r="CZ103" s="826"/>
      <c r="DA103" s="830"/>
      <c r="DB103" s="826"/>
      <c r="DC103" s="826"/>
      <c r="DD103" s="826"/>
      <c r="DE103" s="826"/>
      <c r="DF103" s="830"/>
      <c r="DG103" s="826"/>
      <c r="DH103" s="826"/>
      <c r="DI103" s="826"/>
      <c r="DJ103" s="826"/>
      <c r="DK103" s="830"/>
      <c r="DL103" s="858"/>
      <c r="DM103" s="826"/>
      <c r="DN103" s="826"/>
      <c r="DO103" s="826"/>
      <c r="DP103" s="830"/>
      <c r="DQ103" s="859"/>
      <c r="DR103" s="859"/>
      <c r="DS103" s="826"/>
      <c r="DT103" s="826"/>
      <c r="DU103" s="830"/>
      <c r="DV103" s="826"/>
      <c r="DW103" s="826"/>
      <c r="DX103" s="826"/>
      <c r="DY103" s="826"/>
      <c r="DZ103" s="830"/>
      <c r="EA103" s="826"/>
      <c r="EB103" s="868"/>
      <c r="EC103" s="826"/>
      <c r="ED103" s="826"/>
      <c r="EE103" s="830"/>
      <c r="EF103" s="826"/>
      <c r="EG103" s="826"/>
      <c r="EH103" s="826"/>
      <c r="EI103" s="826"/>
      <c r="EJ103" s="830"/>
      <c r="EK103" s="826"/>
      <c r="EL103" s="860"/>
      <c r="EM103" s="826"/>
      <c r="EN103" s="826"/>
      <c r="EO103" s="830"/>
      <c r="EP103" s="869"/>
      <c r="EQ103" s="869"/>
      <c r="ER103" s="869"/>
      <c r="ES103" s="869"/>
      <c r="ET103" s="826"/>
      <c r="EU103" s="861"/>
      <c r="EV103" s="826"/>
      <c r="EW103" s="826"/>
      <c r="EX103" s="830"/>
      <c r="EY103" s="856"/>
      <c r="EZ103" s="856"/>
      <c r="FA103" s="826"/>
      <c r="FB103" s="826"/>
      <c r="FC103" s="830"/>
      <c r="FD103" s="838"/>
      <c r="FE103" s="838"/>
      <c r="FF103" s="826"/>
      <c r="FG103" s="826"/>
      <c r="FH103" s="830"/>
      <c r="FI103" s="864"/>
    </row>
    <row r="104" spans="1:165" ht="15.75" x14ac:dyDescent="0.25">
      <c r="A104" s="1099"/>
      <c r="B104" s="134">
        <v>50</v>
      </c>
      <c r="C104" s="139">
        <v>262.14734999999996</v>
      </c>
      <c r="D104" s="515">
        <v>30</v>
      </c>
      <c r="E104" s="80">
        <f t="shared" si="223"/>
        <v>8.0364207615874363</v>
      </c>
      <c r="F104" s="80">
        <f t="shared" si="190"/>
        <v>29.36788014269008</v>
      </c>
      <c r="G104" s="293">
        <f t="shared" si="191"/>
        <v>0.1368233035980258</v>
      </c>
      <c r="H104" s="115">
        <v>236</v>
      </c>
      <c r="I104" s="4">
        <v>20</v>
      </c>
      <c r="J104" s="6">
        <f t="shared" si="224"/>
        <v>-18.110929238412524</v>
      </c>
      <c r="K104" s="6">
        <f t="shared" si="192"/>
        <v>19.038707521137304</v>
      </c>
      <c r="L104" s="396">
        <f t="shared" si="193"/>
        <v>0.47563442051686716</v>
      </c>
      <c r="M104" s="156">
        <v>264.81</v>
      </c>
      <c r="N104" s="141">
        <v>40.74</v>
      </c>
      <c r="O104" s="141">
        <f t="shared" si="225"/>
        <v>10.699070761587478</v>
      </c>
      <c r="P104" s="141">
        <f t="shared" si="194"/>
        <v>40.276792127420109</v>
      </c>
      <c r="Q104" s="329">
        <f t="shared" si="195"/>
        <v>0.13281930109701609</v>
      </c>
      <c r="R104" s="205">
        <v>255</v>
      </c>
      <c r="S104" s="143">
        <v>30</v>
      </c>
      <c r="T104" s="512">
        <f t="shared" si="226"/>
        <v>0.889070761587476</v>
      </c>
      <c r="U104" s="512">
        <f t="shared" si="196"/>
        <v>29.36788014269008</v>
      </c>
      <c r="V104" s="401">
        <f t="shared" si="197"/>
        <v>1.5136788172447875E-2</v>
      </c>
      <c r="W104" s="117">
        <v>328.83</v>
      </c>
      <c r="X104" s="85">
        <v>93.12</v>
      </c>
      <c r="Y104" s="85">
        <f t="shared" si="227"/>
        <v>74.71907076158746</v>
      </c>
      <c r="Z104" s="85">
        <f t="shared" si="198"/>
        <v>92.918280139461316</v>
      </c>
      <c r="AA104" s="326">
        <f t="shared" si="199"/>
        <v>0.40206873528783243</v>
      </c>
      <c r="AB104" s="446">
        <v>268</v>
      </c>
      <c r="AC104" s="439">
        <v>26</v>
      </c>
      <c r="AD104" s="439">
        <f t="shared" si="228"/>
        <v>13.889070761587476</v>
      </c>
      <c r="AE104" s="439">
        <f t="shared" si="200"/>
        <v>25.268011082699211</v>
      </c>
      <c r="AF104" s="440">
        <f t="shared" si="201"/>
        <v>0.27483506153551601</v>
      </c>
      <c r="AG104" s="663">
        <v>261.90000000000003</v>
      </c>
      <c r="AH104" s="142">
        <v>20.37</v>
      </c>
      <c r="AI104" s="142">
        <f t="shared" si="229"/>
        <v>7.7890707615875101</v>
      </c>
      <c r="AJ104" s="142">
        <f t="shared" si="202"/>
        <v>19.427024581119216</v>
      </c>
      <c r="AK104" s="306">
        <f t="shared" si="203"/>
        <v>0.20046998780136335</v>
      </c>
      <c r="AL104" s="456">
        <v>255</v>
      </c>
      <c r="AM104" s="457">
        <v>26</v>
      </c>
      <c r="AN104" s="514">
        <f t="shared" si="230"/>
        <v>0.889070761587476</v>
      </c>
      <c r="AO104" s="514">
        <f t="shared" si="204"/>
        <v>25.268011082699211</v>
      </c>
      <c r="AP104" s="355">
        <f t="shared" si="205"/>
        <v>1.7592812482898883E-2</v>
      </c>
      <c r="AQ104" s="79">
        <v>232.8</v>
      </c>
      <c r="AR104" s="80">
        <v>40.74</v>
      </c>
      <c r="AS104" s="515">
        <f t="shared" si="231"/>
        <v>-21.310929238412513</v>
      </c>
      <c r="AT104" s="515">
        <f t="shared" si="206"/>
        <v>40.276792127420109</v>
      </c>
      <c r="AU104" s="293">
        <f t="shared" si="207"/>
        <v>0.26455594044075081</v>
      </c>
      <c r="AV104" s="774">
        <v>336.43480000000005</v>
      </c>
      <c r="AW104" s="1022">
        <v>47.927038475836625</v>
      </c>
      <c r="AX104" s="776">
        <f t="shared" si="232"/>
        <v>82.323870761587528</v>
      </c>
      <c r="AY104" s="776">
        <f t="shared" si="208"/>
        <v>47.533918428210121</v>
      </c>
      <c r="AZ104" s="777">
        <f t="shared" si="209"/>
        <v>0.86594871077081759</v>
      </c>
      <c r="BA104" s="651">
        <v>267.72000000000003</v>
      </c>
      <c r="BB104" s="290">
        <v>40.74</v>
      </c>
      <c r="BC104" s="290">
        <f t="shared" si="233"/>
        <v>13.609070761587503</v>
      </c>
      <c r="BD104" s="290">
        <f t="shared" si="210"/>
        <v>40.276792127420109</v>
      </c>
      <c r="BE104" s="324">
        <f t="shared" si="211"/>
        <v>0.16894432305499524</v>
      </c>
      <c r="BF104" s="234">
        <v>212.721</v>
      </c>
      <c r="BG104" s="138">
        <v>13.385999999999999</v>
      </c>
      <c r="BH104" s="515">
        <f t="shared" si="234"/>
        <v>-41.38992923841252</v>
      </c>
      <c r="BI104" s="515">
        <f t="shared" si="212"/>
        <v>16.331338338439682</v>
      </c>
      <c r="BJ104" s="293">
        <f t="shared" si="213"/>
        <v>1.2671934283852138</v>
      </c>
      <c r="BK104" s="82">
        <f t="shared" si="214"/>
        <v>254.11092923841252</v>
      </c>
      <c r="BL104" s="83">
        <f t="shared" si="215"/>
        <v>7.9074405419572908</v>
      </c>
      <c r="BM104" s="83">
        <f t="shared" si="216"/>
        <v>15.814881083914582</v>
      </c>
      <c r="BN104" s="693">
        <v>5</v>
      </c>
      <c r="BO104" s="1016">
        <v>282.27</v>
      </c>
      <c r="BP104" s="1034">
        <v>11.64</v>
      </c>
      <c r="BQ104" s="546">
        <f t="shared" si="235"/>
        <v>28.159070761587458</v>
      </c>
      <c r="BR104" s="546">
        <f t="shared" si="217"/>
        <v>14.933760943733827</v>
      </c>
      <c r="BS104" s="552">
        <f t="shared" si="218"/>
        <v>0.94279903326706671</v>
      </c>
      <c r="BT104" s="484">
        <v>222.75</v>
      </c>
      <c r="BU104" s="423">
        <v>18.99224791142867</v>
      </c>
      <c r="BV104" s="86">
        <f t="shared" si="236"/>
        <v>-31.360929238412524</v>
      </c>
      <c r="BW104" s="86">
        <f t="shared" si="219"/>
        <v>17.977148405811665</v>
      </c>
      <c r="BX104" s="328">
        <f t="shared" si="220"/>
        <v>0.87224426617833728</v>
      </c>
      <c r="BY104" s="119">
        <v>300</v>
      </c>
      <c r="BZ104" s="120">
        <v>36</v>
      </c>
      <c r="CA104" s="141">
        <f t="shared" si="237"/>
        <v>45.889070761587476</v>
      </c>
      <c r="CB104" s="141">
        <f t="shared" si="221"/>
        <v>35.474954320977076</v>
      </c>
      <c r="CC104" s="348">
        <f t="shared" si="222"/>
        <v>0.64678125229399264</v>
      </c>
      <c r="CF104" s="846"/>
      <c r="CG104" s="807"/>
      <c r="CH104" s="826"/>
      <c r="CI104" s="826"/>
      <c r="CJ104" s="826"/>
      <c r="CK104" s="826"/>
      <c r="CL104" s="830"/>
      <c r="CM104" s="829"/>
      <c r="CN104" s="829"/>
      <c r="CO104" s="826"/>
      <c r="CP104" s="826"/>
      <c r="CQ104" s="830"/>
      <c r="CR104" s="826"/>
      <c r="CS104" s="826"/>
      <c r="CT104" s="826"/>
      <c r="CU104" s="826"/>
      <c r="CV104" s="830"/>
      <c r="CW104" s="829"/>
      <c r="CX104" s="829"/>
      <c r="CY104" s="826"/>
      <c r="CZ104" s="826"/>
      <c r="DA104" s="830"/>
      <c r="DB104" s="826"/>
      <c r="DC104" s="826"/>
      <c r="DD104" s="826"/>
      <c r="DE104" s="826"/>
      <c r="DF104" s="830"/>
      <c r="DG104" s="826"/>
      <c r="DH104" s="826"/>
      <c r="DI104" s="826"/>
      <c r="DJ104" s="826"/>
      <c r="DK104" s="830"/>
      <c r="DL104" s="858"/>
      <c r="DM104" s="826"/>
      <c r="DN104" s="826"/>
      <c r="DO104" s="826"/>
      <c r="DP104" s="830"/>
      <c r="DQ104" s="859"/>
      <c r="DR104" s="859"/>
      <c r="DS104" s="826"/>
      <c r="DT104" s="826"/>
      <c r="DU104" s="830"/>
      <c r="DV104" s="826"/>
      <c r="DW104" s="826"/>
      <c r="DX104" s="826"/>
      <c r="DY104" s="826"/>
      <c r="DZ104" s="830"/>
      <c r="EA104" s="826"/>
      <c r="EB104" s="868"/>
      <c r="EC104" s="826"/>
      <c r="ED104" s="826"/>
      <c r="EE104" s="830"/>
      <c r="EF104" s="826"/>
      <c r="EG104" s="826"/>
      <c r="EH104" s="826"/>
      <c r="EI104" s="826"/>
      <c r="EJ104" s="830"/>
      <c r="EK104" s="826"/>
      <c r="EL104" s="860"/>
      <c r="EM104" s="826"/>
      <c r="EN104" s="826"/>
      <c r="EO104" s="830"/>
      <c r="EP104" s="869"/>
      <c r="EQ104" s="869"/>
      <c r="ER104" s="869"/>
      <c r="ES104" s="869"/>
      <c r="ET104" s="826"/>
      <c r="EU104" s="861"/>
      <c r="EV104" s="826"/>
      <c r="EW104" s="826"/>
      <c r="EX104" s="830"/>
      <c r="EY104" s="856"/>
      <c r="EZ104" s="856"/>
      <c r="FA104" s="826"/>
      <c r="FB104" s="826"/>
      <c r="FC104" s="830"/>
      <c r="FD104" s="838"/>
      <c r="FE104" s="838"/>
      <c r="FF104" s="826"/>
      <c r="FG104" s="826"/>
      <c r="FH104" s="830"/>
      <c r="FI104" s="864"/>
    </row>
    <row r="105" spans="1:165" ht="15.75" x14ac:dyDescent="0.25">
      <c r="A105" s="1099"/>
      <c r="B105" s="134">
        <v>20</v>
      </c>
      <c r="C105" s="139">
        <v>322.57349999999997</v>
      </c>
      <c r="D105" s="515">
        <v>30</v>
      </c>
      <c r="E105" s="80">
        <f t="shared" si="223"/>
        <v>-0.35949106753895421</v>
      </c>
      <c r="F105" s="80">
        <f t="shared" si="190"/>
        <v>29.742798075617202</v>
      </c>
      <c r="G105" s="293">
        <f t="shared" si="191"/>
        <v>6.043329659586749E-3</v>
      </c>
      <c r="H105" s="115">
        <v>299</v>
      </c>
      <c r="I105" s="4">
        <v>20</v>
      </c>
      <c r="J105" s="6">
        <f t="shared" si="224"/>
        <v>-23.932991067538921</v>
      </c>
      <c r="K105" s="6">
        <f t="shared" si="192"/>
        <v>19.612089061773563</v>
      </c>
      <c r="L105" s="396">
        <f t="shared" si="193"/>
        <v>0.61015914704842289</v>
      </c>
      <c r="M105" s="156">
        <v>320.10000000000002</v>
      </c>
      <c r="N105" s="141">
        <v>40.74</v>
      </c>
      <c r="O105" s="141">
        <f t="shared" si="225"/>
        <v>-2.8329910675388987</v>
      </c>
      <c r="P105" s="141">
        <f t="shared" si="194"/>
        <v>40.550975788098349</v>
      </c>
      <c r="Q105" s="329">
        <f t="shared" si="195"/>
        <v>3.4931231770387844E-2</v>
      </c>
      <c r="R105" s="205">
        <v>320</v>
      </c>
      <c r="S105" s="143">
        <v>30</v>
      </c>
      <c r="T105" s="512">
        <f t="shared" si="226"/>
        <v>-2.9329910675389215</v>
      </c>
      <c r="U105" s="512">
        <f t="shared" si="196"/>
        <v>29.742798075617202</v>
      </c>
      <c r="V105" s="401">
        <f t="shared" si="197"/>
        <v>4.9305903568355819E-2</v>
      </c>
      <c r="W105" s="117">
        <v>320.10000000000002</v>
      </c>
      <c r="X105" s="85">
        <v>27.645</v>
      </c>
      <c r="Y105" s="85">
        <f t="shared" si="227"/>
        <v>-2.8329910675388987</v>
      </c>
      <c r="Z105" s="85">
        <f t="shared" si="198"/>
        <v>27.365673066214512</v>
      </c>
      <c r="AA105" s="326">
        <f t="shared" si="199"/>
        <v>5.1761764833704961E-2</v>
      </c>
      <c r="AB105" s="446">
        <v>329</v>
      </c>
      <c r="AC105" s="439">
        <v>26</v>
      </c>
      <c r="AD105" s="439">
        <f t="shared" si="228"/>
        <v>6.0670089324610785</v>
      </c>
      <c r="AE105" s="439">
        <f t="shared" si="200"/>
        <v>25.702802130642066</v>
      </c>
      <c r="AF105" s="440">
        <f t="shared" si="201"/>
        <v>0.1180223249905539</v>
      </c>
      <c r="AG105" s="663">
        <v>320.10000000000002</v>
      </c>
      <c r="AH105" s="142">
        <v>20.37</v>
      </c>
      <c r="AI105" s="142">
        <f t="shared" si="229"/>
        <v>-2.8329910675388987</v>
      </c>
      <c r="AJ105" s="142">
        <f t="shared" si="202"/>
        <v>19.989270556149325</v>
      </c>
      <c r="AK105" s="306">
        <f t="shared" si="203"/>
        <v>7.086279260619098E-2</v>
      </c>
      <c r="AL105" s="456">
        <v>320</v>
      </c>
      <c r="AM105" s="457">
        <v>24</v>
      </c>
      <c r="AN105" s="514">
        <f t="shared" si="230"/>
        <v>-2.9329910675389215</v>
      </c>
      <c r="AO105" s="514">
        <f t="shared" si="204"/>
        <v>23.677711827094658</v>
      </c>
      <c r="AP105" s="355">
        <f t="shared" si="205"/>
        <v>6.1935694820448584E-2</v>
      </c>
      <c r="AQ105" s="79">
        <v>296.82</v>
      </c>
      <c r="AR105" s="80">
        <v>40.74</v>
      </c>
      <c r="AS105" s="515">
        <f t="shared" si="231"/>
        <v>-26.112991067538928</v>
      </c>
      <c r="AT105" s="515">
        <f t="shared" si="206"/>
        <v>40.550975788098349</v>
      </c>
      <c r="AU105" s="293">
        <f t="shared" si="207"/>
        <v>0.32197734530475902</v>
      </c>
      <c r="AV105" s="774">
        <v>392.14189999999991</v>
      </c>
      <c r="AW105" s="1022">
        <v>47.184318666677328</v>
      </c>
      <c r="AX105" s="776">
        <f t="shared" si="232"/>
        <v>69.208908932460986</v>
      </c>
      <c r="AY105" s="776">
        <f t="shared" si="208"/>
        <v>47.021207613219516</v>
      </c>
      <c r="AZ105" s="777">
        <f t="shared" si="209"/>
        <v>0.73593291671441075</v>
      </c>
      <c r="BA105" s="651">
        <v>323.01000000000005</v>
      </c>
      <c r="BB105" s="290">
        <v>40.74</v>
      </c>
      <c r="BC105" s="290">
        <f t="shared" si="233"/>
        <v>7.7008932461126278E-2</v>
      </c>
      <c r="BD105" s="290">
        <f t="shared" si="210"/>
        <v>40.550975788098349</v>
      </c>
      <c r="BE105" s="324">
        <f t="shared" si="211"/>
        <v>9.4953242140881214E-4</v>
      </c>
      <c r="BF105" s="234">
        <v>284.59800000000001</v>
      </c>
      <c r="BG105" s="138">
        <v>13.677</v>
      </c>
      <c r="BH105" s="515">
        <f t="shared" si="234"/>
        <v>-38.334991067538908</v>
      </c>
      <c r="BI105" s="515">
        <f t="shared" si="212"/>
        <v>15.887929117196544</v>
      </c>
      <c r="BJ105" s="293">
        <f t="shared" si="213"/>
        <v>1.2064187467341618</v>
      </c>
      <c r="BK105" s="82">
        <f t="shared" si="214"/>
        <v>322.93299106753892</v>
      </c>
      <c r="BL105" s="83">
        <f t="shared" si="215"/>
        <v>6.3534213328774074</v>
      </c>
      <c r="BM105" s="83">
        <f t="shared" si="216"/>
        <v>12.706842665754815</v>
      </c>
      <c r="BN105" s="693">
        <v>5</v>
      </c>
      <c r="BO105" s="1016">
        <v>328.83</v>
      </c>
      <c r="BP105" s="1034">
        <v>11.64</v>
      </c>
      <c r="BQ105" s="546">
        <f t="shared" si="235"/>
        <v>5.8970089324610626</v>
      </c>
      <c r="BR105" s="546">
        <f t="shared" si="217"/>
        <v>10.960092945177896</v>
      </c>
      <c r="BS105" s="552">
        <f t="shared" si="218"/>
        <v>0.26902184871778689</v>
      </c>
      <c r="BT105" s="484">
        <v>318</v>
      </c>
      <c r="BU105" s="423">
        <v>19.215401103888865</v>
      </c>
      <c r="BV105" s="86">
        <f t="shared" si="236"/>
        <v>-4.9329910675389215</v>
      </c>
      <c r="BW105" s="86">
        <f t="shared" si="219"/>
        <v>18.811317788774709</v>
      </c>
      <c r="BX105" s="328">
        <f t="shared" si="220"/>
        <v>0.13111763681124428</v>
      </c>
      <c r="BY105" s="119">
        <v>357</v>
      </c>
      <c r="BZ105" s="120">
        <v>36</v>
      </c>
      <c r="CA105" s="141">
        <f t="shared" si="237"/>
        <v>34.067008932461079</v>
      </c>
      <c r="CB105" s="141">
        <f t="shared" si="221"/>
        <v>35.785947484549546</v>
      </c>
      <c r="CC105" s="348">
        <f t="shared" si="222"/>
        <v>0.47598305098907034</v>
      </c>
      <c r="CF105" s="846"/>
      <c r="CG105" s="807"/>
      <c r="CH105" s="826"/>
      <c r="CI105" s="826"/>
      <c r="CJ105" s="826"/>
      <c r="CK105" s="826"/>
      <c r="CL105" s="830"/>
      <c r="CM105" s="829"/>
      <c r="CN105" s="829"/>
      <c r="CO105" s="826"/>
      <c r="CP105" s="826"/>
      <c r="CQ105" s="830"/>
      <c r="CR105" s="826"/>
      <c r="CS105" s="826"/>
      <c r="CT105" s="826"/>
      <c r="CU105" s="826"/>
      <c r="CV105" s="830"/>
      <c r="CW105" s="829"/>
      <c r="CX105" s="829"/>
      <c r="CY105" s="826"/>
      <c r="CZ105" s="826"/>
      <c r="DA105" s="830"/>
      <c r="DB105" s="826"/>
      <c r="DC105" s="826"/>
      <c r="DD105" s="826"/>
      <c r="DE105" s="826"/>
      <c r="DF105" s="830"/>
      <c r="DG105" s="826"/>
      <c r="DH105" s="826"/>
      <c r="DI105" s="826"/>
      <c r="DJ105" s="826"/>
      <c r="DK105" s="830"/>
      <c r="DL105" s="858"/>
      <c r="DM105" s="826"/>
      <c r="DN105" s="826"/>
      <c r="DO105" s="826"/>
      <c r="DP105" s="830"/>
      <c r="DQ105" s="859"/>
      <c r="DR105" s="859"/>
      <c r="DS105" s="826"/>
      <c r="DT105" s="826"/>
      <c r="DU105" s="830"/>
      <c r="DV105" s="826"/>
      <c r="DW105" s="826"/>
      <c r="DX105" s="826"/>
      <c r="DY105" s="826"/>
      <c r="DZ105" s="830"/>
      <c r="EA105" s="826"/>
      <c r="EB105" s="868"/>
      <c r="EC105" s="826"/>
      <c r="ED105" s="826"/>
      <c r="EE105" s="830"/>
      <c r="EF105" s="826"/>
      <c r="EG105" s="826"/>
      <c r="EH105" s="826"/>
      <c r="EI105" s="826"/>
      <c r="EJ105" s="830"/>
      <c r="EK105" s="826"/>
      <c r="EL105" s="860"/>
      <c r="EM105" s="826"/>
      <c r="EN105" s="826"/>
      <c r="EO105" s="830"/>
      <c r="EP105" s="869"/>
      <c r="EQ105" s="869"/>
      <c r="ER105" s="869"/>
      <c r="ES105" s="869"/>
      <c r="ET105" s="826"/>
      <c r="EU105" s="861"/>
      <c r="EV105" s="826"/>
      <c r="EW105" s="826"/>
      <c r="EX105" s="830"/>
      <c r="EY105" s="856"/>
      <c r="EZ105" s="856"/>
      <c r="FA105" s="826"/>
      <c r="FB105" s="826"/>
      <c r="FC105" s="830"/>
      <c r="FD105" s="838"/>
      <c r="FE105" s="838"/>
      <c r="FF105" s="826"/>
      <c r="FG105" s="826"/>
      <c r="FH105" s="830"/>
      <c r="FI105" s="864"/>
    </row>
    <row r="106" spans="1:165" ht="15.75" x14ac:dyDescent="0.25">
      <c r="A106" s="1099"/>
      <c r="B106" s="134">
        <v>10</v>
      </c>
      <c r="C106" s="72">
        <v>358.30829999999997</v>
      </c>
      <c r="D106" s="80">
        <v>35</v>
      </c>
      <c r="E106" s="80">
        <f t="shared" si="223"/>
        <v>-3.8920509222924693</v>
      </c>
      <c r="F106" s="80">
        <f t="shared" si="190"/>
        <v>34.68550574046052</v>
      </c>
      <c r="G106" s="293">
        <f t="shared" si="191"/>
        <v>5.610486050593181E-2</v>
      </c>
      <c r="H106" s="115">
        <v>335</v>
      </c>
      <c r="I106" s="4">
        <v>20</v>
      </c>
      <c r="J106" s="6">
        <f t="shared" si="224"/>
        <v>-27.200350922292444</v>
      </c>
      <c r="K106" s="6">
        <f t="shared" si="192"/>
        <v>19.444390154271215</v>
      </c>
      <c r="L106" s="396">
        <f t="shared" si="193"/>
        <v>0.69943954802608022</v>
      </c>
      <c r="M106" s="156">
        <v>355.02</v>
      </c>
      <c r="N106" s="141">
        <v>58.2</v>
      </c>
      <c r="O106" s="141">
        <f t="shared" si="225"/>
        <v>-7.1803509222924617</v>
      </c>
      <c r="P106" s="141">
        <f t="shared" si="194"/>
        <v>58.011415328980895</v>
      </c>
      <c r="Q106" s="329">
        <f t="shared" si="195"/>
        <v>6.1887396485441011E-2</v>
      </c>
      <c r="R106" s="205">
        <v>366</v>
      </c>
      <c r="S106" s="143">
        <v>30</v>
      </c>
      <c r="T106" s="512">
        <f t="shared" si="226"/>
        <v>3.7996490777075564</v>
      </c>
      <c r="U106" s="512">
        <f t="shared" si="196"/>
        <v>29.632487382457779</v>
      </c>
      <c r="V106" s="401">
        <f t="shared" si="197"/>
        <v>6.4112894551621766E-2</v>
      </c>
      <c r="W106" s="117">
        <v>389.94</v>
      </c>
      <c r="X106" s="85">
        <v>59.654999999999994</v>
      </c>
      <c r="Y106" s="85">
        <f t="shared" si="227"/>
        <v>27.739649077707554</v>
      </c>
      <c r="Z106" s="85">
        <f t="shared" si="198"/>
        <v>59.471029362804195</v>
      </c>
      <c r="AA106" s="326">
        <f t="shared" si="199"/>
        <v>0.23321984985732527</v>
      </c>
      <c r="AB106" s="446">
        <v>361</v>
      </c>
      <c r="AC106" s="439">
        <v>26</v>
      </c>
      <c r="AD106" s="439">
        <f t="shared" si="228"/>
        <v>-1.2003509222924436</v>
      </c>
      <c r="AE106" s="439">
        <f t="shared" si="200"/>
        <v>25.57507201302705</v>
      </c>
      <c r="AF106" s="440">
        <f t="shared" si="201"/>
        <v>2.3467205130077964E-2</v>
      </c>
      <c r="AG106" s="663">
        <v>378.3</v>
      </c>
      <c r="AH106" s="142">
        <v>20.37</v>
      </c>
      <c r="AI106" s="142">
        <f t="shared" si="229"/>
        <v>16.099649077707568</v>
      </c>
      <c r="AJ106" s="142">
        <f t="shared" si="202"/>
        <v>19.82476250731694</v>
      </c>
      <c r="AK106" s="306">
        <f t="shared" si="203"/>
        <v>0.40604897717603161</v>
      </c>
      <c r="AL106" s="456">
        <v>354</v>
      </c>
      <c r="AM106" s="457">
        <v>24</v>
      </c>
      <c r="AN106" s="514">
        <f t="shared" si="230"/>
        <v>-8.2003509222924436</v>
      </c>
      <c r="AO106" s="514">
        <f t="shared" si="204"/>
        <v>23.538995485608968</v>
      </c>
      <c r="AP106" s="355">
        <f t="shared" si="205"/>
        <v>0.17418650951579243</v>
      </c>
      <c r="AQ106" s="79">
        <v>334.65</v>
      </c>
      <c r="AR106" s="80">
        <v>46.56</v>
      </c>
      <c r="AS106" s="515">
        <f t="shared" si="231"/>
        <v>-27.550350922292466</v>
      </c>
      <c r="AT106" s="515">
        <f t="shared" si="206"/>
        <v>46.3240532388037</v>
      </c>
      <c r="AU106" s="293">
        <f t="shared" si="207"/>
        <v>0.29736550448498644</v>
      </c>
      <c r="AV106" s="774">
        <v>433.92949999999996</v>
      </c>
      <c r="AW106" s="1022">
        <v>47.195047594000179</v>
      </c>
      <c r="AX106" s="776">
        <f t="shared" si="232"/>
        <v>71.729149077707518</v>
      </c>
      <c r="AY106" s="776">
        <f t="shared" si="208"/>
        <v>46.962291531306917</v>
      </c>
      <c r="AZ106" s="777">
        <f t="shared" si="209"/>
        <v>0.76368876750711834</v>
      </c>
      <c r="BA106" s="651">
        <v>349.2</v>
      </c>
      <c r="BB106" s="290">
        <v>40.74</v>
      </c>
      <c r="BC106" s="290">
        <f t="shared" si="233"/>
        <v>-13.000350922292455</v>
      </c>
      <c r="BD106" s="290">
        <f t="shared" si="210"/>
        <v>40.470136007573778</v>
      </c>
      <c r="BE106" s="324">
        <f t="shared" si="211"/>
        <v>0.16061659540580128</v>
      </c>
      <c r="BF106" s="234">
        <v>325.04700000000003</v>
      </c>
      <c r="BG106" s="138">
        <v>13.677</v>
      </c>
      <c r="BH106" s="515">
        <f t="shared" si="234"/>
        <v>-37.153350922292418</v>
      </c>
      <c r="BI106" s="515">
        <f t="shared" si="212"/>
        <v>16.092731916255875</v>
      </c>
      <c r="BJ106" s="293">
        <f t="shared" si="213"/>
        <v>1.1543518874120564</v>
      </c>
      <c r="BK106" s="82">
        <f t="shared" si="214"/>
        <v>362.20035092229244</v>
      </c>
      <c r="BL106" s="83">
        <f t="shared" si="215"/>
        <v>6.8495030132470607</v>
      </c>
      <c r="BM106" s="83">
        <f t="shared" si="216"/>
        <v>13.699006026494121</v>
      </c>
      <c r="BN106" s="693">
        <v>5</v>
      </c>
      <c r="BO106" s="1016">
        <v>366.66</v>
      </c>
      <c r="BP106" s="1034">
        <v>11.64</v>
      </c>
      <c r="BQ106" s="546">
        <f t="shared" si="235"/>
        <v>4.4596490777075815</v>
      </c>
      <c r="BR106" s="546">
        <f t="shared" si="217"/>
        <v>10.6571060082707</v>
      </c>
      <c r="BS106" s="552">
        <f t="shared" si="218"/>
        <v>0.20923358903658107</v>
      </c>
      <c r="BT106" s="484">
        <v>338.25</v>
      </c>
      <c r="BU106" s="423">
        <v>31.299479761384749</v>
      </c>
      <c r="BV106" s="86">
        <f t="shared" si="236"/>
        <v>-23.950350922292444</v>
      </c>
      <c r="BW106" s="86">
        <f t="shared" si="219"/>
        <v>30.947402828102604</v>
      </c>
      <c r="BX106" s="328">
        <f t="shared" si="220"/>
        <v>0.38695251836357164</v>
      </c>
      <c r="BY106" s="119">
        <v>386</v>
      </c>
      <c r="BZ106" s="120">
        <v>36</v>
      </c>
      <c r="CA106" s="141">
        <f t="shared" si="237"/>
        <v>23.799649077707556</v>
      </c>
      <c r="CB106" s="141">
        <f t="shared" si="221"/>
        <v>35.694317593582312</v>
      </c>
      <c r="CC106" s="348">
        <f t="shared" si="222"/>
        <v>0.33338148313538052</v>
      </c>
      <c r="CF106" s="846"/>
      <c r="CG106" s="807"/>
      <c r="CH106" s="826"/>
      <c r="CI106" s="826"/>
      <c r="CJ106" s="826"/>
      <c r="CK106" s="826"/>
      <c r="CL106" s="830"/>
      <c r="CM106" s="829"/>
      <c r="CN106" s="829"/>
      <c r="CO106" s="826"/>
      <c r="CP106" s="826"/>
      <c r="CQ106" s="830"/>
      <c r="CR106" s="826"/>
      <c r="CS106" s="826"/>
      <c r="CT106" s="826"/>
      <c r="CU106" s="826"/>
      <c r="CV106" s="830"/>
      <c r="CW106" s="829"/>
      <c r="CX106" s="829"/>
      <c r="CY106" s="826"/>
      <c r="CZ106" s="826"/>
      <c r="DA106" s="830"/>
      <c r="DB106" s="826"/>
      <c r="DC106" s="826"/>
      <c r="DD106" s="826"/>
      <c r="DE106" s="826"/>
      <c r="DF106" s="830"/>
      <c r="DG106" s="826"/>
      <c r="DH106" s="826"/>
      <c r="DI106" s="826"/>
      <c r="DJ106" s="826"/>
      <c r="DK106" s="830"/>
      <c r="DL106" s="858"/>
      <c r="DM106" s="826"/>
      <c r="DN106" s="826"/>
      <c r="DO106" s="826"/>
      <c r="DP106" s="830"/>
      <c r="DQ106" s="859"/>
      <c r="DR106" s="859"/>
      <c r="DS106" s="826"/>
      <c r="DT106" s="826"/>
      <c r="DU106" s="830"/>
      <c r="DV106" s="826"/>
      <c r="DW106" s="826"/>
      <c r="DX106" s="826"/>
      <c r="DY106" s="826"/>
      <c r="DZ106" s="830"/>
      <c r="EA106" s="826"/>
      <c r="EB106" s="868"/>
      <c r="EC106" s="826"/>
      <c r="ED106" s="826"/>
      <c r="EE106" s="830"/>
      <c r="EF106" s="826"/>
      <c r="EG106" s="826"/>
      <c r="EH106" s="826"/>
      <c r="EI106" s="826"/>
      <c r="EJ106" s="830"/>
      <c r="EK106" s="826"/>
      <c r="EL106" s="860"/>
      <c r="EM106" s="826"/>
      <c r="EN106" s="826"/>
      <c r="EO106" s="830"/>
      <c r="EP106" s="869"/>
      <c r="EQ106" s="869"/>
      <c r="ER106" s="869"/>
      <c r="ES106" s="869"/>
      <c r="ET106" s="826"/>
      <c r="EU106" s="861"/>
      <c r="EV106" s="826"/>
      <c r="EW106" s="826"/>
      <c r="EX106" s="830"/>
      <c r="EY106" s="856"/>
      <c r="EZ106" s="856"/>
      <c r="FA106" s="826"/>
      <c r="FB106" s="826"/>
      <c r="FC106" s="830"/>
      <c r="FD106" s="838"/>
      <c r="FE106" s="838"/>
      <c r="FF106" s="826"/>
      <c r="FG106" s="826"/>
      <c r="FH106" s="830"/>
      <c r="FI106" s="864"/>
    </row>
    <row r="107" spans="1:165" ht="15.75" x14ac:dyDescent="0.25">
      <c r="A107" s="1099"/>
      <c r="B107" s="134">
        <v>5</v>
      </c>
      <c r="C107" s="72">
        <v>385.85145</v>
      </c>
      <c r="D107" s="80">
        <v>35</v>
      </c>
      <c r="E107" s="80">
        <f t="shared" si="223"/>
        <v>4.9971661710803801</v>
      </c>
      <c r="F107" s="80">
        <f t="shared" si="190"/>
        <v>34.637641162873003</v>
      </c>
      <c r="G107" s="293">
        <f t="shared" si="191"/>
        <v>7.2134908777169923E-2</v>
      </c>
      <c r="H107" s="115">
        <v>364</v>
      </c>
      <c r="I107" s="4">
        <v>20</v>
      </c>
      <c r="J107" s="6">
        <f t="shared" si="224"/>
        <v>-16.85428382891962</v>
      </c>
      <c r="K107" s="6">
        <f t="shared" si="192"/>
        <v>19.358878720833868</v>
      </c>
      <c r="L107" s="396">
        <f t="shared" si="193"/>
        <v>0.43531146798241926</v>
      </c>
      <c r="M107" s="156">
        <v>381.21000000000004</v>
      </c>
      <c r="N107" s="141">
        <v>81.48</v>
      </c>
      <c r="O107" s="141">
        <f t="shared" si="225"/>
        <v>0.35571617108041664</v>
      </c>
      <c r="P107" s="141">
        <f t="shared" si="194"/>
        <v>81.325005904260195</v>
      </c>
      <c r="Q107" s="329">
        <f t="shared" si="195"/>
        <v>2.1870036597303371E-3</v>
      </c>
      <c r="R107" s="205">
        <v>403</v>
      </c>
      <c r="S107" s="143">
        <v>30</v>
      </c>
      <c r="T107" s="512">
        <f t="shared" si="226"/>
        <v>22.14571617108038</v>
      </c>
      <c r="U107" s="512">
        <f t="shared" si="196"/>
        <v>29.576446462142041</v>
      </c>
      <c r="V107" s="401">
        <f t="shared" si="197"/>
        <v>0.37438094869556049</v>
      </c>
      <c r="W107" s="117">
        <v>404.48999999999995</v>
      </c>
      <c r="X107" s="85">
        <v>46.56</v>
      </c>
      <c r="Y107" s="85">
        <f t="shared" si="227"/>
        <v>23.635716171080333</v>
      </c>
      <c r="Z107" s="85">
        <f t="shared" si="198"/>
        <v>46.288225126137149</v>
      </c>
      <c r="AA107" s="326">
        <f t="shared" si="199"/>
        <v>0.25531024474012687</v>
      </c>
      <c r="AB107" s="446">
        <v>387</v>
      </c>
      <c r="AC107" s="439">
        <v>26</v>
      </c>
      <c r="AD107" s="439">
        <f t="shared" si="228"/>
        <v>6.1457161710803803</v>
      </c>
      <c r="AE107" s="439">
        <f t="shared" si="200"/>
        <v>25.51011927310326</v>
      </c>
      <c r="AF107" s="440">
        <f t="shared" si="201"/>
        <v>0.1204564374099213</v>
      </c>
      <c r="AG107" s="663">
        <v>378.3</v>
      </c>
      <c r="AH107" s="142">
        <v>32.01</v>
      </c>
      <c r="AI107" s="142">
        <f t="shared" si="229"/>
        <v>-2.5542838289196084</v>
      </c>
      <c r="AJ107" s="142">
        <f t="shared" si="202"/>
        <v>31.61338775468321</v>
      </c>
      <c r="AK107" s="306">
        <f t="shared" si="203"/>
        <v>4.0398767900811525E-2</v>
      </c>
      <c r="AL107" s="456">
        <v>386</v>
      </c>
      <c r="AM107" s="457">
        <v>24</v>
      </c>
      <c r="AN107" s="514">
        <f t="shared" si="230"/>
        <v>5.1457161710803803</v>
      </c>
      <c r="AO107" s="514">
        <f t="shared" si="204"/>
        <v>23.468408240184388</v>
      </c>
      <c r="AP107" s="355">
        <f t="shared" si="205"/>
        <v>0.10963070265390848</v>
      </c>
      <c r="AQ107" s="79">
        <v>366.66</v>
      </c>
      <c r="AR107" s="80">
        <v>58.2</v>
      </c>
      <c r="AS107" s="515">
        <f t="shared" si="231"/>
        <v>-14.194283828919595</v>
      </c>
      <c r="AT107" s="515">
        <f t="shared" si="206"/>
        <v>57.98280939492286</v>
      </c>
      <c r="AU107" s="293">
        <f t="shared" si="207"/>
        <v>0.12240079410642085</v>
      </c>
      <c r="AV107" s="774">
        <v>456.10854999999998</v>
      </c>
      <c r="AW107" s="1022">
        <v>56.33678180866243</v>
      </c>
      <c r="AX107" s="776">
        <f t="shared" si="232"/>
        <v>75.25426617108036</v>
      </c>
      <c r="AY107" s="776">
        <f t="shared" si="208"/>
        <v>56.112379827314335</v>
      </c>
      <c r="AZ107" s="777">
        <f t="shared" si="209"/>
        <v>0.67056740778661605</v>
      </c>
      <c r="BA107" s="651">
        <v>360.84</v>
      </c>
      <c r="BB107" s="290">
        <v>40.74</v>
      </c>
      <c r="BC107" s="290">
        <f t="shared" si="233"/>
        <v>-20.014283828919645</v>
      </c>
      <c r="BD107" s="290">
        <f t="shared" si="210"/>
        <v>40.429120511432778</v>
      </c>
      <c r="BE107" s="324">
        <f t="shared" si="211"/>
        <v>0.24752311670074409</v>
      </c>
      <c r="BF107" s="234">
        <v>355.89300000000003</v>
      </c>
      <c r="BG107" s="138">
        <v>18.042000000000002</v>
      </c>
      <c r="BH107" s="515">
        <f t="shared" si="234"/>
        <v>-24.961283828919591</v>
      </c>
      <c r="BI107" s="515">
        <f t="shared" si="212"/>
        <v>17.328587632232306</v>
      </c>
      <c r="BJ107" s="293">
        <f t="shared" si="213"/>
        <v>0.72023422677823923</v>
      </c>
      <c r="BK107" s="82">
        <f t="shared" si="214"/>
        <v>380.85428382891962</v>
      </c>
      <c r="BL107" s="83">
        <f t="shared" si="215"/>
        <v>7.0875817224244857</v>
      </c>
      <c r="BM107" s="538">
        <f t="shared" si="216"/>
        <v>14.175163444848971</v>
      </c>
      <c r="BN107" s="693">
        <v>5</v>
      </c>
      <c r="BO107" s="1016">
        <v>392.85</v>
      </c>
      <c r="BP107" s="1034">
        <v>14.55</v>
      </c>
      <c r="BQ107" s="546">
        <f t="shared" si="235"/>
        <v>11.995716171080403</v>
      </c>
      <c r="BR107" s="546">
        <f t="shared" si="217"/>
        <v>13.655353724014416</v>
      </c>
      <c r="BS107" s="552">
        <f t="shared" si="218"/>
        <v>0.43923125001092572</v>
      </c>
      <c r="BT107" s="484">
        <v>353.5</v>
      </c>
      <c r="BU107" s="423">
        <v>33.405450863531726</v>
      </c>
      <c r="BV107" s="86">
        <f t="shared" si="236"/>
        <v>-27.35428382891962</v>
      </c>
      <c r="BW107" s="86">
        <f t="shared" si="219"/>
        <v>33.025601171269948</v>
      </c>
      <c r="BX107" s="328">
        <f t="shared" si="220"/>
        <v>0.41413756084349507</v>
      </c>
      <c r="BY107" s="119">
        <v>412</v>
      </c>
      <c r="BZ107" s="120">
        <v>36</v>
      </c>
      <c r="CA107" s="141">
        <f t="shared" si="237"/>
        <v>31.14571617108038</v>
      </c>
      <c r="CB107" s="141">
        <f t="shared" si="221"/>
        <v>35.647807580943244</v>
      </c>
      <c r="CC107" s="348">
        <f t="shared" si="222"/>
        <v>0.43685317954490965</v>
      </c>
      <c r="CF107" s="846"/>
      <c r="CG107" s="807"/>
      <c r="CH107" s="826"/>
      <c r="CI107" s="826"/>
      <c r="CJ107" s="826"/>
      <c r="CK107" s="826"/>
      <c r="CL107" s="830"/>
      <c r="CM107" s="829"/>
      <c r="CN107" s="829"/>
      <c r="CO107" s="826"/>
      <c r="CP107" s="826"/>
      <c r="CQ107" s="830"/>
      <c r="CR107" s="826"/>
      <c r="CS107" s="826"/>
      <c r="CT107" s="826"/>
      <c r="CU107" s="826"/>
      <c r="CV107" s="830"/>
      <c r="CW107" s="829"/>
      <c r="CX107" s="829"/>
      <c r="CY107" s="826"/>
      <c r="CZ107" s="826"/>
      <c r="DA107" s="830"/>
      <c r="DB107" s="826"/>
      <c r="DC107" s="826"/>
      <c r="DD107" s="826"/>
      <c r="DE107" s="826"/>
      <c r="DF107" s="830"/>
      <c r="DG107" s="826"/>
      <c r="DH107" s="826"/>
      <c r="DI107" s="826"/>
      <c r="DJ107" s="826"/>
      <c r="DK107" s="830"/>
      <c r="DL107" s="858"/>
      <c r="DM107" s="826"/>
      <c r="DN107" s="826"/>
      <c r="DO107" s="826"/>
      <c r="DP107" s="830"/>
      <c r="DQ107" s="859"/>
      <c r="DR107" s="859"/>
      <c r="DS107" s="826"/>
      <c r="DT107" s="826"/>
      <c r="DU107" s="830"/>
      <c r="DV107" s="826"/>
      <c r="DW107" s="826"/>
      <c r="DX107" s="826"/>
      <c r="DY107" s="826"/>
      <c r="DZ107" s="830"/>
      <c r="EA107" s="826"/>
      <c r="EB107" s="868"/>
      <c r="EC107" s="826"/>
      <c r="ED107" s="826"/>
      <c r="EE107" s="830"/>
      <c r="EF107" s="826"/>
      <c r="EG107" s="826"/>
      <c r="EH107" s="826"/>
      <c r="EI107" s="826"/>
      <c r="EJ107" s="830"/>
      <c r="EK107" s="826"/>
      <c r="EL107" s="860"/>
      <c r="EM107" s="826"/>
      <c r="EN107" s="826"/>
      <c r="EO107" s="830"/>
      <c r="EP107" s="869"/>
      <c r="EQ107" s="869"/>
      <c r="ER107" s="869"/>
      <c r="ES107" s="869"/>
      <c r="ET107" s="826"/>
      <c r="EU107" s="861"/>
      <c r="EV107" s="826"/>
      <c r="EW107" s="826"/>
      <c r="EX107" s="830"/>
      <c r="EY107" s="856"/>
      <c r="EZ107" s="856"/>
      <c r="FA107" s="826"/>
      <c r="FB107" s="826"/>
      <c r="FC107" s="830"/>
      <c r="FD107" s="838"/>
      <c r="FE107" s="838"/>
      <c r="FF107" s="826"/>
      <c r="FG107" s="826"/>
      <c r="FH107" s="830"/>
      <c r="FI107" s="864"/>
    </row>
    <row r="108" spans="1:165" ht="15.75" x14ac:dyDescent="0.25">
      <c r="A108" s="1099"/>
      <c r="B108" s="134">
        <v>2</v>
      </c>
      <c r="C108" s="72">
        <v>412.49249999999995</v>
      </c>
      <c r="D108" s="80">
        <v>40</v>
      </c>
      <c r="E108" s="80">
        <f t="shared" si="223"/>
        <v>3.7266398384412014</v>
      </c>
      <c r="F108" s="80">
        <f t="shared" si="190"/>
        <v>39.722985912058476</v>
      </c>
      <c r="G108" s="293">
        <f t="shared" si="191"/>
        <v>4.6907851372143788E-2</v>
      </c>
      <c r="H108" s="115">
        <v>393</v>
      </c>
      <c r="I108" s="4">
        <v>20</v>
      </c>
      <c r="J108" s="6">
        <f t="shared" si="224"/>
        <v>-15.765860161558749</v>
      </c>
      <c r="K108" s="6">
        <f t="shared" si="192"/>
        <v>19.440051691536105</v>
      </c>
      <c r="L108" s="396">
        <f t="shared" si="193"/>
        <v>0.40549944032358098</v>
      </c>
      <c r="M108" s="156">
        <v>407.4</v>
      </c>
      <c r="N108" s="141">
        <v>81.48</v>
      </c>
      <c r="O108" s="141">
        <f t="shared" si="225"/>
        <v>-1.3658601615587713</v>
      </c>
      <c r="P108" s="141">
        <f t="shared" si="194"/>
        <v>81.344366798012487</v>
      </c>
      <c r="Q108" s="329">
        <f t="shared" si="195"/>
        <v>8.3955424040017476E-3</v>
      </c>
      <c r="R108" s="205">
        <v>441</v>
      </c>
      <c r="S108" s="143">
        <v>40</v>
      </c>
      <c r="T108" s="512">
        <f t="shared" si="226"/>
        <v>32.234139838441251</v>
      </c>
      <c r="U108" s="512">
        <f t="shared" si="196"/>
        <v>39.722985912058476</v>
      </c>
      <c r="V108" s="401">
        <f t="shared" si="197"/>
        <v>0.40573661695275681</v>
      </c>
      <c r="W108" s="117">
        <v>427.77</v>
      </c>
      <c r="X108" s="85">
        <v>45.104999999999997</v>
      </c>
      <c r="Y108" s="85">
        <f t="shared" si="227"/>
        <v>19.004139838441233</v>
      </c>
      <c r="Z108" s="85">
        <f t="shared" si="198"/>
        <v>44.859521116142062</v>
      </c>
      <c r="AA108" s="326">
        <f t="shared" si="199"/>
        <v>0.21181835389235645</v>
      </c>
      <c r="AB108" s="446">
        <v>410</v>
      </c>
      <c r="AC108" s="439">
        <v>26</v>
      </c>
      <c r="AD108" s="439">
        <f t="shared" si="228"/>
        <v>1.2341398384412514</v>
      </c>
      <c r="AE108" s="439">
        <f t="shared" si="200"/>
        <v>25.571773692288062</v>
      </c>
      <c r="AF108" s="440">
        <f t="shared" si="201"/>
        <v>2.4130900212319714E-2</v>
      </c>
      <c r="AG108" s="663">
        <v>407.4</v>
      </c>
      <c r="AH108" s="142">
        <v>46.56</v>
      </c>
      <c r="AI108" s="142">
        <f t="shared" si="229"/>
        <v>-1.3658601615587713</v>
      </c>
      <c r="AJ108" s="142">
        <f t="shared" si="202"/>
        <v>46.322232348728576</v>
      </c>
      <c r="AK108" s="306">
        <f t="shared" si="203"/>
        <v>1.4743030423017389E-2</v>
      </c>
      <c r="AL108" s="456">
        <v>413</v>
      </c>
      <c r="AM108" s="457">
        <v>24</v>
      </c>
      <c r="AN108" s="514">
        <f t="shared" si="230"/>
        <v>4.2341398384412514</v>
      </c>
      <c r="AO108" s="514">
        <f t="shared" si="204"/>
        <v>23.535411824941495</v>
      </c>
      <c r="AP108" s="355">
        <f t="shared" si="205"/>
        <v>8.995253344056954E-2</v>
      </c>
      <c r="AQ108" s="79">
        <v>424.86</v>
      </c>
      <c r="AR108" s="80">
        <v>98.940000000000012</v>
      </c>
      <c r="AS108" s="515">
        <f t="shared" si="231"/>
        <v>16.094139838441265</v>
      </c>
      <c r="AT108" s="515">
        <f t="shared" si="206"/>
        <v>98.828332019566119</v>
      </c>
      <c r="AU108" s="293">
        <f t="shared" si="207"/>
        <v>8.1424726642431514E-2</v>
      </c>
      <c r="AV108" s="774"/>
      <c r="AW108" s="1022"/>
      <c r="AX108" s="776" t="str">
        <f t="shared" si="232"/>
        <v/>
      </c>
      <c r="AY108" s="776" t="str">
        <f t="shared" si="208"/>
        <v/>
      </c>
      <c r="AZ108" s="777" t="str">
        <f t="shared" si="209"/>
        <v/>
      </c>
      <c r="BA108" s="651">
        <v>337.56</v>
      </c>
      <c r="BB108" s="290">
        <v>75.66</v>
      </c>
      <c r="BC108" s="290">
        <f t="shared" si="233"/>
        <v>-71.205860161558746</v>
      </c>
      <c r="BD108" s="290">
        <f t="shared" si="210"/>
        <v>75.513914014369533</v>
      </c>
      <c r="BE108" s="324">
        <f t="shared" si="211"/>
        <v>0.47147509893348261</v>
      </c>
      <c r="BF108" s="234">
        <v>382.95600000000002</v>
      </c>
      <c r="BG108" s="138">
        <v>18.332999999999998</v>
      </c>
      <c r="BH108" s="515">
        <f t="shared" si="234"/>
        <v>-25.809860161558731</v>
      </c>
      <c r="BI108" s="515">
        <f t="shared" si="212"/>
        <v>17.72045424839882</v>
      </c>
      <c r="BJ108" s="293">
        <f t="shared" si="213"/>
        <v>0.72825052337162444</v>
      </c>
      <c r="BK108" s="82">
        <f t="shared" si="214"/>
        <v>408.76586016155875</v>
      </c>
      <c r="BL108" s="83">
        <f t="shared" si="215"/>
        <v>7.6213115820312813</v>
      </c>
      <c r="BM108" s="538">
        <f t="shared" si="216"/>
        <v>15.242623164062563</v>
      </c>
      <c r="BN108" s="693">
        <v>6</v>
      </c>
      <c r="BO108" s="1016">
        <v>419.03999999999996</v>
      </c>
      <c r="BP108" s="1034">
        <v>14.55</v>
      </c>
      <c r="BQ108" s="546">
        <f t="shared" si="235"/>
        <v>10.274139838441215</v>
      </c>
      <c r="BR108" s="546">
        <f t="shared" si="217"/>
        <v>13.770189169709901</v>
      </c>
      <c r="BS108" s="552">
        <f t="shared" si="218"/>
        <v>0.37305732375271577</v>
      </c>
      <c r="BT108" s="484">
        <v>447.91666666666663</v>
      </c>
      <c r="BU108" s="423">
        <v>45.681956268008292</v>
      </c>
      <c r="BV108" s="86">
        <f t="shared" si="236"/>
        <v>39.15080650510788</v>
      </c>
      <c r="BW108" s="86">
        <f t="shared" si="219"/>
        <v>45.439594389054768</v>
      </c>
      <c r="BX108" s="328">
        <f t="shared" si="220"/>
        <v>0.43080057196261312</v>
      </c>
      <c r="BY108" s="119">
        <v>437</v>
      </c>
      <c r="BZ108" s="120">
        <v>38</v>
      </c>
      <c r="CA108" s="141">
        <f t="shared" si="237"/>
        <v>28.234139838441251</v>
      </c>
      <c r="CB108" s="141">
        <f t="shared" si="221"/>
        <v>37.708296298952511</v>
      </c>
      <c r="CC108" s="348">
        <f t="shared" si="222"/>
        <v>0.37437570255892944</v>
      </c>
      <c r="CF108" s="846"/>
      <c r="CG108" s="807"/>
      <c r="CH108" s="826"/>
      <c r="CI108" s="826"/>
      <c r="CJ108" s="826"/>
      <c r="CK108" s="826"/>
      <c r="CL108" s="830"/>
      <c r="CM108" s="829"/>
      <c r="CN108" s="829"/>
      <c r="CO108" s="826"/>
      <c r="CP108" s="826"/>
      <c r="CQ108" s="830"/>
      <c r="CR108" s="826"/>
      <c r="CS108" s="826"/>
      <c r="CT108" s="826"/>
      <c r="CU108" s="826"/>
      <c r="CV108" s="830"/>
      <c r="CW108" s="829"/>
      <c r="CX108" s="829"/>
      <c r="CY108" s="826"/>
      <c r="CZ108" s="826"/>
      <c r="DA108" s="830"/>
      <c r="DB108" s="826"/>
      <c r="DC108" s="826"/>
      <c r="DD108" s="826"/>
      <c r="DE108" s="826"/>
      <c r="DF108" s="830"/>
      <c r="DG108" s="826"/>
      <c r="DH108" s="826"/>
      <c r="DI108" s="826"/>
      <c r="DJ108" s="826"/>
      <c r="DK108" s="830"/>
      <c r="DL108" s="858"/>
      <c r="DM108" s="826"/>
      <c r="DN108" s="826"/>
      <c r="DO108" s="826"/>
      <c r="DP108" s="830"/>
      <c r="DQ108" s="859"/>
      <c r="DR108" s="859"/>
      <c r="DS108" s="826"/>
      <c r="DT108" s="826"/>
      <c r="DU108" s="830"/>
      <c r="DV108" s="826"/>
      <c r="DW108" s="826"/>
      <c r="DX108" s="826"/>
      <c r="DY108" s="826"/>
      <c r="DZ108" s="830"/>
      <c r="EA108" s="826"/>
      <c r="EB108" s="868"/>
      <c r="EC108" s="826"/>
      <c r="ED108" s="826"/>
      <c r="EE108" s="830"/>
      <c r="EF108" s="826"/>
      <c r="EG108" s="826"/>
      <c r="EH108" s="826"/>
      <c r="EI108" s="826"/>
      <c r="EJ108" s="830"/>
      <c r="EK108" s="826"/>
      <c r="EL108" s="860"/>
      <c r="EM108" s="826"/>
      <c r="EN108" s="826"/>
      <c r="EO108" s="830"/>
      <c r="EP108" s="869"/>
      <c r="EQ108" s="869"/>
      <c r="ER108" s="869"/>
      <c r="ES108" s="869"/>
      <c r="ET108" s="826"/>
      <c r="EU108" s="861"/>
      <c r="EV108" s="826"/>
      <c r="EW108" s="826"/>
      <c r="EX108" s="830"/>
      <c r="EY108" s="856"/>
      <c r="EZ108" s="856"/>
      <c r="FA108" s="826"/>
      <c r="FB108" s="826"/>
      <c r="FC108" s="830"/>
      <c r="FD108" s="838"/>
      <c r="FE108" s="838"/>
      <c r="FF108" s="826"/>
      <c r="FG108" s="826"/>
      <c r="FH108" s="830"/>
      <c r="FI108" s="864"/>
    </row>
    <row r="109" spans="1:165" ht="16.5" thickBot="1" x14ac:dyDescent="0.3">
      <c r="A109" s="1100"/>
      <c r="B109" s="135">
        <v>1</v>
      </c>
      <c r="C109" s="242">
        <v>428.68664999999987</v>
      </c>
      <c r="D109" s="96">
        <v>40</v>
      </c>
      <c r="E109" s="96">
        <f t="shared" si="223"/>
        <v>7.12590325227535</v>
      </c>
      <c r="F109" s="96">
        <f t="shared" si="190"/>
        <v>39.598690780039028</v>
      </c>
      <c r="G109" s="359">
        <f t="shared" si="191"/>
        <v>8.9976500635563769E-2</v>
      </c>
      <c r="H109" s="130">
        <v>409</v>
      </c>
      <c r="I109" s="11">
        <v>20</v>
      </c>
      <c r="J109" s="7">
        <f t="shared" si="224"/>
        <v>-12.560746747724522</v>
      </c>
      <c r="K109" s="7">
        <f t="shared" si="192"/>
        <v>19.184793756857221</v>
      </c>
      <c r="L109" s="399">
        <f t="shared" si="193"/>
        <v>0.32736204795620838</v>
      </c>
      <c r="M109" s="157">
        <v>421.95</v>
      </c>
      <c r="N109" s="158">
        <v>81.48</v>
      </c>
      <c r="O109" s="158">
        <f t="shared" si="225"/>
        <v>0.38925325227546637</v>
      </c>
      <c r="P109" s="158">
        <f t="shared" si="194"/>
        <v>81.283741987516464</v>
      </c>
      <c r="Q109" s="410">
        <f t="shared" si="195"/>
        <v>2.3944102643259691E-3</v>
      </c>
      <c r="R109" s="360">
        <v>463</v>
      </c>
      <c r="S109" s="159">
        <v>40</v>
      </c>
      <c r="T109" s="109">
        <f t="shared" si="226"/>
        <v>41.439253252275478</v>
      </c>
      <c r="U109" s="109">
        <f t="shared" si="196"/>
        <v>39.598690780039028</v>
      </c>
      <c r="V109" s="411">
        <f t="shared" si="197"/>
        <v>0.52324019350109729</v>
      </c>
      <c r="W109" s="412">
        <v>439.41</v>
      </c>
      <c r="X109" s="160">
        <v>43.65</v>
      </c>
      <c r="Y109" s="160">
        <f t="shared" si="227"/>
        <v>17.849253252275503</v>
      </c>
      <c r="Z109" s="160">
        <f t="shared" si="198"/>
        <v>43.282546268595929</v>
      </c>
      <c r="AA109" s="604">
        <f t="shared" si="199"/>
        <v>0.20619458408834651</v>
      </c>
      <c r="AB109" s="667">
        <v>431</v>
      </c>
      <c r="AC109" s="437">
        <v>29</v>
      </c>
      <c r="AD109" s="437">
        <f t="shared" si="228"/>
        <v>9.4392532522754777</v>
      </c>
      <c r="AE109" s="437">
        <f t="shared" si="200"/>
        <v>28.443915192763949</v>
      </c>
      <c r="AF109" s="495">
        <f t="shared" si="201"/>
        <v>0.16592746090518504</v>
      </c>
      <c r="AG109" s="664">
        <v>407.4</v>
      </c>
      <c r="AH109" s="145">
        <v>46.56</v>
      </c>
      <c r="AI109" s="145">
        <f t="shared" si="229"/>
        <v>-14.160746747724545</v>
      </c>
      <c r="AJ109" s="145">
        <f t="shared" si="202"/>
        <v>46.215689018915953</v>
      </c>
      <c r="AK109" s="365">
        <f t="shared" si="203"/>
        <v>0.1532028089198085</v>
      </c>
      <c r="AL109" s="468">
        <v>427</v>
      </c>
      <c r="AM109" s="461">
        <v>24</v>
      </c>
      <c r="AN109" s="197">
        <f t="shared" si="230"/>
        <v>5.4392532522754777</v>
      </c>
      <c r="AO109" s="197">
        <f t="shared" si="204"/>
        <v>23.325014715818462</v>
      </c>
      <c r="AP109" s="469">
        <f t="shared" si="205"/>
        <v>0.11659699508328086</v>
      </c>
      <c r="AQ109" s="95">
        <v>474.33</v>
      </c>
      <c r="AR109" s="96">
        <v>197.88000000000002</v>
      </c>
      <c r="AS109" s="108">
        <f t="shared" si="231"/>
        <v>52.769253252275462</v>
      </c>
      <c r="AT109" s="108">
        <f t="shared" si="206"/>
        <v>197.79926873346412</v>
      </c>
      <c r="AU109" s="359">
        <f t="shared" si="207"/>
        <v>0.13339092098308614</v>
      </c>
      <c r="AV109" s="785"/>
      <c r="AW109" s="1028"/>
      <c r="AX109" s="786" t="str">
        <f t="shared" si="232"/>
        <v/>
      </c>
      <c r="AY109" s="786" t="str">
        <f t="shared" si="208"/>
        <v/>
      </c>
      <c r="AZ109" s="787" t="str">
        <f t="shared" si="209"/>
        <v/>
      </c>
      <c r="BA109" s="669"/>
      <c r="BB109" s="415"/>
      <c r="BC109" s="184" t="str">
        <f t="shared" si="233"/>
        <v/>
      </c>
      <c r="BD109" s="415" t="str">
        <f t="shared" si="210"/>
        <v/>
      </c>
      <c r="BE109" s="418" t="str">
        <f t="shared" si="211"/>
        <v/>
      </c>
      <c r="BF109" s="420">
        <v>394.30500000000001</v>
      </c>
      <c r="BG109" s="416">
        <v>18.332999999999998</v>
      </c>
      <c r="BH109" s="108">
        <f t="shared" si="234"/>
        <v>-27.255746747724515</v>
      </c>
      <c r="BI109" s="108">
        <f t="shared" si="212"/>
        <v>17.44004588563768</v>
      </c>
      <c r="BJ109" s="359">
        <f t="shared" si="213"/>
        <v>0.78141270173406807</v>
      </c>
      <c r="BK109" s="148">
        <f t="shared" si="214"/>
        <v>421.56074674772452</v>
      </c>
      <c r="BL109" s="149">
        <f t="shared" si="215"/>
        <v>8.2427961582737321</v>
      </c>
      <c r="BM109" s="149">
        <f t="shared" si="216"/>
        <v>16.485592316547464</v>
      </c>
      <c r="BN109" s="382">
        <v>6</v>
      </c>
      <c r="BO109" s="1019">
        <v>433.59</v>
      </c>
      <c r="BP109" s="1035">
        <v>17.46</v>
      </c>
      <c r="BQ109" s="556">
        <f t="shared" si="235"/>
        <v>12.029253252275453</v>
      </c>
      <c r="BR109" s="556">
        <f t="shared" si="217"/>
        <v>16.519924681824303</v>
      </c>
      <c r="BS109" s="557">
        <f t="shared" si="218"/>
        <v>0.36408317483161357</v>
      </c>
      <c r="BT109" s="488"/>
      <c r="BU109" s="427"/>
      <c r="BV109" s="659" t="str">
        <f t="shared" si="236"/>
        <v/>
      </c>
      <c r="BW109" s="164" t="str">
        <f t="shared" si="219"/>
        <v/>
      </c>
      <c r="BX109" s="478" t="str">
        <f t="shared" si="220"/>
        <v/>
      </c>
      <c r="BY109" s="476">
        <v>450</v>
      </c>
      <c r="BZ109" s="132">
        <v>40</v>
      </c>
      <c r="CA109" s="158">
        <f t="shared" si="237"/>
        <v>28.439253252275478</v>
      </c>
      <c r="CB109" s="158">
        <f t="shared" si="221"/>
        <v>39.598690780039028</v>
      </c>
      <c r="CC109" s="409">
        <f t="shared" si="222"/>
        <v>0.35909335248289548</v>
      </c>
      <c r="CF109" s="846"/>
      <c r="CG109" s="807"/>
      <c r="CH109" s="826"/>
      <c r="CI109" s="826"/>
      <c r="CJ109" s="826"/>
      <c r="CK109" s="826"/>
      <c r="CL109" s="830"/>
      <c r="CM109" s="829"/>
      <c r="CN109" s="829"/>
      <c r="CO109" s="826"/>
      <c r="CP109" s="826"/>
      <c r="CQ109" s="830"/>
      <c r="CR109" s="826"/>
      <c r="CS109" s="826"/>
      <c r="CT109" s="826"/>
      <c r="CU109" s="826"/>
      <c r="CV109" s="830"/>
      <c r="CW109" s="829"/>
      <c r="CX109" s="829"/>
      <c r="CY109" s="826"/>
      <c r="CZ109" s="826"/>
      <c r="DA109" s="830"/>
      <c r="DB109" s="826"/>
      <c r="DC109" s="826"/>
      <c r="DD109" s="826"/>
      <c r="DE109" s="826"/>
      <c r="DF109" s="830"/>
      <c r="DG109" s="826"/>
      <c r="DH109" s="826"/>
      <c r="DI109" s="826"/>
      <c r="DJ109" s="826"/>
      <c r="DK109" s="830"/>
      <c r="DL109" s="858"/>
      <c r="DM109" s="826"/>
      <c r="DN109" s="826"/>
      <c r="DO109" s="826"/>
      <c r="DP109" s="830"/>
      <c r="DQ109" s="859"/>
      <c r="DR109" s="859"/>
      <c r="DS109" s="826"/>
      <c r="DT109" s="826"/>
      <c r="DU109" s="830"/>
      <c r="DV109" s="826"/>
      <c r="DW109" s="826"/>
      <c r="DX109" s="826"/>
      <c r="DY109" s="826"/>
      <c r="DZ109" s="830"/>
      <c r="EA109" s="826"/>
      <c r="EB109" s="868"/>
      <c r="EC109" s="826"/>
      <c r="ED109" s="826"/>
      <c r="EE109" s="830"/>
      <c r="EF109" s="826"/>
      <c r="EG109" s="826"/>
      <c r="EH109" s="829"/>
      <c r="EI109" s="826"/>
      <c r="EJ109" s="830"/>
      <c r="EK109" s="826"/>
      <c r="EL109" s="860"/>
      <c r="EM109" s="826"/>
      <c r="EN109" s="826"/>
      <c r="EO109" s="830"/>
      <c r="EP109" s="869"/>
      <c r="EQ109" s="869"/>
      <c r="ER109" s="869"/>
      <c r="ES109" s="869"/>
      <c r="ET109" s="826"/>
      <c r="EU109" s="861"/>
      <c r="EV109" s="826"/>
      <c r="EW109" s="826"/>
      <c r="EX109" s="830"/>
      <c r="EY109" s="838"/>
      <c r="EZ109" s="838"/>
      <c r="FA109" s="829"/>
      <c r="FB109" s="826"/>
      <c r="FC109" s="830"/>
      <c r="FD109" s="838"/>
      <c r="FE109" s="838"/>
      <c r="FF109" s="826"/>
      <c r="FG109" s="826"/>
      <c r="FH109" s="830"/>
      <c r="FI109" s="864"/>
    </row>
    <row r="110" spans="1:165" x14ac:dyDescent="0.25">
      <c r="A110" s="1099" t="s">
        <v>16</v>
      </c>
      <c r="B110" s="133">
        <v>120</v>
      </c>
      <c r="C110" s="55">
        <v>155.60497499999997</v>
      </c>
      <c r="D110" s="56">
        <v>30</v>
      </c>
      <c r="E110" s="56">
        <f t="shared" si="223"/>
        <v>-10.813707369506545</v>
      </c>
      <c r="F110" s="56">
        <f t="shared" si="190"/>
        <v>30.285893595625058</v>
      </c>
      <c r="G110" s="366">
        <f t="shared" si="191"/>
        <v>0.17852713071455545</v>
      </c>
      <c r="H110" s="110">
        <v>134</v>
      </c>
      <c r="I110" s="12">
        <v>20</v>
      </c>
      <c r="J110" s="13">
        <f t="shared" si="224"/>
        <v>-32.418682369506513</v>
      </c>
      <c r="K110" s="13">
        <f t="shared" si="192"/>
        <v>20.426339635028175</v>
      </c>
      <c r="L110" s="398">
        <f t="shared" si="193"/>
        <v>0.79355094815698723</v>
      </c>
      <c r="M110" s="71">
        <v>171.69</v>
      </c>
      <c r="N110" s="57">
        <v>40.74</v>
      </c>
      <c r="O110" s="57">
        <f t="shared" si="225"/>
        <v>5.2713176304934848</v>
      </c>
      <c r="P110" s="57">
        <f t="shared" si="194"/>
        <v>40.950982294513068</v>
      </c>
      <c r="Q110" s="606">
        <f t="shared" si="195"/>
        <v>6.4361308754244187E-2</v>
      </c>
      <c r="R110" s="204">
        <v>139</v>
      </c>
      <c r="S110" s="58">
        <v>30</v>
      </c>
      <c r="T110" s="59">
        <f t="shared" si="226"/>
        <v>-27.418682369506513</v>
      </c>
      <c r="U110" s="59">
        <f t="shared" si="196"/>
        <v>30.285893595625058</v>
      </c>
      <c r="V110" s="403">
        <f t="shared" si="197"/>
        <v>0.45266424586308512</v>
      </c>
      <c r="W110" s="641">
        <v>194.97</v>
      </c>
      <c r="X110" s="60">
        <v>64.02</v>
      </c>
      <c r="Y110" s="60">
        <f t="shared" si="227"/>
        <v>28.551317630493486</v>
      </c>
      <c r="Z110" s="60">
        <f t="shared" si="198"/>
        <v>64.154467894960533</v>
      </c>
      <c r="AA110" s="472">
        <f t="shared" si="199"/>
        <v>0.2225201031769157</v>
      </c>
      <c r="AB110" s="444">
        <v>160</v>
      </c>
      <c r="AC110" s="442">
        <v>26</v>
      </c>
      <c r="AD110" s="433">
        <f t="shared" si="228"/>
        <v>-6.4186823695065129</v>
      </c>
      <c r="AE110" s="433">
        <f t="shared" si="200"/>
        <v>26.329362903145281</v>
      </c>
      <c r="AF110" s="443">
        <f t="shared" si="201"/>
        <v>0.12189209425837917</v>
      </c>
      <c r="AG110" s="662">
        <v>145.5</v>
      </c>
      <c r="AH110" s="62">
        <v>20.37</v>
      </c>
      <c r="AI110" s="62">
        <f t="shared" si="229"/>
        <v>-20.918682369506513</v>
      </c>
      <c r="AJ110" s="62">
        <f t="shared" si="202"/>
        <v>20.788752990151259</v>
      </c>
      <c r="AK110" s="343">
        <f t="shared" si="203"/>
        <v>0.50312499213918238</v>
      </c>
      <c r="AL110" s="471">
        <v>149</v>
      </c>
      <c r="AM110" s="455">
        <v>25</v>
      </c>
      <c r="AN110" s="181">
        <f t="shared" si="230"/>
        <v>-17.418682369506513</v>
      </c>
      <c r="AO110" s="181">
        <f t="shared" si="204"/>
        <v>25.342362772352597</v>
      </c>
      <c r="AP110" s="354">
        <f t="shared" si="205"/>
        <v>0.34366729191702539</v>
      </c>
      <c r="AQ110" s="103"/>
      <c r="AR110" s="102"/>
      <c r="AS110" s="201" t="str">
        <f t="shared" si="231"/>
        <v/>
      </c>
      <c r="AT110" s="137" t="str">
        <f t="shared" si="206"/>
        <v/>
      </c>
      <c r="AU110" s="366" t="str">
        <f t="shared" si="207"/>
        <v/>
      </c>
      <c r="AV110" s="932"/>
      <c r="AW110" s="1020"/>
      <c r="AX110" s="772" t="str">
        <f t="shared" si="232"/>
        <v/>
      </c>
      <c r="AY110" s="772" t="str">
        <f t="shared" si="208"/>
        <v/>
      </c>
      <c r="AZ110" s="773" t="str">
        <f t="shared" si="209"/>
        <v/>
      </c>
      <c r="BA110" s="650">
        <v>215.34</v>
      </c>
      <c r="BB110" s="66">
        <v>40.74</v>
      </c>
      <c r="BC110" s="66">
        <f t="shared" si="233"/>
        <v>48.92131763049349</v>
      </c>
      <c r="BD110" s="66">
        <f t="shared" si="210"/>
        <v>40.950982294513068</v>
      </c>
      <c r="BE110" s="344">
        <f t="shared" si="211"/>
        <v>0.59731555739809872</v>
      </c>
      <c r="BF110" s="233"/>
      <c r="BG110" s="417"/>
      <c r="BH110" s="137" t="str">
        <f t="shared" si="234"/>
        <v/>
      </c>
      <c r="BI110" s="137" t="str">
        <f t="shared" si="212"/>
        <v/>
      </c>
      <c r="BJ110" s="366" t="str">
        <f t="shared" si="213"/>
        <v/>
      </c>
      <c r="BK110" s="67">
        <f t="shared" si="214"/>
        <v>166.41868236950651</v>
      </c>
      <c r="BL110" s="68">
        <f t="shared" si="215"/>
        <v>6.8384683310283094</v>
      </c>
      <c r="BM110" s="588">
        <f t="shared" si="216"/>
        <v>13.676936662056619</v>
      </c>
      <c r="BN110" s="539">
        <v>8</v>
      </c>
      <c r="BO110" s="1015">
        <v>183.33</v>
      </c>
      <c r="BP110" s="1033">
        <v>11.64</v>
      </c>
      <c r="BQ110" s="384">
        <f t="shared" si="235"/>
        <v>16.9113176304935</v>
      </c>
      <c r="BR110" s="384">
        <f t="shared" si="217"/>
        <v>12.358193674057828</v>
      </c>
      <c r="BS110" s="508">
        <f t="shared" si="218"/>
        <v>0.68421478399361613</v>
      </c>
      <c r="BT110" s="483">
        <v>166.49999999999997</v>
      </c>
      <c r="BU110" s="422">
        <v>25.230325792255115</v>
      </c>
      <c r="BV110" s="70">
        <f t="shared" si="236"/>
        <v>8.1317630493458637E-2</v>
      </c>
      <c r="BW110" s="70">
        <f t="shared" si="219"/>
        <v>25.569604816438925</v>
      </c>
      <c r="BX110" s="479">
        <f t="shared" si="220"/>
        <v>1.5901229424003223E-3</v>
      </c>
      <c r="BY110" s="113">
        <v>227</v>
      </c>
      <c r="BZ110" s="114">
        <v>36</v>
      </c>
      <c r="CA110" s="57">
        <f t="shared" si="237"/>
        <v>60.581317630493487</v>
      </c>
      <c r="CB110" s="57">
        <f t="shared" si="221"/>
        <v>36.238589250763098</v>
      </c>
      <c r="CC110" s="347">
        <f t="shared" si="222"/>
        <v>0.83586749488623913</v>
      </c>
      <c r="CF110" s="846"/>
      <c r="CG110" s="807"/>
      <c r="CH110" s="826"/>
      <c r="CI110" s="826"/>
      <c r="CJ110" s="826"/>
      <c r="CK110" s="826"/>
      <c r="CL110" s="830"/>
      <c r="CM110" s="829"/>
      <c r="CN110" s="829"/>
      <c r="CO110" s="826"/>
      <c r="CP110" s="826"/>
      <c r="CQ110" s="830"/>
      <c r="CR110" s="826"/>
      <c r="CS110" s="826"/>
      <c r="CT110" s="826"/>
      <c r="CU110" s="826"/>
      <c r="CV110" s="830"/>
      <c r="CW110" s="829"/>
      <c r="CX110" s="829"/>
      <c r="CY110" s="826"/>
      <c r="CZ110" s="826"/>
      <c r="DA110" s="830"/>
      <c r="DB110" s="826"/>
      <c r="DC110" s="826"/>
      <c r="DD110" s="826"/>
      <c r="DE110" s="826"/>
      <c r="DF110" s="830"/>
      <c r="DG110" s="829"/>
      <c r="DH110" s="829"/>
      <c r="DI110" s="826"/>
      <c r="DJ110" s="826"/>
      <c r="DK110" s="830"/>
      <c r="DL110" s="858"/>
      <c r="DM110" s="826"/>
      <c r="DN110" s="826"/>
      <c r="DO110" s="826"/>
      <c r="DP110" s="830"/>
      <c r="DQ110" s="862"/>
      <c r="DR110" s="859"/>
      <c r="DS110" s="826"/>
      <c r="DT110" s="826"/>
      <c r="DU110" s="830"/>
      <c r="DV110" s="829"/>
      <c r="DW110" s="829"/>
      <c r="DX110" s="829"/>
      <c r="DY110" s="826"/>
      <c r="DZ110" s="830"/>
      <c r="EA110" s="829"/>
      <c r="EB110" s="829"/>
      <c r="EC110" s="826"/>
      <c r="ED110" s="826"/>
      <c r="EE110" s="830"/>
      <c r="EF110" s="826"/>
      <c r="EG110" s="826"/>
      <c r="EH110" s="826"/>
      <c r="EI110" s="826"/>
      <c r="EJ110" s="830"/>
      <c r="EK110" s="826"/>
      <c r="EL110" s="860"/>
      <c r="EM110" s="826"/>
      <c r="EN110" s="826"/>
      <c r="EO110" s="830"/>
      <c r="EP110" s="869"/>
      <c r="EQ110" s="869"/>
      <c r="ER110" s="869"/>
      <c r="ES110" s="869"/>
      <c r="ET110" s="826"/>
      <c r="EU110" s="861"/>
      <c r="EV110" s="826"/>
      <c r="EW110" s="826"/>
      <c r="EX110" s="830"/>
      <c r="EY110" s="856"/>
      <c r="EZ110" s="856"/>
      <c r="FA110" s="826"/>
      <c r="FB110" s="826"/>
      <c r="FC110" s="830"/>
      <c r="FD110" s="838"/>
      <c r="FE110" s="838"/>
      <c r="FF110" s="826"/>
      <c r="FG110" s="826"/>
      <c r="FH110" s="830"/>
      <c r="FI110" s="864"/>
    </row>
    <row r="111" spans="1:165" ht="15.75" x14ac:dyDescent="0.25">
      <c r="A111" s="1099"/>
      <c r="B111" s="134">
        <v>100</v>
      </c>
      <c r="C111" s="72">
        <v>167.25225</v>
      </c>
      <c r="D111" s="80">
        <v>30</v>
      </c>
      <c r="E111" s="80">
        <f t="shared" si="223"/>
        <v>-8.5578996707557167</v>
      </c>
      <c r="F111" s="80">
        <f t="shared" si="190"/>
        <v>30.085176969349682</v>
      </c>
      <c r="G111" s="293">
        <f t="shared" si="191"/>
        <v>0.14222784329097307</v>
      </c>
      <c r="H111" s="115">
        <v>144</v>
      </c>
      <c r="I111" s="4">
        <v>20</v>
      </c>
      <c r="J111" s="6">
        <f t="shared" si="224"/>
        <v>-31.81014967075572</v>
      </c>
      <c r="K111" s="6">
        <f t="shared" si="192"/>
        <v>20.127540169555957</v>
      </c>
      <c r="L111" s="396">
        <f t="shared" si="193"/>
        <v>0.79021453696737298</v>
      </c>
      <c r="M111" s="156">
        <v>180.42</v>
      </c>
      <c r="N111" s="141">
        <v>40.74</v>
      </c>
      <c r="O111" s="141">
        <f t="shared" si="225"/>
        <v>4.6098503292442672</v>
      </c>
      <c r="P111" s="141">
        <f t="shared" si="194"/>
        <v>40.802763059345487</v>
      </c>
      <c r="Q111" s="329">
        <f t="shared" si="195"/>
        <v>5.6489438258623327E-2</v>
      </c>
      <c r="R111" s="205">
        <v>142</v>
      </c>
      <c r="S111" s="143">
        <v>30</v>
      </c>
      <c r="T111" s="512">
        <f t="shared" si="226"/>
        <v>-33.81014967075572</v>
      </c>
      <c r="U111" s="512">
        <f t="shared" si="196"/>
        <v>30.085176969349682</v>
      </c>
      <c r="V111" s="401">
        <f t="shared" si="197"/>
        <v>0.56190710969061253</v>
      </c>
      <c r="W111" s="117">
        <v>221.16</v>
      </c>
      <c r="X111" s="85">
        <v>81.48</v>
      </c>
      <c r="Y111" s="85">
        <f t="shared" si="227"/>
        <v>45.349850329244276</v>
      </c>
      <c r="Z111" s="85">
        <f t="shared" si="198"/>
        <v>81.51139965230071</v>
      </c>
      <c r="AA111" s="326">
        <f t="shared" si="199"/>
        <v>0.27818103064535127</v>
      </c>
      <c r="AB111" s="445">
        <v>172</v>
      </c>
      <c r="AC111" s="436">
        <v>26</v>
      </c>
      <c r="AD111" s="439">
        <f t="shared" si="228"/>
        <v>-3.8101496707557203</v>
      </c>
      <c r="AE111" s="439">
        <f t="shared" si="200"/>
        <v>26.098235060576197</v>
      </c>
      <c r="AF111" s="440">
        <f t="shared" si="201"/>
        <v>7.2996309174012008E-2</v>
      </c>
      <c r="AG111" s="663">
        <v>174.6</v>
      </c>
      <c r="AH111" s="142">
        <v>20.37</v>
      </c>
      <c r="AI111" s="142">
        <f t="shared" si="229"/>
        <v>-1.210149670755726</v>
      </c>
      <c r="AJ111" s="142">
        <f t="shared" si="202"/>
        <v>20.495237819481105</v>
      </c>
      <c r="AK111" s="306">
        <f t="shared" si="203"/>
        <v>2.9522703796231536E-2</v>
      </c>
      <c r="AL111" s="467">
        <v>159</v>
      </c>
      <c r="AM111" s="457">
        <v>25</v>
      </c>
      <c r="AN111" s="514">
        <f t="shared" si="230"/>
        <v>-16.81014967075572</v>
      </c>
      <c r="AO111" s="514">
        <f t="shared" si="204"/>
        <v>25.102148778084491</v>
      </c>
      <c r="AP111" s="355">
        <f t="shared" si="205"/>
        <v>0.33483487448357158</v>
      </c>
      <c r="AQ111" s="79">
        <v>151.32</v>
      </c>
      <c r="AR111" s="80">
        <v>40.74</v>
      </c>
      <c r="AS111" s="515">
        <f t="shared" si="231"/>
        <v>-24.490149670755727</v>
      </c>
      <c r="AT111" s="515">
        <f t="shared" si="206"/>
        <v>40.802763059345487</v>
      </c>
      <c r="AU111" s="293">
        <f t="shared" si="207"/>
        <v>0.30010405956008523</v>
      </c>
      <c r="AV111" s="774">
        <v>357.96394999999995</v>
      </c>
      <c r="AW111" s="775">
        <v>68.206776991842531</v>
      </c>
      <c r="AX111" s="776">
        <f t="shared" si="232"/>
        <v>182.15380032924423</v>
      </c>
      <c r="AY111" s="776">
        <f t="shared" si="208"/>
        <v>68.884298314912456</v>
      </c>
      <c r="AZ111" s="777">
        <f t="shared" si="209"/>
        <v>1.322172140714182</v>
      </c>
      <c r="BA111" s="651">
        <v>197.88000000000002</v>
      </c>
      <c r="BB111" s="290">
        <v>40.74</v>
      </c>
      <c r="BC111" s="290">
        <f t="shared" si="233"/>
        <v>22.069850329244304</v>
      </c>
      <c r="BD111" s="290">
        <f t="shared" si="210"/>
        <v>40.802763059345487</v>
      </c>
      <c r="BE111" s="324">
        <f t="shared" si="211"/>
        <v>0.27044553694984896</v>
      </c>
      <c r="BF111" s="234">
        <v>133.56900000000002</v>
      </c>
      <c r="BG111" s="138">
        <v>13.385999999999999</v>
      </c>
      <c r="BH111" s="515">
        <f t="shared" si="234"/>
        <v>-42.241149670755703</v>
      </c>
      <c r="BI111" s="515">
        <f t="shared" si="212"/>
        <v>16.494457333386613</v>
      </c>
      <c r="BJ111" s="293">
        <f t="shared" si="213"/>
        <v>1.2804649712620411</v>
      </c>
      <c r="BK111" s="82">
        <f t="shared" si="214"/>
        <v>175.81014967075572</v>
      </c>
      <c r="BL111" s="83">
        <f t="shared" si="215"/>
        <v>6.6243585895474748</v>
      </c>
      <c r="BM111" s="538">
        <f>BL111*2</f>
        <v>13.24871717909495</v>
      </c>
      <c r="BN111" s="693">
        <v>7</v>
      </c>
      <c r="BO111" s="117">
        <v>192.06</v>
      </c>
      <c r="BP111" s="84">
        <v>11.64</v>
      </c>
      <c r="BQ111" s="85">
        <f t="shared" si="235"/>
        <v>16.249850329244282</v>
      </c>
      <c r="BR111" s="85">
        <f t="shared" si="217"/>
        <v>11.857802211079784</v>
      </c>
      <c r="BS111" s="405">
        <f t="shared" si="218"/>
        <v>0.68519654991633361</v>
      </c>
      <c r="BT111" s="484">
        <v>169.5</v>
      </c>
      <c r="BU111" s="423">
        <v>20.135648476851532</v>
      </c>
      <c r="BV111" s="86">
        <f t="shared" si="236"/>
        <v>-6.3101496707557203</v>
      </c>
      <c r="BW111" s="86">
        <f t="shared" si="219"/>
        <v>20.262334832403251</v>
      </c>
      <c r="BX111" s="328">
        <f t="shared" si="220"/>
        <v>0.15571131666091645</v>
      </c>
      <c r="BY111" s="119">
        <v>240</v>
      </c>
      <c r="BZ111" s="120">
        <v>36</v>
      </c>
      <c r="CA111" s="141">
        <f t="shared" si="237"/>
        <v>64.18985032924428</v>
      </c>
      <c r="CB111" s="141">
        <f t="shared" si="221"/>
        <v>36.071011536649323</v>
      </c>
      <c r="CC111" s="348">
        <f t="shared" si="222"/>
        <v>0.8897705885517696</v>
      </c>
      <c r="CF111" s="846"/>
      <c r="CG111" s="807"/>
      <c r="CH111" s="826"/>
      <c r="CI111" s="826"/>
      <c r="CJ111" s="826"/>
      <c r="CK111" s="826"/>
      <c r="CL111" s="830"/>
      <c r="CM111" s="829"/>
      <c r="CN111" s="829"/>
      <c r="CO111" s="826"/>
      <c r="CP111" s="826"/>
      <c r="CQ111" s="830"/>
      <c r="CR111" s="826"/>
      <c r="CS111" s="826"/>
      <c r="CT111" s="826"/>
      <c r="CU111" s="826"/>
      <c r="CV111" s="830"/>
      <c r="CW111" s="829"/>
      <c r="CX111" s="829"/>
      <c r="CY111" s="826"/>
      <c r="CZ111" s="826"/>
      <c r="DA111" s="830"/>
      <c r="DB111" s="826"/>
      <c r="DC111" s="826"/>
      <c r="DD111" s="826"/>
      <c r="DE111" s="826"/>
      <c r="DF111" s="830"/>
      <c r="DG111" s="829"/>
      <c r="DH111" s="829"/>
      <c r="DI111" s="826"/>
      <c r="DJ111" s="826"/>
      <c r="DK111" s="830"/>
      <c r="DL111" s="858"/>
      <c r="DM111" s="826"/>
      <c r="DN111" s="826"/>
      <c r="DO111" s="826"/>
      <c r="DP111" s="830"/>
      <c r="DQ111" s="862"/>
      <c r="DR111" s="859"/>
      <c r="DS111" s="826"/>
      <c r="DT111" s="826"/>
      <c r="DU111" s="830"/>
      <c r="DV111" s="826"/>
      <c r="DW111" s="826"/>
      <c r="DX111" s="826"/>
      <c r="DY111" s="826"/>
      <c r="DZ111" s="830"/>
      <c r="EA111" s="826"/>
      <c r="EB111" s="872"/>
      <c r="EC111" s="826"/>
      <c r="ED111" s="826"/>
      <c r="EE111" s="830"/>
      <c r="EF111" s="826"/>
      <c r="EG111" s="826"/>
      <c r="EH111" s="826"/>
      <c r="EI111" s="826"/>
      <c r="EJ111" s="830"/>
      <c r="EK111" s="826"/>
      <c r="EL111" s="860"/>
      <c r="EM111" s="826"/>
      <c r="EN111" s="826"/>
      <c r="EO111" s="830"/>
      <c r="EP111" s="869"/>
      <c r="EQ111" s="869"/>
      <c r="ER111" s="869"/>
      <c r="ES111" s="869"/>
      <c r="ET111" s="826"/>
      <c r="EU111" s="861"/>
      <c r="EV111" s="826"/>
      <c r="EW111" s="826"/>
      <c r="EX111" s="830"/>
      <c r="EY111" s="856"/>
      <c r="EZ111" s="856"/>
      <c r="FA111" s="826"/>
      <c r="FB111" s="826"/>
      <c r="FC111" s="830"/>
      <c r="FD111" s="838"/>
      <c r="FE111" s="838"/>
      <c r="FF111" s="826"/>
      <c r="FG111" s="826"/>
      <c r="FH111" s="830"/>
      <c r="FI111" s="864"/>
    </row>
    <row r="112" spans="1:165" ht="15.75" x14ac:dyDescent="0.25">
      <c r="A112" s="1099"/>
      <c r="B112" s="134">
        <v>50</v>
      </c>
      <c r="C112" s="72">
        <v>208.581525</v>
      </c>
      <c r="D112" s="80">
        <v>30</v>
      </c>
      <c r="E112" s="80">
        <f t="shared" si="223"/>
        <v>-1.3702230601936378</v>
      </c>
      <c r="F112" s="80">
        <f t="shared" si="190"/>
        <v>29.706064474816269</v>
      </c>
      <c r="G112" s="293">
        <f t="shared" si="191"/>
        <v>2.3063019023527392E-2</v>
      </c>
      <c r="H112" s="115">
        <v>188</v>
      </c>
      <c r="I112" s="4">
        <v>20</v>
      </c>
      <c r="J112" s="6">
        <f t="shared" si="224"/>
        <v>-21.951748060193637</v>
      </c>
      <c r="K112" s="6">
        <f t="shared" si="192"/>
        <v>19.55633571459493</v>
      </c>
      <c r="L112" s="396">
        <f t="shared" si="193"/>
        <v>0.56124389508743722</v>
      </c>
      <c r="M112" s="156">
        <v>215.34</v>
      </c>
      <c r="N112" s="141">
        <v>40.74</v>
      </c>
      <c r="O112" s="141">
        <f t="shared" si="225"/>
        <v>5.3882519398063664</v>
      </c>
      <c r="P112" s="141">
        <f t="shared" si="194"/>
        <v>40.524040600388574</v>
      </c>
      <c r="Q112" s="329">
        <f t="shared" si="195"/>
        <v>6.6482165400785581E-2</v>
      </c>
      <c r="R112" s="205">
        <v>197</v>
      </c>
      <c r="S112" s="143">
        <v>30</v>
      </c>
      <c r="T112" s="512">
        <f t="shared" si="226"/>
        <v>-12.951748060193637</v>
      </c>
      <c r="U112" s="512">
        <f t="shared" si="196"/>
        <v>29.706064474816269</v>
      </c>
      <c r="V112" s="401">
        <f t="shared" si="197"/>
        <v>0.21799838331283605</v>
      </c>
      <c r="W112" s="117">
        <v>302.64</v>
      </c>
      <c r="X112" s="85">
        <v>71.295000000000002</v>
      </c>
      <c r="Y112" s="85">
        <f t="shared" si="227"/>
        <v>92.688251939806349</v>
      </c>
      <c r="Z112" s="85">
        <f t="shared" si="198"/>
        <v>71.171815289354114</v>
      </c>
      <c r="AA112" s="326">
        <f t="shared" si="199"/>
        <v>0.65115840844423889</v>
      </c>
      <c r="AB112" s="446">
        <v>215</v>
      </c>
      <c r="AC112" s="439">
        <v>26</v>
      </c>
      <c r="AD112" s="439">
        <f t="shared" si="228"/>
        <v>5.048251939806363</v>
      </c>
      <c r="AE112" s="439">
        <f t="shared" si="200"/>
        <v>25.660285785274123</v>
      </c>
      <c r="AF112" s="440">
        <f t="shared" si="201"/>
        <v>9.8367024865783928E-2</v>
      </c>
      <c r="AG112" s="663">
        <v>203.7</v>
      </c>
      <c r="AH112" s="142">
        <v>20.37</v>
      </c>
      <c r="AI112" s="142">
        <f t="shared" si="229"/>
        <v>-6.2517480601936484</v>
      </c>
      <c r="AJ112" s="142">
        <f t="shared" si="202"/>
        <v>19.934572144441457</v>
      </c>
      <c r="AK112" s="306">
        <f t="shared" si="203"/>
        <v>0.15680667773792381</v>
      </c>
      <c r="AL112" s="456">
        <v>201</v>
      </c>
      <c r="AM112" s="457">
        <v>24</v>
      </c>
      <c r="AN112" s="514">
        <f t="shared" si="230"/>
        <v>-8.951748060193637</v>
      </c>
      <c r="AO112" s="514">
        <f t="shared" si="204"/>
        <v>23.631552352351743</v>
      </c>
      <c r="AP112" s="355">
        <f t="shared" si="205"/>
        <v>0.18940245496193112</v>
      </c>
      <c r="AQ112" s="79">
        <v>186.24</v>
      </c>
      <c r="AR112" s="80">
        <v>40.74</v>
      </c>
      <c r="AS112" s="515">
        <f t="shared" si="231"/>
        <v>-23.711748060193628</v>
      </c>
      <c r="AT112" s="515">
        <f t="shared" si="206"/>
        <v>40.524040600388574</v>
      </c>
      <c r="AU112" s="293">
        <f t="shared" si="207"/>
        <v>0.29256396584458882</v>
      </c>
      <c r="AV112" s="315">
        <v>364.44355000000002</v>
      </c>
      <c r="AW112" s="380">
        <v>68.176809277347658</v>
      </c>
      <c r="AX112" s="379">
        <f t="shared" si="232"/>
        <v>154.49180193980638</v>
      </c>
      <c r="AY112" s="379">
        <f t="shared" si="208"/>
        <v>68.670423448948512</v>
      </c>
      <c r="AZ112" s="378">
        <f t="shared" si="209"/>
        <v>1.1248787627956005</v>
      </c>
      <c r="BA112" s="651">
        <v>200.79</v>
      </c>
      <c r="BB112" s="290">
        <v>40.74</v>
      </c>
      <c r="BC112" s="290">
        <f t="shared" si="233"/>
        <v>-9.161748060193645</v>
      </c>
      <c r="BD112" s="290">
        <f t="shared" si="210"/>
        <v>40.524040600388574</v>
      </c>
      <c r="BE112" s="324">
        <f t="shared" si="211"/>
        <v>0.1130409002219018</v>
      </c>
      <c r="BF112" s="234">
        <v>162.96</v>
      </c>
      <c r="BG112" s="138">
        <v>13.385999999999999</v>
      </c>
      <c r="BH112" s="515">
        <f t="shared" si="234"/>
        <v>-46.991748060193629</v>
      </c>
      <c r="BI112" s="515">
        <f t="shared" si="212"/>
        <v>15.707791996905828</v>
      </c>
      <c r="BJ112" s="293">
        <f t="shared" si="213"/>
        <v>1.4958101071573338</v>
      </c>
      <c r="BK112" s="82">
        <f t="shared" si="214"/>
        <v>209.95174806019364</v>
      </c>
      <c r="BL112" s="83">
        <f t="shared" si="215"/>
        <v>6.5230156690030112</v>
      </c>
      <c r="BM112" s="538">
        <f t="shared" ref="BM112:BM141" si="238">BL112*2</f>
        <v>13.046031338006022</v>
      </c>
      <c r="BN112" s="693">
        <v>5</v>
      </c>
      <c r="BO112" s="117">
        <v>221.16</v>
      </c>
      <c r="BP112" s="84">
        <v>11.64</v>
      </c>
      <c r="BQ112" s="85">
        <f t="shared" si="235"/>
        <v>11.20825193980636</v>
      </c>
      <c r="BR112" s="85">
        <f t="shared" si="217"/>
        <v>10.860012273563102</v>
      </c>
      <c r="BS112" s="405">
        <f t="shared" si="218"/>
        <v>0.5160331156849145</v>
      </c>
      <c r="BT112" s="484">
        <v>200.25</v>
      </c>
      <c r="BU112" s="423">
        <v>18.264124143499647</v>
      </c>
      <c r="BV112" s="86">
        <f t="shared" si="236"/>
        <v>-9.701748060193637</v>
      </c>
      <c r="BW112" s="86">
        <f t="shared" si="219"/>
        <v>17.777190366059198</v>
      </c>
      <c r="BX112" s="328">
        <f t="shared" si="220"/>
        <v>0.27287068036118173</v>
      </c>
      <c r="BY112" s="119">
        <v>260</v>
      </c>
      <c r="BZ112" s="120">
        <v>36</v>
      </c>
      <c r="CA112" s="141">
        <f t="shared" si="237"/>
        <v>50.048251939806363</v>
      </c>
      <c r="CB112" s="141">
        <f t="shared" si="221"/>
        <v>35.755422897540186</v>
      </c>
      <c r="CC112" s="348">
        <f t="shared" si="222"/>
        <v>0.69986938880884364</v>
      </c>
      <c r="CF112" s="846"/>
      <c r="CG112" s="807"/>
      <c r="CH112" s="826"/>
      <c r="CI112" s="826"/>
      <c r="CJ112" s="826"/>
      <c r="CK112" s="826"/>
      <c r="CL112" s="830"/>
      <c r="CM112" s="829"/>
      <c r="CN112" s="829"/>
      <c r="CO112" s="826"/>
      <c r="CP112" s="826"/>
      <c r="CQ112" s="830"/>
      <c r="CR112" s="826"/>
      <c r="CS112" s="826"/>
      <c r="CT112" s="826"/>
      <c r="CU112" s="826"/>
      <c r="CV112" s="830"/>
      <c r="CW112" s="829"/>
      <c r="CX112" s="829"/>
      <c r="CY112" s="826"/>
      <c r="CZ112" s="826"/>
      <c r="DA112" s="830"/>
      <c r="DB112" s="826"/>
      <c r="DC112" s="826"/>
      <c r="DD112" s="826"/>
      <c r="DE112" s="826"/>
      <c r="DF112" s="830"/>
      <c r="DG112" s="826"/>
      <c r="DH112" s="826"/>
      <c r="DI112" s="826"/>
      <c r="DJ112" s="826"/>
      <c r="DK112" s="830"/>
      <c r="DL112" s="858"/>
      <c r="DM112" s="826"/>
      <c r="DN112" s="826"/>
      <c r="DO112" s="826"/>
      <c r="DP112" s="830"/>
      <c r="DQ112" s="859"/>
      <c r="DR112" s="859"/>
      <c r="DS112" s="826"/>
      <c r="DT112" s="826"/>
      <c r="DU112" s="830"/>
      <c r="DV112" s="826"/>
      <c r="DW112" s="826"/>
      <c r="DX112" s="826"/>
      <c r="DY112" s="826"/>
      <c r="DZ112" s="830"/>
      <c r="EA112" s="826"/>
      <c r="EB112" s="872"/>
      <c r="EC112" s="826"/>
      <c r="ED112" s="826"/>
      <c r="EE112" s="830"/>
      <c r="EF112" s="826"/>
      <c r="EG112" s="826"/>
      <c r="EH112" s="826"/>
      <c r="EI112" s="826"/>
      <c r="EJ112" s="830"/>
      <c r="EK112" s="826"/>
      <c r="EL112" s="860"/>
      <c r="EM112" s="826"/>
      <c r="EN112" s="826"/>
      <c r="EO112" s="830"/>
      <c r="EP112" s="869"/>
      <c r="EQ112" s="869"/>
      <c r="ER112" s="869"/>
      <c r="ES112" s="869"/>
      <c r="ET112" s="826"/>
      <c r="EU112" s="861"/>
      <c r="EV112" s="826"/>
      <c r="EW112" s="826"/>
      <c r="EX112" s="830"/>
      <c r="EY112" s="856"/>
      <c r="EZ112" s="856"/>
      <c r="FA112" s="826"/>
      <c r="FB112" s="826"/>
      <c r="FC112" s="830"/>
      <c r="FD112" s="838"/>
      <c r="FE112" s="838"/>
      <c r="FF112" s="826"/>
      <c r="FG112" s="826"/>
      <c r="FH112" s="830"/>
      <c r="FI112" s="864"/>
    </row>
    <row r="113" spans="1:165" ht="15.75" x14ac:dyDescent="0.25">
      <c r="A113" s="1099"/>
      <c r="B113" s="134">
        <v>20</v>
      </c>
      <c r="C113" s="72">
        <v>257.42951249999999</v>
      </c>
      <c r="D113" s="80">
        <v>30</v>
      </c>
      <c r="E113" s="80">
        <f t="shared" si="223"/>
        <v>-0.90898144997311192</v>
      </c>
      <c r="F113" s="80">
        <f t="shared" si="190"/>
        <v>29.728365094636988</v>
      </c>
      <c r="G113" s="293">
        <f t="shared" si="191"/>
        <v>1.5288117040400123E-2</v>
      </c>
      <c r="H113" s="115">
        <v>238</v>
      </c>
      <c r="I113" s="4">
        <v>20</v>
      </c>
      <c r="J113" s="6">
        <f t="shared" si="224"/>
        <v>-20.338493949973099</v>
      </c>
      <c r="K113" s="6">
        <f t="shared" si="192"/>
        <v>19.590193750956903</v>
      </c>
      <c r="L113" s="396">
        <f t="shared" si="193"/>
        <v>0.51909884630364223</v>
      </c>
      <c r="M113" s="156">
        <v>256.08</v>
      </c>
      <c r="N113" s="141">
        <v>40.74</v>
      </c>
      <c r="O113" s="141">
        <f t="shared" si="225"/>
        <v>-2.2584939499731149</v>
      </c>
      <c r="P113" s="141">
        <f t="shared" si="194"/>
        <v>40.540390861461006</v>
      </c>
      <c r="Q113" s="329">
        <f t="shared" si="195"/>
        <v>2.7854861558822705E-2</v>
      </c>
      <c r="R113" s="205">
        <v>250</v>
      </c>
      <c r="S113" s="143">
        <v>30</v>
      </c>
      <c r="T113" s="512">
        <f t="shared" si="226"/>
        <v>-8.338493949973099</v>
      </c>
      <c r="U113" s="512">
        <f t="shared" si="196"/>
        <v>29.728365094636988</v>
      </c>
      <c r="V113" s="401">
        <f t="shared" si="197"/>
        <v>0.14024474476528423</v>
      </c>
      <c r="W113" s="117">
        <v>293.91000000000003</v>
      </c>
      <c r="X113" s="85">
        <v>39.285000000000004</v>
      </c>
      <c r="Y113" s="85">
        <f t="shared" si="227"/>
        <v>35.571506050026926</v>
      </c>
      <c r="Z113" s="85">
        <f t="shared" si="198"/>
        <v>39.077959468222382</v>
      </c>
      <c r="AA113" s="326">
        <f t="shared" si="199"/>
        <v>0.455135152066386</v>
      </c>
      <c r="AB113" s="446">
        <v>262</v>
      </c>
      <c r="AC113" s="439">
        <v>26</v>
      </c>
      <c r="AD113" s="439">
        <f t="shared" si="228"/>
        <v>3.661506050026901</v>
      </c>
      <c r="AE113" s="439">
        <f t="shared" si="200"/>
        <v>25.686099182243126</v>
      </c>
      <c r="AF113" s="440">
        <f t="shared" si="201"/>
        <v>7.1274077547713255E-2</v>
      </c>
      <c r="AG113" s="663">
        <v>261.90000000000003</v>
      </c>
      <c r="AH113" s="142">
        <v>20.37</v>
      </c>
      <c r="AI113" s="142">
        <f t="shared" si="229"/>
        <v>3.5615060500269351</v>
      </c>
      <c r="AJ113" s="142">
        <f t="shared" si="202"/>
        <v>19.967788841031723</v>
      </c>
      <c r="AK113" s="306">
        <f t="shared" si="203"/>
        <v>8.9181282874656903E-2</v>
      </c>
      <c r="AL113" s="456">
        <v>250</v>
      </c>
      <c r="AM113" s="457">
        <v>24</v>
      </c>
      <c r="AN113" s="514">
        <f t="shared" si="230"/>
        <v>-8.338493949973099</v>
      </c>
      <c r="AO113" s="514">
        <f t="shared" si="204"/>
        <v>23.659579269294518</v>
      </c>
      <c r="AP113" s="355">
        <f t="shared" si="205"/>
        <v>0.17621813674419021</v>
      </c>
      <c r="AQ113" s="79">
        <v>250.26</v>
      </c>
      <c r="AR113" s="80">
        <v>40.74</v>
      </c>
      <c r="AS113" s="515">
        <f t="shared" si="231"/>
        <v>-8.0784939499731081</v>
      </c>
      <c r="AT113" s="515">
        <f t="shared" si="206"/>
        <v>40.540390861461006</v>
      </c>
      <c r="AU113" s="293">
        <f t="shared" si="207"/>
        <v>9.9635126577587871E-2</v>
      </c>
      <c r="AV113" s="315">
        <v>383.14515</v>
      </c>
      <c r="AW113" s="380">
        <v>68.173218521929556</v>
      </c>
      <c r="AX113" s="379">
        <f t="shared" si="232"/>
        <v>124.8066560500269</v>
      </c>
      <c r="AY113" s="379">
        <f t="shared" si="208"/>
        <v>68.054121218621219</v>
      </c>
      <c r="AZ113" s="378">
        <f t="shared" si="209"/>
        <v>0.9169661867287241</v>
      </c>
      <c r="BA113" s="651">
        <v>250.26</v>
      </c>
      <c r="BB113" s="290">
        <v>40.74</v>
      </c>
      <c r="BC113" s="290">
        <f t="shared" si="233"/>
        <v>-8.0784939499731081</v>
      </c>
      <c r="BD113" s="290">
        <f t="shared" si="210"/>
        <v>40.540390861461006</v>
      </c>
      <c r="BE113" s="324">
        <f t="shared" si="211"/>
        <v>9.9635126577587871E-2</v>
      </c>
      <c r="BF113" s="234">
        <v>218.541</v>
      </c>
      <c r="BG113" s="138">
        <v>13.385999999999999</v>
      </c>
      <c r="BH113" s="515">
        <f t="shared" si="234"/>
        <v>-39.797493949973102</v>
      </c>
      <c r="BI113" s="515">
        <f t="shared" si="212"/>
        <v>15.665545148508846</v>
      </c>
      <c r="BJ113" s="293">
        <f t="shared" si="213"/>
        <v>1.2702237162094963</v>
      </c>
      <c r="BK113" s="82">
        <f t="shared" si="214"/>
        <v>258.3384939499731</v>
      </c>
      <c r="BL113" s="83">
        <f t="shared" si="215"/>
        <v>6.4206159206083218</v>
      </c>
      <c r="BM113" s="538">
        <f t="shared" si="238"/>
        <v>12.841231841216644</v>
      </c>
      <c r="BN113" s="693">
        <v>5</v>
      </c>
      <c r="BO113" s="117">
        <v>258.99</v>
      </c>
      <c r="BP113" s="84">
        <v>11.64</v>
      </c>
      <c r="BQ113" s="85">
        <f t="shared" si="235"/>
        <v>0.65150605002691009</v>
      </c>
      <c r="BR113" s="85">
        <f t="shared" si="217"/>
        <v>10.920864947431179</v>
      </c>
      <c r="BS113" s="405">
        <f t="shared" si="218"/>
        <v>2.9828500451338256E-2</v>
      </c>
      <c r="BT113" s="484">
        <v>254.74999999999997</v>
      </c>
      <c r="BU113" s="423">
        <v>17.998214422431836</v>
      </c>
      <c r="BV113" s="86">
        <f t="shared" si="236"/>
        <v>-3.5884939499731274</v>
      </c>
      <c r="BW113" s="86">
        <f t="shared" si="219"/>
        <v>17.541704979729431</v>
      </c>
      <c r="BX113" s="328">
        <f t="shared" si="220"/>
        <v>0.10228463978045073</v>
      </c>
      <c r="BY113" s="119">
        <v>296</v>
      </c>
      <c r="BZ113" s="120">
        <v>36</v>
      </c>
      <c r="CA113" s="141">
        <f t="shared" si="237"/>
        <v>37.661506050026901</v>
      </c>
      <c r="CB113" s="141">
        <f t="shared" si="221"/>
        <v>35.773952691868296</v>
      </c>
      <c r="CC113" s="348">
        <f t="shared" si="222"/>
        <v>0.52638167180485573</v>
      </c>
      <c r="CF113" s="846"/>
      <c r="CG113" s="807"/>
      <c r="CH113" s="826"/>
      <c r="CI113" s="826"/>
      <c r="CJ113" s="826"/>
      <c r="CK113" s="826"/>
      <c r="CL113" s="830"/>
      <c r="CM113" s="829"/>
      <c r="CN113" s="829"/>
      <c r="CO113" s="826"/>
      <c r="CP113" s="826"/>
      <c r="CQ113" s="830"/>
      <c r="CR113" s="826"/>
      <c r="CS113" s="826"/>
      <c r="CT113" s="826"/>
      <c r="CU113" s="826"/>
      <c r="CV113" s="830"/>
      <c r="CW113" s="829"/>
      <c r="CX113" s="829"/>
      <c r="CY113" s="826"/>
      <c r="CZ113" s="826"/>
      <c r="DA113" s="830"/>
      <c r="DB113" s="826"/>
      <c r="DC113" s="826"/>
      <c r="DD113" s="826"/>
      <c r="DE113" s="826"/>
      <c r="DF113" s="830"/>
      <c r="DG113" s="826"/>
      <c r="DH113" s="826"/>
      <c r="DI113" s="826"/>
      <c r="DJ113" s="826"/>
      <c r="DK113" s="830"/>
      <c r="DL113" s="858"/>
      <c r="DM113" s="826"/>
      <c r="DN113" s="826"/>
      <c r="DO113" s="826"/>
      <c r="DP113" s="830"/>
      <c r="DQ113" s="859"/>
      <c r="DR113" s="859"/>
      <c r="DS113" s="826"/>
      <c r="DT113" s="826"/>
      <c r="DU113" s="830"/>
      <c r="DV113" s="826"/>
      <c r="DW113" s="826"/>
      <c r="DX113" s="826"/>
      <c r="DY113" s="826"/>
      <c r="DZ113" s="830"/>
      <c r="EA113" s="826"/>
      <c r="EB113" s="872"/>
      <c r="EC113" s="826"/>
      <c r="ED113" s="826"/>
      <c r="EE113" s="830"/>
      <c r="EF113" s="826"/>
      <c r="EG113" s="826"/>
      <c r="EH113" s="826"/>
      <c r="EI113" s="826"/>
      <c r="EJ113" s="830"/>
      <c r="EK113" s="826"/>
      <c r="EL113" s="860"/>
      <c r="EM113" s="826"/>
      <c r="EN113" s="826"/>
      <c r="EO113" s="830"/>
      <c r="EP113" s="869"/>
      <c r="EQ113" s="869"/>
      <c r="ER113" s="869"/>
      <c r="ES113" s="869"/>
      <c r="ET113" s="826"/>
      <c r="EU113" s="861"/>
      <c r="EV113" s="826"/>
      <c r="EW113" s="826"/>
      <c r="EX113" s="830"/>
      <c r="EY113" s="856"/>
      <c r="EZ113" s="856"/>
      <c r="FA113" s="826"/>
      <c r="FB113" s="826"/>
      <c r="FC113" s="830"/>
      <c r="FD113" s="838"/>
      <c r="FE113" s="838"/>
      <c r="FF113" s="826"/>
      <c r="FG113" s="826"/>
      <c r="FH113" s="830"/>
      <c r="FI113" s="864"/>
    </row>
    <row r="114" spans="1:165" ht="15.75" x14ac:dyDescent="0.25">
      <c r="A114" s="1099"/>
      <c r="B114" s="134">
        <v>10</v>
      </c>
      <c r="C114" s="72">
        <v>284.35792499999997</v>
      </c>
      <c r="D114" s="80">
        <v>35</v>
      </c>
      <c r="E114" s="80">
        <f t="shared" si="223"/>
        <v>-4.7956151446568356</v>
      </c>
      <c r="F114" s="80">
        <f t="shared" si="190"/>
        <v>34.733370138628267</v>
      </c>
      <c r="G114" s="293">
        <f t="shared" si="191"/>
        <v>6.9034693804783637E-2</v>
      </c>
      <c r="H114" s="115">
        <v>264</v>
      </c>
      <c r="I114" s="4">
        <v>20</v>
      </c>
      <c r="J114" s="6">
        <f t="shared" si="224"/>
        <v>-25.153540144656802</v>
      </c>
      <c r="K114" s="6">
        <f t="shared" si="192"/>
        <v>19.529644164371085</v>
      </c>
      <c r="L114" s="396">
        <f t="shared" si="193"/>
        <v>0.6439835752498162</v>
      </c>
      <c r="M114" s="156">
        <v>282.27</v>
      </c>
      <c r="N114" s="141">
        <v>58.2</v>
      </c>
      <c r="O114" s="141">
        <f t="shared" si="225"/>
        <v>-6.8835401446568198</v>
      </c>
      <c r="P114" s="141">
        <f t="shared" si="194"/>
        <v>58.040046529848283</v>
      </c>
      <c r="Q114" s="329">
        <f t="shared" si="195"/>
        <v>5.9299919247280571E-2</v>
      </c>
      <c r="R114" s="205">
        <v>284</v>
      </c>
      <c r="S114" s="143">
        <v>30</v>
      </c>
      <c r="T114" s="512">
        <f t="shared" si="226"/>
        <v>-5.1535401446568017</v>
      </c>
      <c r="U114" s="512">
        <f t="shared" si="196"/>
        <v>29.68849947685052</v>
      </c>
      <c r="V114" s="401">
        <f t="shared" si="197"/>
        <v>8.6793543551691665E-2</v>
      </c>
      <c r="W114" s="117">
        <v>343.38</v>
      </c>
      <c r="X114" s="85">
        <v>36.375</v>
      </c>
      <c r="Y114" s="85">
        <f t="shared" si="227"/>
        <v>54.226459855343194</v>
      </c>
      <c r="Z114" s="85">
        <f t="shared" si="198"/>
        <v>36.118521926941497</v>
      </c>
      <c r="AA114" s="326">
        <f t="shared" si="199"/>
        <v>0.75067385045586044</v>
      </c>
      <c r="AB114" s="446">
        <v>285</v>
      </c>
      <c r="AC114" s="439">
        <v>26</v>
      </c>
      <c r="AD114" s="439">
        <f t="shared" si="228"/>
        <v>-4.1535401446568017</v>
      </c>
      <c r="AE114" s="439">
        <f t="shared" si="200"/>
        <v>25.639949321068354</v>
      </c>
      <c r="AF114" s="440">
        <f t="shared" si="201"/>
        <v>8.0997432807791009E-2</v>
      </c>
      <c r="AG114" s="663">
        <v>291</v>
      </c>
      <c r="AH114" s="142">
        <v>20.37</v>
      </c>
      <c r="AI114" s="142">
        <f t="shared" si="229"/>
        <v>1.8464598553431983</v>
      </c>
      <c r="AJ114" s="142">
        <f t="shared" si="202"/>
        <v>19.908387709379021</v>
      </c>
      <c r="AK114" s="306">
        <f t="shared" si="203"/>
        <v>4.6373917423592127E-2</v>
      </c>
      <c r="AL114" s="456">
        <v>276</v>
      </c>
      <c r="AM114" s="457">
        <v>24</v>
      </c>
      <c r="AN114" s="514">
        <f t="shared" si="230"/>
        <v>-13.153540144656802</v>
      </c>
      <c r="AO114" s="514">
        <f t="shared" si="204"/>
        <v>23.609468464727318</v>
      </c>
      <c r="AP114" s="355">
        <f t="shared" si="205"/>
        <v>0.27856493601938281</v>
      </c>
      <c r="AQ114" s="79">
        <v>279.36</v>
      </c>
      <c r="AR114" s="80">
        <v>46.56</v>
      </c>
      <c r="AS114" s="515">
        <f t="shared" si="231"/>
        <v>-9.793540144656788</v>
      </c>
      <c r="AT114" s="515">
        <f t="shared" si="206"/>
        <v>46.359902946263311</v>
      </c>
      <c r="AU114" s="293">
        <f t="shared" si="207"/>
        <v>0.1056251148326246</v>
      </c>
      <c r="AV114" s="315">
        <v>390.08549999999997</v>
      </c>
      <c r="AW114" s="380">
        <v>68.181366459673882</v>
      </c>
      <c r="AX114" s="379">
        <f t="shared" si="232"/>
        <v>100.93195985534317</v>
      </c>
      <c r="AY114" s="379">
        <f t="shared" si="208"/>
        <v>68.044880288639618</v>
      </c>
      <c r="AZ114" s="378">
        <f t="shared" si="209"/>
        <v>0.74165726669809562</v>
      </c>
      <c r="BA114" s="651">
        <v>267.72000000000003</v>
      </c>
      <c r="BB114" s="290">
        <v>40.74</v>
      </c>
      <c r="BC114" s="290">
        <f t="shared" si="233"/>
        <v>-21.433540144656774</v>
      </c>
      <c r="BD114" s="290">
        <f t="shared" si="210"/>
        <v>40.511166376530731</v>
      </c>
      <c r="BE114" s="324">
        <f t="shared" si="211"/>
        <v>0.26453866997364256</v>
      </c>
      <c r="BF114" s="234">
        <v>250.26</v>
      </c>
      <c r="BG114" s="138">
        <v>13.385999999999999</v>
      </c>
      <c r="BH114" s="515">
        <f t="shared" si="234"/>
        <v>-38.893540144656811</v>
      </c>
      <c r="BI114" s="515">
        <f t="shared" si="212"/>
        <v>15.740965498121339</v>
      </c>
      <c r="BJ114" s="293">
        <f t="shared" si="213"/>
        <v>1.2354242231614923</v>
      </c>
      <c r="BK114" s="82">
        <f t="shared" si="214"/>
        <v>289.1535401446568</v>
      </c>
      <c r="BL114" s="83">
        <f t="shared" si="215"/>
        <v>6.6024994368077277</v>
      </c>
      <c r="BM114" s="538">
        <f t="shared" si="238"/>
        <v>13.204998873615455</v>
      </c>
      <c r="BN114" s="693">
        <v>5</v>
      </c>
      <c r="BO114" s="117">
        <v>288.08999999999997</v>
      </c>
      <c r="BP114" s="84">
        <v>11.64</v>
      </c>
      <c r="BQ114" s="85">
        <f t="shared" si="235"/>
        <v>-1.0635401446568267</v>
      </c>
      <c r="BR114" s="85">
        <f t="shared" si="217"/>
        <v>10.811873158105104</v>
      </c>
      <c r="BS114" s="405">
        <f t="shared" si="218"/>
        <v>4.9183898530087054E-2</v>
      </c>
      <c r="BT114" s="484">
        <v>304.58333333333331</v>
      </c>
      <c r="BU114" s="423">
        <v>20.393448639105486</v>
      </c>
      <c r="BV114" s="86">
        <f t="shared" si="236"/>
        <v>15.429793188676513</v>
      </c>
      <c r="BW114" s="86">
        <f t="shared" si="219"/>
        <v>19.932379400934227</v>
      </c>
      <c r="BX114" s="328">
        <f t="shared" si="220"/>
        <v>0.38705346908942845</v>
      </c>
      <c r="BY114" s="119">
        <v>321</v>
      </c>
      <c r="BZ114" s="120">
        <v>36</v>
      </c>
      <c r="CA114" s="141">
        <f t="shared" si="237"/>
        <v>31.846459855343198</v>
      </c>
      <c r="CB114" s="141">
        <f t="shared" si="221"/>
        <v>35.74083100862309</v>
      </c>
      <c r="CC114" s="348">
        <f t="shared" si="222"/>
        <v>0.44551929762992487</v>
      </c>
      <c r="CF114" s="846"/>
      <c r="CG114" s="807"/>
      <c r="CH114" s="826"/>
      <c r="CI114" s="826"/>
      <c r="CJ114" s="826"/>
      <c r="CK114" s="826"/>
      <c r="CL114" s="830"/>
      <c r="CM114" s="829"/>
      <c r="CN114" s="829"/>
      <c r="CO114" s="826"/>
      <c r="CP114" s="826"/>
      <c r="CQ114" s="830"/>
      <c r="CR114" s="826"/>
      <c r="CS114" s="826"/>
      <c r="CT114" s="826"/>
      <c r="CU114" s="826"/>
      <c r="CV114" s="830"/>
      <c r="CW114" s="829"/>
      <c r="CX114" s="829"/>
      <c r="CY114" s="826"/>
      <c r="CZ114" s="826"/>
      <c r="DA114" s="830"/>
      <c r="DB114" s="826"/>
      <c r="DC114" s="826"/>
      <c r="DD114" s="826"/>
      <c r="DE114" s="826"/>
      <c r="DF114" s="830"/>
      <c r="DG114" s="826"/>
      <c r="DH114" s="826"/>
      <c r="DI114" s="826"/>
      <c r="DJ114" s="826"/>
      <c r="DK114" s="830"/>
      <c r="DL114" s="858"/>
      <c r="DM114" s="826"/>
      <c r="DN114" s="826"/>
      <c r="DO114" s="826"/>
      <c r="DP114" s="830"/>
      <c r="DQ114" s="859"/>
      <c r="DR114" s="859"/>
      <c r="DS114" s="826"/>
      <c r="DT114" s="826"/>
      <c r="DU114" s="830"/>
      <c r="DV114" s="826"/>
      <c r="DW114" s="826"/>
      <c r="DX114" s="826"/>
      <c r="DY114" s="826"/>
      <c r="DZ114" s="830"/>
      <c r="EA114" s="826"/>
      <c r="EB114" s="872"/>
      <c r="EC114" s="826"/>
      <c r="ED114" s="826"/>
      <c r="EE114" s="830"/>
      <c r="EF114" s="826"/>
      <c r="EG114" s="826"/>
      <c r="EH114" s="826"/>
      <c r="EI114" s="826"/>
      <c r="EJ114" s="830"/>
      <c r="EK114" s="826"/>
      <c r="EL114" s="860"/>
      <c r="EM114" s="826"/>
      <c r="EN114" s="826"/>
      <c r="EO114" s="830"/>
      <c r="EP114" s="869"/>
      <c r="EQ114" s="869"/>
      <c r="ER114" s="869"/>
      <c r="ES114" s="869"/>
      <c r="ET114" s="826"/>
      <c r="EU114" s="861"/>
      <c r="EV114" s="826"/>
      <c r="EW114" s="826"/>
      <c r="EX114" s="830"/>
      <c r="EY114" s="856"/>
      <c r="EZ114" s="856"/>
      <c r="FA114" s="826"/>
      <c r="FB114" s="826"/>
      <c r="FC114" s="830"/>
      <c r="FD114" s="838"/>
      <c r="FE114" s="838"/>
      <c r="FF114" s="826"/>
      <c r="FG114" s="826"/>
      <c r="FH114" s="830"/>
      <c r="FI114" s="864"/>
    </row>
    <row r="115" spans="1:165" ht="15.75" x14ac:dyDescent="0.25">
      <c r="A115" s="1099"/>
      <c r="B115" s="134">
        <v>5</v>
      </c>
      <c r="C115" s="72">
        <v>305.84100000000001</v>
      </c>
      <c r="D115" s="80">
        <v>35</v>
      </c>
      <c r="E115" s="80">
        <f t="shared" si="223"/>
        <v>3.3512433473524084</v>
      </c>
      <c r="F115" s="80">
        <f t="shared" si="190"/>
        <v>34.695728510887463</v>
      </c>
      <c r="G115" s="293">
        <f t="shared" si="191"/>
        <v>4.829475401130133E-2</v>
      </c>
      <c r="H115" s="115">
        <v>287</v>
      </c>
      <c r="I115" s="4">
        <v>20</v>
      </c>
      <c r="J115" s="6">
        <f t="shared" si="224"/>
        <v>-15.4897566526476</v>
      </c>
      <c r="K115" s="6">
        <f t="shared" si="192"/>
        <v>19.462619990669527</v>
      </c>
      <c r="L115" s="396">
        <f t="shared" si="193"/>
        <v>0.39793606051172614</v>
      </c>
      <c r="M115" s="156">
        <v>302.64</v>
      </c>
      <c r="N115" s="141">
        <v>81.48</v>
      </c>
      <c r="O115" s="141">
        <f t="shared" si="225"/>
        <v>0.15024334735238654</v>
      </c>
      <c r="P115" s="141">
        <f t="shared" si="194"/>
        <v>81.349763225846019</v>
      </c>
      <c r="Q115" s="329">
        <f t="shared" si="195"/>
        <v>9.2344059401424305E-4</v>
      </c>
      <c r="R115" s="205">
        <v>314</v>
      </c>
      <c r="S115" s="143">
        <v>30</v>
      </c>
      <c r="T115" s="512">
        <f t="shared" si="226"/>
        <v>11.5102433473524</v>
      </c>
      <c r="U115" s="512">
        <f t="shared" si="196"/>
        <v>29.64445271718149</v>
      </c>
      <c r="V115" s="401">
        <f t="shared" si="197"/>
        <v>0.19413823316564774</v>
      </c>
      <c r="W115" s="117">
        <v>325.92</v>
      </c>
      <c r="X115" s="85">
        <v>46.56</v>
      </c>
      <c r="Y115" s="85">
        <f t="shared" si="227"/>
        <v>23.430243347352416</v>
      </c>
      <c r="Z115" s="85">
        <f t="shared" si="198"/>
        <v>46.331708115514253</v>
      </c>
      <c r="AA115" s="326">
        <f t="shared" si="199"/>
        <v>0.25285322191161302</v>
      </c>
      <c r="AB115" s="446">
        <v>308</v>
      </c>
      <c r="AC115" s="439">
        <v>26</v>
      </c>
      <c r="AD115" s="439">
        <f t="shared" si="228"/>
        <v>5.5102433473524002</v>
      </c>
      <c r="AE115" s="439">
        <f t="shared" si="200"/>
        <v>25.588934657410203</v>
      </c>
      <c r="AF115" s="440">
        <f t="shared" si="201"/>
        <v>0.10766847899540651</v>
      </c>
      <c r="AG115" s="663">
        <v>291</v>
      </c>
      <c r="AH115" s="142">
        <v>32.01</v>
      </c>
      <c r="AI115" s="142">
        <f t="shared" si="229"/>
        <v>-11.4897566526476</v>
      </c>
      <c r="AJ115" s="142">
        <f t="shared" si="202"/>
        <v>31.677021275700923</v>
      </c>
      <c r="AK115" s="306">
        <f t="shared" si="203"/>
        <v>0.18135790850797673</v>
      </c>
      <c r="AL115" s="456">
        <v>300</v>
      </c>
      <c r="AM115" s="457">
        <v>24</v>
      </c>
      <c r="AN115" s="514">
        <f t="shared" si="230"/>
        <v>-2.4897566526475998</v>
      </c>
      <c r="AO115" s="514">
        <f t="shared" si="204"/>
        <v>23.554056485056009</v>
      </c>
      <c r="AP115" s="355">
        <f t="shared" si="205"/>
        <v>5.2851971681125043E-2</v>
      </c>
      <c r="AQ115" s="79">
        <v>328.83</v>
      </c>
      <c r="AR115" s="80">
        <v>58.2</v>
      </c>
      <c r="AS115" s="515">
        <f t="shared" si="231"/>
        <v>26.340243347352384</v>
      </c>
      <c r="AT115" s="515">
        <f t="shared" si="206"/>
        <v>58.017528186757573</v>
      </c>
      <c r="AU115" s="293">
        <f t="shared" si="207"/>
        <v>0.22700246089908835</v>
      </c>
      <c r="AV115" s="315">
        <v>388.09700000000004</v>
      </c>
      <c r="AW115" s="380">
        <v>81.785900319874344</v>
      </c>
      <c r="AX115" s="379">
        <f t="shared" si="232"/>
        <v>85.607243347352437</v>
      </c>
      <c r="AY115" s="379">
        <f t="shared" si="208"/>
        <v>81.656151440253609</v>
      </c>
      <c r="AZ115" s="378">
        <f t="shared" si="209"/>
        <v>0.5241934737151418</v>
      </c>
      <c r="BA115" s="651">
        <v>270.63</v>
      </c>
      <c r="BB115" s="290">
        <v>40.74</v>
      </c>
      <c r="BC115" s="290">
        <f t="shared" si="233"/>
        <v>-31.859756652647604</v>
      </c>
      <c r="BD115" s="290">
        <f t="shared" si="210"/>
        <v>40.478897921030523</v>
      </c>
      <c r="BE115" s="324">
        <f t="shared" si="211"/>
        <v>0.39353537631881891</v>
      </c>
      <c r="BF115" s="234">
        <v>274.70400000000001</v>
      </c>
      <c r="BG115" s="138">
        <v>17.751000000000001</v>
      </c>
      <c r="BH115" s="515">
        <f t="shared" si="234"/>
        <v>-27.785756652647592</v>
      </c>
      <c r="BI115" s="515">
        <f t="shared" si="212"/>
        <v>17.143266255332126</v>
      </c>
      <c r="BJ115" s="293">
        <f t="shared" si="213"/>
        <v>0.81039856229279816</v>
      </c>
      <c r="BK115" s="82">
        <f t="shared" si="214"/>
        <v>302.4897566526476</v>
      </c>
      <c r="BL115" s="83">
        <f t="shared" si="215"/>
        <v>6.7975306618500033</v>
      </c>
      <c r="BM115" s="538">
        <f t="shared" si="238"/>
        <v>13.595061323700007</v>
      </c>
      <c r="BN115" s="693">
        <v>5</v>
      </c>
      <c r="BO115" s="117">
        <v>308.46000000000004</v>
      </c>
      <c r="BP115" s="84">
        <v>14.55</v>
      </c>
      <c r="BQ115" s="85">
        <f t="shared" si="235"/>
        <v>5.9702433473524366</v>
      </c>
      <c r="BR115" s="85">
        <f t="shared" si="217"/>
        <v>13.802031622236237</v>
      </c>
      <c r="BS115" s="405">
        <f t="shared" si="218"/>
        <v>0.21628132403833472</v>
      </c>
      <c r="BT115" s="484">
        <v>320.25</v>
      </c>
      <c r="BU115" s="423">
        <v>19.261965977888483</v>
      </c>
      <c r="BV115" s="86">
        <f t="shared" si="236"/>
        <v>17.7602433473524</v>
      </c>
      <c r="BW115" s="86">
        <f t="shared" si="219"/>
        <v>18.703393013957186</v>
      </c>
      <c r="BX115" s="328">
        <f t="shared" si="220"/>
        <v>0.474786669298427</v>
      </c>
      <c r="BY115" s="119">
        <v>342</v>
      </c>
      <c r="BZ115" s="120">
        <v>36</v>
      </c>
      <c r="CA115" s="141">
        <f t="shared" si="237"/>
        <v>39.5102433473524</v>
      </c>
      <c r="CB115" s="141">
        <f t="shared" si="221"/>
        <v>35.704251524170182</v>
      </c>
      <c r="CC115" s="348">
        <f t="shared" si="222"/>
        <v>0.55329886022965269</v>
      </c>
      <c r="CF115" s="846"/>
      <c r="CG115" s="807"/>
      <c r="CH115" s="826"/>
      <c r="CI115" s="826"/>
      <c r="CJ115" s="826"/>
      <c r="CK115" s="826"/>
      <c r="CL115" s="830"/>
      <c r="CM115" s="829"/>
      <c r="CN115" s="829"/>
      <c r="CO115" s="826"/>
      <c r="CP115" s="826"/>
      <c r="CQ115" s="830"/>
      <c r="CR115" s="826"/>
      <c r="CS115" s="826"/>
      <c r="CT115" s="826"/>
      <c r="CU115" s="826"/>
      <c r="CV115" s="830"/>
      <c r="CW115" s="829"/>
      <c r="CX115" s="829"/>
      <c r="CY115" s="826"/>
      <c r="CZ115" s="826"/>
      <c r="DA115" s="830"/>
      <c r="DB115" s="826"/>
      <c r="DC115" s="826"/>
      <c r="DD115" s="826"/>
      <c r="DE115" s="826"/>
      <c r="DF115" s="830"/>
      <c r="DG115" s="826"/>
      <c r="DH115" s="826"/>
      <c r="DI115" s="826"/>
      <c r="DJ115" s="826"/>
      <c r="DK115" s="830"/>
      <c r="DL115" s="858"/>
      <c r="DM115" s="826"/>
      <c r="DN115" s="826"/>
      <c r="DO115" s="826"/>
      <c r="DP115" s="830"/>
      <c r="DQ115" s="859"/>
      <c r="DR115" s="859"/>
      <c r="DS115" s="826"/>
      <c r="DT115" s="826"/>
      <c r="DU115" s="830"/>
      <c r="DV115" s="826"/>
      <c r="DW115" s="826"/>
      <c r="DX115" s="826"/>
      <c r="DY115" s="826"/>
      <c r="DZ115" s="830"/>
      <c r="EA115" s="826"/>
      <c r="EB115" s="872"/>
      <c r="EC115" s="826"/>
      <c r="ED115" s="826"/>
      <c r="EE115" s="830"/>
      <c r="EF115" s="826"/>
      <c r="EG115" s="826"/>
      <c r="EH115" s="826"/>
      <c r="EI115" s="826"/>
      <c r="EJ115" s="830"/>
      <c r="EK115" s="826"/>
      <c r="EL115" s="860"/>
      <c r="EM115" s="826"/>
      <c r="EN115" s="826"/>
      <c r="EO115" s="830"/>
      <c r="EP115" s="869"/>
      <c r="EQ115" s="869"/>
      <c r="ER115" s="869"/>
      <c r="ES115" s="869"/>
      <c r="ET115" s="826"/>
      <c r="EU115" s="861"/>
      <c r="EV115" s="826"/>
      <c r="EW115" s="826"/>
      <c r="EX115" s="830"/>
      <c r="EY115" s="856"/>
      <c r="EZ115" s="856"/>
      <c r="FA115" s="826"/>
      <c r="FB115" s="826"/>
      <c r="FC115" s="830"/>
      <c r="FD115" s="838"/>
      <c r="FE115" s="838"/>
      <c r="FF115" s="826"/>
      <c r="FG115" s="826"/>
      <c r="FH115" s="830"/>
      <c r="FI115" s="864"/>
    </row>
    <row r="116" spans="1:165" ht="15.75" x14ac:dyDescent="0.25">
      <c r="A116" s="1099"/>
      <c r="B116" s="134">
        <v>2</v>
      </c>
      <c r="C116" s="72">
        <v>326.7675375</v>
      </c>
      <c r="D116" s="80">
        <v>40</v>
      </c>
      <c r="E116" s="80">
        <f t="shared" si="223"/>
        <v>4.5467860423940465</v>
      </c>
      <c r="F116" s="80">
        <f t="shared" si="190"/>
        <v>39.732456589392633</v>
      </c>
      <c r="G116" s="293">
        <f t="shared" si="191"/>
        <v>5.7217529857037597E-2</v>
      </c>
      <c r="H116" s="115">
        <v>309</v>
      </c>
      <c r="I116" s="4">
        <v>20</v>
      </c>
      <c r="J116" s="6">
        <f t="shared" si="224"/>
        <v>-13.220751457605957</v>
      </c>
      <c r="K116" s="6">
        <f t="shared" si="192"/>
        <v>19.459396358262762</v>
      </c>
      <c r="L116" s="396">
        <f t="shared" si="193"/>
        <v>0.33970096538971573</v>
      </c>
      <c r="M116" s="156">
        <v>323.01000000000005</v>
      </c>
      <c r="N116" s="141">
        <v>81.48</v>
      </c>
      <c r="O116" s="141">
        <f t="shared" si="225"/>
        <v>0.78924854239409115</v>
      </c>
      <c r="P116" s="141">
        <f t="shared" si="194"/>
        <v>81.348992044326963</v>
      </c>
      <c r="Q116" s="329">
        <f t="shared" si="195"/>
        <v>4.8510038204531815E-3</v>
      </c>
      <c r="R116" s="205">
        <v>345</v>
      </c>
      <c r="S116" s="143">
        <v>40</v>
      </c>
      <c r="T116" s="512">
        <f t="shared" si="226"/>
        <v>22.779248542394043</v>
      </c>
      <c r="U116" s="512">
        <f t="shared" si="196"/>
        <v>39.732456589392633</v>
      </c>
      <c r="V116" s="401">
        <f t="shared" si="197"/>
        <v>0.28665794287277235</v>
      </c>
      <c r="W116" s="117">
        <v>343.38</v>
      </c>
      <c r="X116" s="85">
        <v>43.65</v>
      </c>
      <c r="Y116" s="85">
        <f t="shared" si="227"/>
        <v>21.159248542394039</v>
      </c>
      <c r="Z116" s="85">
        <f t="shared" si="198"/>
        <v>43.404960622352483</v>
      </c>
      <c r="AA116" s="326">
        <f t="shared" si="199"/>
        <v>0.24374228474126927</v>
      </c>
      <c r="AB116" s="446">
        <v>332</v>
      </c>
      <c r="AC116" s="439">
        <v>26</v>
      </c>
      <c r="AD116" s="439">
        <f t="shared" si="228"/>
        <v>9.7792485423940434</v>
      </c>
      <c r="AE116" s="439">
        <f t="shared" si="200"/>
        <v>25.586482888978118</v>
      </c>
      <c r="AF116" s="440">
        <f t="shared" si="201"/>
        <v>0.191101852193344</v>
      </c>
      <c r="AG116" s="663">
        <v>320.10000000000002</v>
      </c>
      <c r="AH116" s="142">
        <v>46.56</v>
      </c>
      <c r="AI116" s="142">
        <f t="shared" si="229"/>
        <v>-2.1207514576059339</v>
      </c>
      <c r="AJ116" s="142">
        <f t="shared" si="202"/>
        <v>46.330354052478064</v>
      </c>
      <c r="AK116" s="306">
        <f t="shared" si="203"/>
        <v>2.2887278771966363E-2</v>
      </c>
      <c r="AL116" s="456">
        <v>321</v>
      </c>
      <c r="AM116" s="457">
        <v>24</v>
      </c>
      <c r="AN116" s="514">
        <f t="shared" si="230"/>
        <v>-1.2207514576059566</v>
      </c>
      <c r="AO116" s="514">
        <f t="shared" si="204"/>
        <v>23.551392880846134</v>
      </c>
      <c r="AP116" s="355">
        <f t="shared" si="205"/>
        <v>2.5916757106089653E-2</v>
      </c>
      <c r="AQ116" s="79">
        <v>384.12</v>
      </c>
      <c r="AR116" s="80">
        <v>98.940000000000012</v>
      </c>
      <c r="AS116" s="515">
        <f t="shared" si="231"/>
        <v>61.899248542394048</v>
      </c>
      <c r="AT116" s="515">
        <f t="shared" si="206"/>
        <v>98.832139036995315</v>
      </c>
      <c r="AU116" s="293">
        <f t="shared" si="207"/>
        <v>0.31315343948603414</v>
      </c>
      <c r="AV116" s="315"/>
      <c r="AW116" s="380"/>
      <c r="AX116" s="379" t="str">
        <f t="shared" si="232"/>
        <v/>
      </c>
      <c r="AY116" s="379" t="str">
        <f t="shared" si="208"/>
        <v/>
      </c>
      <c r="AZ116" s="378" t="str">
        <f t="shared" si="209"/>
        <v/>
      </c>
      <c r="BA116" s="651">
        <v>232.8</v>
      </c>
      <c r="BB116" s="290">
        <v>75.66</v>
      </c>
      <c r="BC116" s="290">
        <f t="shared" si="233"/>
        <v>-89.420751457605945</v>
      </c>
      <c r="BD116" s="290">
        <f t="shared" si="210"/>
        <v>75.518896354673842</v>
      </c>
      <c r="BE116" s="324">
        <f t="shared" si="211"/>
        <v>0.59204222899155046</v>
      </c>
      <c r="BF116" s="234">
        <v>295.65600000000001</v>
      </c>
      <c r="BG116" s="138">
        <v>17.751000000000001</v>
      </c>
      <c r="BH116" s="515">
        <f t="shared" si="234"/>
        <v>-26.564751457605951</v>
      </c>
      <c r="BI116" s="515">
        <f t="shared" si="212"/>
        <v>17.139606402364382</v>
      </c>
      <c r="BJ116" s="293">
        <f t="shared" si="213"/>
        <v>0.77495220234291329</v>
      </c>
      <c r="BK116" s="82">
        <f t="shared" si="214"/>
        <v>322.22075145760596</v>
      </c>
      <c r="BL116" s="83">
        <f t="shared" si="215"/>
        <v>7.5717827076607227</v>
      </c>
      <c r="BM116" s="538">
        <f t="shared" si="238"/>
        <v>15.143565415321445</v>
      </c>
      <c r="BN116" s="693">
        <v>6</v>
      </c>
      <c r="BO116" s="117">
        <v>331.73999999999995</v>
      </c>
      <c r="BP116" s="84">
        <v>14.55</v>
      </c>
      <c r="BQ116" s="85">
        <f t="shared" si="235"/>
        <v>9.5192485423939956</v>
      </c>
      <c r="BR116" s="85">
        <f t="shared" si="217"/>
        <v>13.797485518309852</v>
      </c>
      <c r="BS116" s="405">
        <f t="shared" si="218"/>
        <v>0.3449631648375911</v>
      </c>
      <c r="BT116" s="484">
        <v>357.16666666666669</v>
      </c>
      <c r="BU116" s="423">
        <v>45.953516860035378</v>
      </c>
      <c r="BV116" s="86">
        <f t="shared" si="236"/>
        <v>34.945915209060729</v>
      </c>
      <c r="BW116" s="86">
        <f t="shared" si="219"/>
        <v>45.720824778579029</v>
      </c>
      <c r="BX116" s="328">
        <f t="shared" si="220"/>
        <v>0.3821662817578203</v>
      </c>
      <c r="BY116" s="119">
        <v>359</v>
      </c>
      <c r="BZ116" s="120">
        <v>38</v>
      </c>
      <c r="CA116" s="141">
        <f t="shared" si="237"/>
        <v>36.779248542394043</v>
      </c>
      <c r="CB116" s="141">
        <f t="shared" si="221"/>
        <v>37.718272847891249</v>
      </c>
      <c r="CC116" s="348">
        <f t="shared" si="222"/>
        <v>0.48755213011364457</v>
      </c>
      <c r="CF116" s="846"/>
      <c r="CG116" s="807"/>
      <c r="CH116" s="826"/>
      <c r="CI116" s="826"/>
      <c r="CJ116" s="826"/>
      <c r="CK116" s="826"/>
      <c r="CL116" s="830"/>
      <c r="CM116" s="829"/>
      <c r="CN116" s="829"/>
      <c r="CO116" s="826"/>
      <c r="CP116" s="826"/>
      <c r="CQ116" s="830"/>
      <c r="CR116" s="826"/>
      <c r="CS116" s="826"/>
      <c r="CT116" s="826"/>
      <c r="CU116" s="826"/>
      <c r="CV116" s="830"/>
      <c r="CW116" s="829"/>
      <c r="CX116" s="829"/>
      <c r="CY116" s="826"/>
      <c r="CZ116" s="826"/>
      <c r="DA116" s="830"/>
      <c r="DB116" s="826"/>
      <c r="DC116" s="826"/>
      <c r="DD116" s="826"/>
      <c r="DE116" s="826"/>
      <c r="DF116" s="830"/>
      <c r="DG116" s="826"/>
      <c r="DH116" s="826"/>
      <c r="DI116" s="826"/>
      <c r="DJ116" s="826"/>
      <c r="DK116" s="830"/>
      <c r="DL116" s="858"/>
      <c r="DM116" s="826"/>
      <c r="DN116" s="826"/>
      <c r="DO116" s="826"/>
      <c r="DP116" s="830"/>
      <c r="DQ116" s="859"/>
      <c r="DR116" s="859"/>
      <c r="DS116" s="826"/>
      <c r="DT116" s="826"/>
      <c r="DU116" s="830"/>
      <c r="DV116" s="826"/>
      <c r="DW116" s="826"/>
      <c r="DX116" s="826"/>
      <c r="DY116" s="826"/>
      <c r="DZ116" s="830"/>
      <c r="EA116" s="826"/>
      <c r="EB116" s="872"/>
      <c r="EC116" s="826"/>
      <c r="ED116" s="826"/>
      <c r="EE116" s="830"/>
      <c r="EF116" s="826"/>
      <c r="EG116" s="826"/>
      <c r="EH116" s="826"/>
      <c r="EI116" s="826"/>
      <c r="EJ116" s="830"/>
      <c r="EK116" s="826"/>
      <c r="EL116" s="860"/>
      <c r="EM116" s="826"/>
      <c r="EN116" s="826"/>
      <c r="EO116" s="830"/>
      <c r="EP116" s="869"/>
      <c r="EQ116" s="869"/>
      <c r="ER116" s="869"/>
      <c r="ES116" s="869"/>
      <c r="ET116" s="826"/>
      <c r="EU116" s="861"/>
      <c r="EV116" s="826"/>
      <c r="EW116" s="826"/>
      <c r="EX116" s="830"/>
      <c r="EY116" s="856"/>
      <c r="EZ116" s="856"/>
      <c r="FA116" s="826"/>
      <c r="FB116" s="826"/>
      <c r="FC116" s="830"/>
      <c r="FD116" s="838"/>
      <c r="FE116" s="838"/>
      <c r="FF116" s="826"/>
      <c r="FG116" s="826"/>
      <c r="FH116" s="830"/>
      <c r="FI116" s="864"/>
    </row>
    <row r="117" spans="1:165" ht="16.5" thickBot="1" x14ac:dyDescent="0.3">
      <c r="A117" s="1100"/>
      <c r="B117" s="135">
        <v>1</v>
      </c>
      <c r="C117" s="88">
        <v>337.54181249999999</v>
      </c>
      <c r="D117" s="89">
        <v>40</v>
      </c>
      <c r="E117" s="89">
        <f t="shared" si="223"/>
        <v>4.615156820636912</v>
      </c>
      <c r="F117" s="89">
        <f t="shared" si="190"/>
        <v>39.604293135782001</v>
      </c>
      <c r="G117" s="367">
        <f t="shared" si="191"/>
        <v>5.8265865329473254E-2</v>
      </c>
      <c r="H117" s="121">
        <v>322</v>
      </c>
      <c r="I117" s="15">
        <v>20</v>
      </c>
      <c r="J117" s="16">
        <f t="shared" si="224"/>
        <v>-10.92665567936308</v>
      </c>
      <c r="K117" s="16">
        <f t="shared" si="192"/>
        <v>19.196354726482554</v>
      </c>
      <c r="L117" s="397">
        <f t="shared" si="193"/>
        <v>0.28460235901686809</v>
      </c>
      <c r="M117" s="163">
        <v>331.73999999999995</v>
      </c>
      <c r="N117" s="90">
        <v>81.48</v>
      </c>
      <c r="O117" s="90">
        <f t="shared" si="225"/>
        <v>-1.1866556793631275</v>
      </c>
      <c r="P117" s="90">
        <f t="shared" si="194"/>
        <v>81.286471413052183</v>
      </c>
      <c r="Q117" s="607">
        <f t="shared" si="195"/>
        <v>7.2992200223159524E-3</v>
      </c>
      <c r="R117" s="206">
        <v>364</v>
      </c>
      <c r="S117" s="144">
        <v>40</v>
      </c>
      <c r="T117" s="91">
        <f t="shared" si="226"/>
        <v>31.07334432063692</v>
      </c>
      <c r="U117" s="91">
        <f t="shared" si="196"/>
        <v>39.604293135782001</v>
      </c>
      <c r="V117" s="402">
        <f t="shared" si="197"/>
        <v>0.39229767608909205</v>
      </c>
      <c r="W117" s="122">
        <v>355.02</v>
      </c>
      <c r="X117" s="92">
        <v>43.65</v>
      </c>
      <c r="Y117" s="92">
        <f t="shared" si="227"/>
        <v>22.093344320636902</v>
      </c>
      <c r="Z117" s="92">
        <f t="shared" si="198"/>
        <v>43.287671856834123</v>
      </c>
      <c r="AA117" s="473">
        <f t="shared" si="199"/>
        <v>0.25519210635428147</v>
      </c>
      <c r="AB117" s="447">
        <v>352</v>
      </c>
      <c r="AC117" s="435">
        <v>29</v>
      </c>
      <c r="AD117" s="435">
        <f t="shared" si="228"/>
        <v>19.07334432063692</v>
      </c>
      <c r="AE117" s="435">
        <f t="shared" si="200"/>
        <v>28.451714092211546</v>
      </c>
      <c r="AF117" s="441">
        <f t="shared" si="201"/>
        <v>0.33518796545650148</v>
      </c>
      <c r="AG117" s="665">
        <v>320.10000000000002</v>
      </c>
      <c r="AH117" s="94">
        <v>46.56</v>
      </c>
      <c r="AI117" s="94">
        <f t="shared" si="229"/>
        <v>-12.826655679363057</v>
      </c>
      <c r="AJ117" s="94">
        <f t="shared" si="202"/>
        <v>46.220489339522892</v>
      </c>
      <c r="AK117" s="349">
        <f t="shared" si="203"/>
        <v>0.13875508310980875</v>
      </c>
      <c r="AL117" s="458">
        <v>332</v>
      </c>
      <c r="AM117" s="459">
        <v>24</v>
      </c>
      <c r="AN117" s="177">
        <f t="shared" si="230"/>
        <v>-0.9266556793630798</v>
      </c>
      <c r="AO117" s="177">
        <f t="shared" si="204"/>
        <v>23.334524524509796</v>
      </c>
      <c r="AP117" s="356">
        <f t="shared" si="205"/>
        <v>1.9855893750690141E-2</v>
      </c>
      <c r="AQ117" s="146">
        <v>462.69</v>
      </c>
      <c r="AR117" s="89">
        <v>197.88000000000002</v>
      </c>
      <c r="AS117" s="175">
        <f t="shared" si="231"/>
        <v>129.76334432063692</v>
      </c>
      <c r="AT117" s="175">
        <f t="shared" si="206"/>
        <v>197.80039038076987</v>
      </c>
      <c r="AU117" s="367">
        <f t="shared" si="207"/>
        <v>0.32801589539545339</v>
      </c>
      <c r="AV117" s="316"/>
      <c r="AW117" s="573"/>
      <c r="AX117" s="317" t="str">
        <f t="shared" si="232"/>
        <v/>
      </c>
      <c r="AY117" s="317" t="str">
        <f t="shared" si="208"/>
        <v/>
      </c>
      <c r="AZ117" s="389" t="str">
        <f t="shared" si="209"/>
        <v/>
      </c>
      <c r="BA117" s="670"/>
      <c r="BB117" s="394"/>
      <c r="BC117" s="179" t="str">
        <f t="shared" si="233"/>
        <v/>
      </c>
      <c r="BD117" s="394" t="str">
        <f t="shared" si="210"/>
        <v/>
      </c>
      <c r="BE117" s="350" t="str">
        <f t="shared" si="211"/>
        <v/>
      </c>
      <c r="BF117" s="235">
        <v>303.22200000000004</v>
      </c>
      <c r="BG117" s="147">
        <v>18.042000000000002</v>
      </c>
      <c r="BH117" s="175">
        <f t="shared" si="234"/>
        <v>-29.704655679363043</v>
      </c>
      <c r="BI117" s="175">
        <f t="shared" si="212"/>
        <v>17.146830575501383</v>
      </c>
      <c r="BJ117" s="367">
        <f t="shared" si="213"/>
        <v>0.86618502319034141</v>
      </c>
      <c r="BK117" s="97">
        <f t="shared" si="214"/>
        <v>332.92665567936308</v>
      </c>
      <c r="BL117" s="98">
        <f t="shared" si="215"/>
        <v>8.2158362456326302</v>
      </c>
      <c r="BM117" s="540">
        <f t="shared" si="238"/>
        <v>16.43167249126526</v>
      </c>
      <c r="BN117" s="239">
        <v>6</v>
      </c>
      <c r="BO117" s="122">
        <v>346.28999999999996</v>
      </c>
      <c r="BP117" s="99">
        <v>17.46</v>
      </c>
      <c r="BQ117" s="92">
        <f t="shared" si="235"/>
        <v>13.363344320636884</v>
      </c>
      <c r="BR117" s="92">
        <f t="shared" si="217"/>
        <v>16.533349170236175</v>
      </c>
      <c r="BS117" s="406">
        <f t="shared" si="218"/>
        <v>0.40413300968366328</v>
      </c>
      <c r="BT117" s="485"/>
      <c r="BU117" s="424"/>
      <c r="BV117" s="150" t="str">
        <f t="shared" si="236"/>
        <v/>
      </c>
      <c r="BW117" s="150" t="str">
        <f t="shared" si="219"/>
        <v/>
      </c>
      <c r="BX117" s="480" t="str">
        <f t="shared" si="220"/>
        <v/>
      </c>
      <c r="BY117" s="123">
        <v>369</v>
      </c>
      <c r="BZ117" s="124">
        <v>40</v>
      </c>
      <c r="CA117" s="90">
        <f t="shared" si="237"/>
        <v>36.07334432063692</v>
      </c>
      <c r="CB117" s="90">
        <f t="shared" si="221"/>
        <v>39.604293135782001</v>
      </c>
      <c r="CC117" s="353">
        <f t="shared" si="222"/>
        <v>0.45542214573759288</v>
      </c>
      <c r="CF117" s="846"/>
      <c r="CG117" s="807"/>
      <c r="CH117" s="826"/>
      <c r="CI117" s="826"/>
      <c r="CJ117" s="826"/>
      <c r="CK117" s="826"/>
      <c r="CL117" s="830"/>
      <c r="CM117" s="829"/>
      <c r="CN117" s="829"/>
      <c r="CO117" s="826"/>
      <c r="CP117" s="826"/>
      <c r="CQ117" s="830"/>
      <c r="CR117" s="826"/>
      <c r="CS117" s="826"/>
      <c r="CT117" s="826"/>
      <c r="CU117" s="826"/>
      <c r="CV117" s="830"/>
      <c r="CW117" s="829"/>
      <c r="CX117" s="829"/>
      <c r="CY117" s="826"/>
      <c r="CZ117" s="826"/>
      <c r="DA117" s="830"/>
      <c r="DB117" s="826"/>
      <c r="DC117" s="826"/>
      <c r="DD117" s="826"/>
      <c r="DE117" s="826"/>
      <c r="DF117" s="830"/>
      <c r="DG117" s="826"/>
      <c r="DH117" s="826"/>
      <c r="DI117" s="826"/>
      <c r="DJ117" s="826"/>
      <c r="DK117" s="830"/>
      <c r="DL117" s="858"/>
      <c r="DM117" s="826"/>
      <c r="DN117" s="826"/>
      <c r="DO117" s="826"/>
      <c r="DP117" s="830"/>
      <c r="DQ117" s="859"/>
      <c r="DR117" s="859"/>
      <c r="DS117" s="826"/>
      <c r="DT117" s="826"/>
      <c r="DU117" s="830"/>
      <c r="DV117" s="826"/>
      <c r="DW117" s="826"/>
      <c r="DX117" s="826"/>
      <c r="DY117" s="826"/>
      <c r="DZ117" s="830"/>
      <c r="EA117" s="826"/>
      <c r="EB117" s="872"/>
      <c r="EC117" s="826"/>
      <c r="ED117" s="826"/>
      <c r="EE117" s="830"/>
      <c r="EF117" s="826"/>
      <c r="EG117" s="826"/>
      <c r="EH117" s="829"/>
      <c r="EI117" s="826"/>
      <c r="EJ117" s="830"/>
      <c r="EK117" s="826"/>
      <c r="EL117" s="860"/>
      <c r="EM117" s="826"/>
      <c r="EN117" s="826"/>
      <c r="EO117" s="830"/>
      <c r="EP117" s="869"/>
      <c r="EQ117" s="869"/>
      <c r="ER117" s="869"/>
      <c r="ES117" s="869"/>
      <c r="ET117" s="826"/>
      <c r="EU117" s="861"/>
      <c r="EV117" s="826"/>
      <c r="EW117" s="826"/>
      <c r="EX117" s="830"/>
      <c r="EY117" s="838"/>
      <c r="EZ117" s="838"/>
      <c r="FA117" s="826"/>
      <c r="FB117" s="826"/>
      <c r="FC117" s="830"/>
      <c r="FD117" s="838"/>
      <c r="FE117" s="838"/>
      <c r="FF117" s="826"/>
      <c r="FG117" s="826"/>
      <c r="FH117" s="830"/>
      <c r="FI117" s="864"/>
    </row>
    <row r="118" spans="1:165" x14ac:dyDescent="0.25">
      <c r="A118" s="1105" t="s">
        <v>17</v>
      </c>
      <c r="B118" s="133">
        <v>120</v>
      </c>
      <c r="C118" s="153">
        <v>128.84752499999999</v>
      </c>
      <c r="D118" s="65">
        <v>30</v>
      </c>
      <c r="E118" s="65">
        <f t="shared" si="223"/>
        <v>-11.301438107674386</v>
      </c>
      <c r="F118" s="65">
        <f t="shared" si="190"/>
        <v>29.92338709791213</v>
      </c>
      <c r="G118" s="294">
        <f t="shared" si="191"/>
        <v>0.18883955333490524</v>
      </c>
      <c r="H118" s="125">
        <v>114</v>
      </c>
      <c r="I118" s="14">
        <v>15</v>
      </c>
      <c r="J118" s="5">
        <f t="shared" si="224"/>
        <v>-26.148963107674376</v>
      </c>
      <c r="K118" s="5">
        <f t="shared" si="192"/>
        <v>14.846181172661675</v>
      </c>
      <c r="L118" s="395">
        <f t="shared" si="193"/>
        <v>0.88066293963278841</v>
      </c>
      <c r="M118" s="87">
        <v>130.95000000000002</v>
      </c>
      <c r="N118" s="73">
        <v>40.74</v>
      </c>
      <c r="O118" s="73">
        <f t="shared" si="225"/>
        <v>-9.1989631076743592</v>
      </c>
      <c r="P118" s="73">
        <f t="shared" si="194"/>
        <v>40.683617039436086</v>
      </c>
      <c r="Q118" s="339">
        <f t="shared" si="195"/>
        <v>0.11305488274011471</v>
      </c>
      <c r="R118" s="207">
        <v>127</v>
      </c>
      <c r="S118" s="74">
        <v>30</v>
      </c>
      <c r="T118" s="75">
        <f t="shared" si="226"/>
        <v>-13.148963107674376</v>
      </c>
      <c r="U118" s="75">
        <f t="shared" si="196"/>
        <v>29.92338709791213</v>
      </c>
      <c r="V118" s="400">
        <f t="shared" si="197"/>
        <v>0.21971047369486843</v>
      </c>
      <c r="W118" s="126">
        <v>142.59</v>
      </c>
      <c r="X118" s="76">
        <v>27.645</v>
      </c>
      <c r="Y118" s="76">
        <f t="shared" si="227"/>
        <v>2.4410368923256272</v>
      </c>
      <c r="Z118" s="76">
        <f t="shared" si="198"/>
        <v>27.561841745636194</v>
      </c>
      <c r="AA118" s="605">
        <f t="shared" si="199"/>
        <v>4.4282905962046447E-2</v>
      </c>
      <c r="AB118" s="668">
        <v>140</v>
      </c>
      <c r="AC118" s="434">
        <v>32</v>
      </c>
      <c r="AD118" s="434">
        <f t="shared" si="228"/>
        <v>-0.14896310767437626</v>
      </c>
      <c r="AE118" s="434">
        <f t="shared" si="200"/>
        <v>31.928186534964588</v>
      </c>
      <c r="AF118" s="438">
        <f t="shared" si="201"/>
        <v>2.3327837224836842E-3</v>
      </c>
      <c r="AG118" s="666">
        <v>145.5</v>
      </c>
      <c r="AH118" s="78">
        <v>20.37</v>
      </c>
      <c r="AI118" s="78">
        <f t="shared" si="229"/>
        <v>5.3510368923256237</v>
      </c>
      <c r="AJ118" s="78">
        <f t="shared" si="202"/>
        <v>20.256998677284205</v>
      </c>
      <c r="AK118" s="333">
        <f t="shared" si="203"/>
        <v>0.13207871949772526</v>
      </c>
      <c r="AL118" s="466">
        <v>125</v>
      </c>
      <c r="AM118" s="460">
        <v>24</v>
      </c>
      <c r="AN118" s="172">
        <f t="shared" si="230"/>
        <v>-15.148963107674376</v>
      </c>
      <c r="AO118" s="172">
        <f t="shared" si="204"/>
        <v>23.904164813092592</v>
      </c>
      <c r="AP118" s="368">
        <f t="shared" si="205"/>
        <v>0.31686869685940899</v>
      </c>
      <c r="AQ118" s="100"/>
      <c r="AR118" s="64"/>
      <c r="AS118" s="193" t="str">
        <f t="shared" si="231"/>
        <v/>
      </c>
      <c r="AT118" s="140" t="str">
        <f t="shared" si="206"/>
        <v/>
      </c>
      <c r="AU118" s="294" t="str">
        <f t="shared" si="207"/>
        <v/>
      </c>
      <c r="AV118" s="656"/>
      <c r="AW118" s="311"/>
      <c r="AX118" s="587" t="str">
        <f t="shared" si="232"/>
        <v/>
      </c>
      <c r="AY118" s="311" t="str">
        <f t="shared" si="208"/>
        <v/>
      </c>
      <c r="AZ118" s="388" t="str">
        <f t="shared" si="209"/>
        <v/>
      </c>
      <c r="BA118" s="671">
        <v>174.6</v>
      </c>
      <c r="BB118" s="81">
        <v>81</v>
      </c>
      <c r="BC118" s="81">
        <f t="shared" si="233"/>
        <v>34.451036892325618</v>
      </c>
      <c r="BD118" s="81">
        <f t="shared" si="210"/>
        <v>80.971656123680049</v>
      </c>
      <c r="BE118" s="336">
        <f t="shared" si="211"/>
        <v>0.21273516278155055</v>
      </c>
      <c r="BF118" s="419"/>
      <c r="BG118" s="152"/>
      <c r="BH118" s="140" t="str">
        <f t="shared" si="234"/>
        <v/>
      </c>
      <c r="BI118" s="140" t="str">
        <f t="shared" si="212"/>
        <v/>
      </c>
      <c r="BJ118" s="294" t="str">
        <f t="shared" si="213"/>
        <v/>
      </c>
      <c r="BK118" s="154">
        <f t="shared" si="214"/>
        <v>140.14896310767438</v>
      </c>
      <c r="BL118" s="155">
        <f t="shared" si="215"/>
        <v>6.3710991664316454</v>
      </c>
      <c r="BM118" s="541">
        <f t="shared" si="238"/>
        <v>12.742198332863291</v>
      </c>
      <c r="BN118" s="542">
        <v>6</v>
      </c>
      <c r="BO118" s="126">
        <v>148.41</v>
      </c>
      <c r="BP118" s="104">
        <v>11.64</v>
      </c>
      <c r="BQ118" s="76">
        <f t="shared" si="235"/>
        <v>8.2610368923256203</v>
      </c>
      <c r="BR118" s="76">
        <f t="shared" si="217"/>
        <v>11.441096774850479</v>
      </c>
      <c r="BS118" s="404">
        <f t="shared" si="218"/>
        <v>0.36102469260136044</v>
      </c>
      <c r="BT118" s="487">
        <v>156.5</v>
      </c>
      <c r="BU118" s="425">
        <v>19.495458178338186</v>
      </c>
      <c r="BV118" s="162">
        <f t="shared" si="236"/>
        <v>16.351036892325624</v>
      </c>
      <c r="BW118" s="162">
        <f t="shared" si="219"/>
        <v>19.377357533854486</v>
      </c>
      <c r="BX118" s="390">
        <f t="shared" si="220"/>
        <v>0.42191090461530861</v>
      </c>
      <c r="BY118" s="477">
        <v>205</v>
      </c>
      <c r="BZ118" s="127">
        <v>36</v>
      </c>
      <c r="CA118" s="73">
        <f t="shared" si="237"/>
        <v>64.851036892325624</v>
      </c>
      <c r="CB118" s="73">
        <f t="shared" si="221"/>
        <v>35.93618086847146</v>
      </c>
      <c r="CC118" s="408">
        <f t="shared" si="222"/>
        <v>0.90230841626833191</v>
      </c>
      <c r="CF118" s="846"/>
      <c r="CG118" s="807"/>
      <c r="CH118" s="826"/>
      <c r="CI118" s="826"/>
      <c r="CJ118" s="826"/>
      <c r="CK118" s="826"/>
      <c r="CL118" s="830"/>
      <c r="CM118" s="829"/>
      <c r="CN118" s="829"/>
      <c r="CO118" s="826"/>
      <c r="CP118" s="826"/>
      <c r="CQ118" s="830"/>
      <c r="CR118" s="826"/>
      <c r="CS118" s="826"/>
      <c r="CT118" s="826"/>
      <c r="CU118" s="826"/>
      <c r="CV118" s="830"/>
      <c r="CW118" s="829"/>
      <c r="CX118" s="829"/>
      <c r="CY118" s="826"/>
      <c r="CZ118" s="826"/>
      <c r="DA118" s="830"/>
      <c r="DB118" s="826"/>
      <c r="DC118" s="826"/>
      <c r="DD118" s="826"/>
      <c r="DE118" s="826"/>
      <c r="DF118" s="830"/>
      <c r="DG118" s="826"/>
      <c r="DH118" s="826"/>
      <c r="DI118" s="826"/>
      <c r="DJ118" s="826"/>
      <c r="DK118" s="830"/>
      <c r="DL118" s="858"/>
      <c r="DM118" s="826"/>
      <c r="DN118" s="826"/>
      <c r="DO118" s="826"/>
      <c r="DP118" s="830"/>
      <c r="DQ118" s="859"/>
      <c r="DR118" s="859"/>
      <c r="DS118" s="826"/>
      <c r="DT118" s="826"/>
      <c r="DU118" s="830"/>
      <c r="DV118" s="826"/>
      <c r="DW118" s="829"/>
      <c r="DX118" s="829"/>
      <c r="DY118" s="826"/>
      <c r="DZ118" s="830"/>
      <c r="EA118" s="826"/>
      <c r="EB118" s="826"/>
      <c r="EC118" s="829"/>
      <c r="ED118" s="826"/>
      <c r="EE118" s="830"/>
      <c r="EF118" s="826"/>
      <c r="EG118" s="826"/>
      <c r="EH118" s="826"/>
      <c r="EI118" s="826"/>
      <c r="EJ118" s="830"/>
      <c r="EK118" s="826"/>
      <c r="EL118" s="860"/>
      <c r="EM118" s="826"/>
      <c r="EN118" s="826"/>
      <c r="EO118" s="830"/>
      <c r="EP118" s="869"/>
      <c r="EQ118" s="869"/>
      <c r="ER118" s="869"/>
      <c r="ES118" s="869"/>
      <c r="ET118" s="826"/>
      <c r="EU118" s="861"/>
      <c r="EV118" s="826"/>
      <c r="EW118" s="826"/>
      <c r="EX118" s="830"/>
      <c r="EY118" s="856"/>
      <c r="EZ118" s="856"/>
      <c r="FA118" s="826"/>
      <c r="FB118" s="826"/>
      <c r="FC118" s="830"/>
      <c r="FD118" s="838"/>
      <c r="FE118" s="838"/>
      <c r="FF118" s="826"/>
      <c r="FG118" s="826"/>
      <c r="FH118" s="830"/>
      <c r="FI118" s="864"/>
    </row>
    <row r="119" spans="1:165" x14ac:dyDescent="0.25">
      <c r="A119" s="1099"/>
      <c r="B119" s="134">
        <v>100</v>
      </c>
      <c r="C119" s="72">
        <v>142.11348750000002</v>
      </c>
      <c r="D119" s="80">
        <v>30</v>
      </c>
      <c r="E119" s="80">
        <f t="shared" si="223"/>
        <v>-2.7401399278928693</v>
      </c>
      <c r="F119" s="80">
        <f t="shared" si="190"/>
        <v>29.924757122622967</v>
      </c>
      <c r="G119" s="293">
        <f t="shared" si="191"/>
        <v>4.5783829032673036E-2</v>
      </c>
      <c r="H119" s="115">
        <v>121</v>
      </c>
      <c r="I119" s="4">
        <v>15</v>
      </c>
      <c r="J119" s="6">
        <f t="shared" si="224"/>
        <v>-23.853627427892889</v>
      </c>
      <c r="K119" s="6">
        <f t="shared" si="192"/>
        <v>14.848942347789423</v>
      </c>
      <c r="L119" s="396">
        <f t="shared" si="193"/>
        <v>0.80320964514499582</v>
      </c>
      <c r="M119" s="156">
        <v>133.86000000000001</v>
      </c>
      <c r="N119" s="141">
        <v>40.74</v>
      </c>
      <c r="O119" s="141">
        <f t="shared" si="225"/>
        <v>-10.993627427892875</v>
      </c>
      <c r="P119" s="141">
        <f t="shared" si="194"/>
        <v>40.684624722958603</v>
      </c>
      <c r="Q119" s="329">
        <f t="shared" si="195"/>
        <v>0.13510788784158428</v>
      </c>
      <c r="R119" s="205">
        <v>117</v>
      </c>
      <c r="S119" s="143">
        <v>30</v>
      </c>
      <c r="T119" s="512">
        <f t="shared" si="226"/>
        <v>-27.853627427892889</v>
      </c>
      <c r="U119" s="512">
        <f t="shared" si="196"/>
        <v>29.924757122622967</v>
      </c>
      <c r="V119" s="401">
        <f t="shared" si="197"/>
        <v>0.46539437753424046</v>
      </c>
      <c r="W119" s="117">
        <v>203.7</v>
      </c>
      <c r="X119" s="85">
        <v>45.104999999999997</v>
      </c>
      <c r="Y119" s="85">
        <f t="shared" si="227"/>
        <v>58.8463725721071</v>
      </c>
      <c r="Z119" s="85">
        <f t="shared" si="198"/>
        <v>45.054989888446023</v>
      </c>
      <c r="AA119" s="326">
        <f t="shared" si="199"/>
        <v>0.65305055797157952</v>
      </c>
      <c r="AB119" s="446">
        <v>146</v>
      </c>
      <c r="AC119" s="439">
        <v>26</v>
      </c>
      <c r="AD119" s="439">
        <f t="shared" si="228"/>
        <v>1.1463725721071114</v>
      </c>
      <c r="AE119" s="439">
        <f t="shared" si="200"/>
        <v>25.913145097574976</v>
      </c>
      <c r="AF119" s="440">
        <f t="shared" si="201"/>
        <v>2.2119518255898474E-2</v>
      </c>
      <c r="AG119" s="663">
        <v>145.5</v>
      </c>
      <c r="AH119" s="142">
        <v>20.37</v>
      </c>
      <c r="AI119" s="142">
        <f t="shared" si="229"/>
        <v>0.64637257210711141</v>
      </c>
      <c r="AJ119" s="142">
        <f t="shared" si="202"/>
        <v>20.259022406028731</v>
      </c>
      <c r="AK119" s="306">
        <f t="shared" si="203"/>
        <v>1.5952708851211948E-2</v>
      </c>
      <c r="AL119" s="456">
        <v>132</v>
      </c>
      <c r="AM119" s="457">
        <v>24</v>
      </c>
      <c r="AN119" s="514">
        <f t="shared" si="230"/>
        <v>-12.853627427892889</v>
      </c>
      <c r="AO119" s="514">
        <f t="shared" si="204"/>
        <v>23.905879796568335</v>
      </c>
      <c r="AP119" s="355">
        <f t="shared" si="205"/>
        <v>0.26883820083747795</v>
      </c>
      <c r="AQ119" s="79"/>
      <c r="AR119" s="80"/>
      <c r="AS119" s="515" t="str">
        <f t="shared" si="231"/>
        <v/>
      </c>
      <c r="AT119" s="80" t="str">
        <f t="shared" si="206"/>
        <v/>
      </c>
      <c r="AU119" s="293" t="str">
        <f t="shared" si="207"/>
        <v/>
      </c>
      <c r="AV119" s="315"/>
      <c r="AW119" s="379"/>
      <c r="AX119" s="323" t="str">
        <f t="shared" si="232"/>
        <v/>
      </c>
      <c r="AY119" s="379" t="str">
        <f t="shared" si="208"/>
        <v/>
      </c>
      <c r="AZ119" s="378" t="str">
        <f t="shared" si="209"/>
        <v/>
      </c>
      <c r="BA119" s="651">
        <v>160.05000000000001</v>
      </c>
      <c r="BB119" s="290">
        <v>40.74</v>
      </c>
      <c r="BC119" s="290">
        <f t="shared" si="233"/>
        <v>15.196372572107123</v>
      </c>
      <c r="BD119" s="290">
        <f t="shared" si="210"/>
        <v>40.684624722958603</v>
      </c>
      <c r="BE119" s="324">
        <f t="shared" si="211"/>
        <v>0.18675817554649471</v>
      </c>
      <c r="BF119" s="234"/>
      <c r="BG119" s="138"/>
      <c r="BH119" s="515" t="str">
        <f t="shared" si="234"/>
        <v/>
      </c>
      <c r="BI119" s="515" t="str">
        <f t="shared" si="212"/>
        <v/>
      </c>
      <c r="BJ119" s="293" t="str">
        <f t="shared" si="213"/>
        <v/>
      </c>
      <c r="BK119" s="82">
        <f t="shared" si="214"/>
        <v>144.85362742789289</v>
      </c>
      <c r="BL119" s="83">
        <f t="shared" si="215"/>
        <v>6.364661118396322</v>
      </c>
      <c r="BM119" s="538">
        <f t="shared" si="238"/>
        <v>12.729322236792644</v>
      </c>
      <c r="BN119" s="693">
        <v>6</v>
      </c>
      <c r="BO119" s="117">
        <v>154.23000000000002</v>
      </c>
      <c r="BP119" s="84">
        <v>11.64</v>
      </c>
      <c r="BQ119" s="85">
        <f t="shared" si="235"/>
        <v>9.3763725721071296</v>
      </c>
      <c r="BR119" s="85">
        <f t="shared" si="217"/>
        <v>11.444679499574207</v>
      </c>
      <c r="BS119" s="405">
        <f t="shared" si="218"/>
        <v>0.40963893189215006</v>
      </c>
      <c r="BT119" s="484">
        <v>147.75</v>
      </c>
      <c r="BU119" s="423">
        <v>19.822100815230627</v>
      </c>
      <c r="BV119" s="86">
        <f t="shared" si="236"/>
        <v>2.8963725721071114</v>
      </c>
      <c r="BW119" s="86">
        <f t="shared" si="219"/>
        <v>19.708038197069254</v>
      </c>
      <c r="BX119" s="328">
        <f t="shared" si="220"/>
        <v>7.3482011328195665E-2</v>
      </c>
      <c r="BY119" s="119">
        <v>211</v>
      </c>
      <c r="BZ119" s="120">
        <v>36</v>
      </c>
      <c r="CA119" s="141">
        <f t="shared" si="237"/>
        <v>66.146372572107111</v>
      </c>
      <c r="CB119" s="141">
        <f t="shared" si="221"/>
        <v>35.937321670485879</v>
      </c>
      <c r="CC119" s="348">
        <f t="shared" si="222"/>
        <v>0.92030192425874235</v>
      </c>
      <c r="CF119" s="846"/>
      <c r="CG119" s="807"/>
      <c r="CH119" s="826"/>
      <c r="CI119" s="826"/>
      <c r="CJ119" s="826"/>
      <c r="CK119" s="826"/>
      <c r="CL119" s="830"/>
      <c r="CM119" s="829"/>
      <c r="CN119" s="829"/>
      <c r="CO119" s="826"/>
      <c r="CP119" s="826"/>
      <c r="CQ119" s="830"/>
      <c r="CR119" s="826"/>
      <c r="CS119" s="826"/>
      <c r="CT119" s="826"/>
      <c r="CU119" s="826"/>
      <c r="CV119" s="830"/>
      <c r="CW119" s="829"/>
      <c r="CX119" s="829"/>
      <c r="CY119" s="826"/>
      <c r="CZ119" s="826"/>
      <c r="DA119" s="830"/>
      <c r="DB119" s="826"/>
      <c r="DC119" s="826"/>
      <c r="DD119" s="826"/>
      <c r="DE119" s="826"/>
      <c r="DF119" s="830"/>
      <c r="DG119" s="826"/>
      <c r="DH119" s="826"/>
      <c r="DI119" s="826"/>
      <c r="DJ119" s="826"/>
      <c r="DK119" s="830"/>
      <c r="DL119" s="858"/>
      <c r="DM119" s="826"/>
      <c r="DN119" s="826"/>
      <c r="DO119" s="826"/>
      <c r="DP119" s="830"/>
      <c r="DQ119" s="859"/>
      <c r="DR119" s="859"/>
      <c r="DS119" s="826"/>
      <c r="DT119" s="826"/>
      <c r="DU119" s="830"/>
      <c r="DV119" s="826"/>
      <c r="DW119" s="826"/>
      <c r="DX119" s="826"/>
      <c r="DY119" s="826"/>
      <c r="DZ119" s="830"/>
      <c r="EA119" s="826"/>
      <c r="EB119" s="826"/>
      <c r="EC119" s="829"/>
      <c r="ED119" s="826"/>
      <c r="EE119" s="830"/>
      <c r="EF119" s="826"/>
      <c r="EG119" s="826"/>
      <c r="EH119" s="826"/>
      <c r="EI119" s="826"/>
      <c r="EJ119" s="830"/>
      <c r="EK119" s="826"/>
      <c r="EL119" s="860"/>
      <c r="EM119" s="826"/>
      <c r="EN119" s="826"/>
      <c r="EO119" s="830"/>
      <c r="EP119" s="869"/>
      <c r="EQ119" s="869"/>
      <c r="ER119" s="869"/>
      <c r="ES119" s="869"/>
      <c r="ET119" s="826"/>
      <c r="EU119" s="861"/>
      <c r="EV119" s="826"/>
      <c r="EW119" s="826"/>
      <c r="EX119" s="830"/>
      <c r="EY119" s="856"/>
      <c r="EZ119" s="856"/>
      <c r="FA119" s="826"/>
      <c r="FB119" s="826"/>
      <c r="FC119" s="830"/>
      <c r="FD119" s="838"/>
      <c r="FE119" s="838"/>
      <c r="FF119" s="826"/>
      <c r="FG119" s="826"/>
      <c r="FH119" s="830"/>
      <c r="FI119" s="864"/>
    </row>
    <row r="120" spans="1:165" ht="15.75" x14ac:dyDescent="0.25">
      <c r="A120" s="1099"/>
      <c r="B120" s="134">
        <v>50</v>
      </c>
      <c r="C120" s="72">
        <v>175.8331125</v>
      </c>
      <c r="D120" s="80">
        <v>30</v>
      </c>
      <c r="E120" s="80">
        <f t="shared" si="223"/>
        <v>4.3669736724200447</v>
      </c>
      <c r="F120" s="80">
        <f t="shared" si="190"/>
        <v>29.770574977680564</v>
      </c>
      <c r="G120" s="293">
        <f t="shared" si="191"/>
        <v>7.3343791238396114E-2</v>
      </c>
      <c r="H120" s="115">
        <v>156</v>
      </c>
      <c r="I120" s="4">
        <v>15</v>
      </c>
      <c r="J120" s="6">
        <f t="shared" si="224"/>
        <v>-15.466138827579954</v>
      </c>
      <c r="K120" s="6">
        <f t="shared" si="192"/>
        <v>14.535719263307895</v>
      </c>
      <c r="L120" s="396">
        <f t="shared" si="193"/>
        <v>0.5320045932168177</v>
      </c>
      <c r="M120" s="156">
        <v>157.14000000000001</v>
      </c>
      <c r="N120" s="141">
        <v>40.74</v>
      </c>
      <c r="O120" s="141">
        <f t="shared" si="225"/>
        <v>-14.326138827579939</v>
      </c>
      <c r="P120" s="141">
        <f t="shared" si="194"/>
        <v>40.571353619292765</v>
      </c>
      <c r="Q120" s="329">
        <f t="shared" si="195"/>
        <v>0.17655485397420259</v>
      </c>
      <c r="R120" s="205">
        <v>156</v>
      </c>
      <c r="S120" s="143">
        <v>30</v>
      </c>
      <c r="T120" s="512">
        <f t="shared" si="226"/>
        <v>-15.466138827579954</v>
      </c>
      <c r="U120" s="512">
        <f t="shared" si="196"/>
        <v>29.770574977680564</v>
      </c>
      <c r="V120" s="401">
        <f t="shared" si="197"/>
        <v>0.25975546053737869</v>
      </c>
      <c r="W120" s="117">
        <v>241.53</v>
      </c>
      <c r="X120" s="85">
        <v>53.835000000000001</v>
      </c>
      <c r="Y120" s="85">
        <f t="shared" si="227"/>
        <v>70.063861172420047</v>
      </c>
      <c r="Z120" s="85">
        <f t="shared" si="198"/>
        <v>53.707488858647082</v>
      </c>
      <c r="AA120" s="326">
        <f t="shared" si="199"/>
        <v>0.65227273385301399</v>
      </c>
      <c r="AB120" s="446">
        <v>183</v>
      </c>
      <c r="AC120" s="439">
        <v>26</v>
      </c>
      <c r="AD120" s="439">
        <f t="shared" si="228"/>
        <v>11.533861172420046</v>
      </c>
      <c r="AE120" s="439">
        <f t="shared" si="200"/>
        <v>25.734939955276758</v>
      </c>
      <c r="AF120" s="440">
        <f t="shared" si="201"/>
        <v>0.22408952949694202</v>
      </c>
      <c r="AG120" s="663">
        <v>174.6</v>
      </c>
      <c r="AH120" s="142">
        <v>20.37</v>
      </c>
      <c r="AI120" s="142">
        <f t="shared" si="229"/>
        <v>3.1338611724200405</v>
      </c>
      <c r="AJ120" s="142">
        <f t="shared" si="202"/>
        <v>20.030577487973236</v>
      </c>
      <c r="AK120" s="306">
        <f t="shared" si="203"/>
        <v>7.8226930159693953E-2</v>
      </c>
      <c r="AL120" s="456">
        <v>166</v>
      </c>
      <c r="AM120" s="457">
        <v>24</v>
      </c>
      <c r="AN120" s="514">
        <f t="shared" si="230"/>
        <v>-5.4661388275799538</v>
      </c>
      <c r="AO120" s="514">
        <f t="shared" si="204"/>
        <v>23.712594427892114</v>
      </c>
      <c r="AP120" s="355">
        <f t="shared" si="205"/>
        <v>0.11525813516951919</v>
      </c>
      <c r="AQ120" s="79">
        <v>157.14000000000001</v>
      </c>
      <c r="AR120" s="80">
        <v>40.74</v>
      </c>
      <c r="AS120" s="515">
        <f t="shared" si="231"/>
        <v>-14.326138827579939</v>
      </c>
      <c r="AT120" s="80">
        <f t="shared" si="206"/>
        <v>40.571353619292765</v>
      </c>
      <c r="AU120" s="293">
        <f t="shared" si="207"/>
        <v>0.17655485397420259</v>
      </c>
      <c r="AV120" s="315">
        <v>198.62690000000001</v>
      </c>
      <c r="AW120" s="380">
        <v>70.494198598569014</v>
      </c>
      <c r="AX120" s="379">
        <f t="shared" si="232"/>
        <v>27.160761172420052</v>
      </c>
      <c r="AY120" s="379">
        <f t="shared" si="208"/>
        <v>70.396869039440887</v>
      </c>
      <c r="AZ120" s="378">
        <f t="shared" si="209"/>
        <v>0.19291171285759054</v>
      </c>
      <c r="BA120" s="651">
        <v>168.78</v>
      </c>
      <c r="BB120" s="290">
        <v>40.74</v>
      </c>
      <c r="BC120" s="290">
        <f t="shared" si="233"/>
        <v>-2.6861388275799527</v>
      </c>
      <c r="BD120" s="290">
        <f t="shared" si="210"/>
        <v>40.571353619292765</v>
      </c>
      <c r="BE120" s="324">
        <f t="shared" si="211"/>
        <v>3.3103884735837627E-2</v>
      </c>
      <c r="BF120" s="234">
        <v>132.114</v>
      </c>
      <c r="BG120" s="138">
        <v>17.169</v>
      </c>
      <c r="BH120" s="515">
        <f t="shared" si="234"/>
        <v>-39.35213882757995</v>
      </c>
      <c r="BI120" s="515">
        <f t="shared" si="212"/>
        <v>18.933764192529171</v>
      </c>
      <c r="BJ120" s="293">
        <f t="shared" si="213"/>
        <v>1.0392053695035295</v>
      </c>
      <c r="BK120" s="82">
        <f t="shared" si="214"/>
        <v>171.46613882757995</v>
      </c>
      <c r="BL120" s="83">
        <f t="shared" si="215"/>
        <v>6.2219663691070997</v>
      </c>
      <c r="BM120" s="538">
        <f t="shared" si="238"/>
        <v>12.443932738214199</v>
      </c>
      <c r="BN120" s="693">
        <v>5</v>
      </c>
      <c r="BO120" s="117">
        <v>180.42</v>
      </c>
      <c r="BP120" s="84">
        <v>11.64</v>
      </c>
      <c r="BQ120" s="85">
        <f t="shared" si="235"/>
        <v>8.9538611724200337</v>
      </c>
      <c r="BR120" s="85">
        <f t="shared" si="217"/>
        <v>11.0352496347704</v>
      </c>
      <c r="BS120" s="405">
        <f t="shared" si="218"/>
        <v>0.40569363941744341</v>
      </c>
      <c r="BT120" s="484">
        <v>154</v>
      </c>
      <c r="BU120" s="423">
        <v>18.157485141579123</v>
      </c>
      <c r="BV120" s="86">
        <f t="shared" si="236"/>
        <v>-17.466138827579954</v>
      </c>
      <c r="BW120" s="86">
        <f t="shared" si="219"/>
        <v>17.775865693922388</v>
      </c>
      <c r="BX120" s="328">
        <f t="shared" si="220"/>
        <v>0.49128799486687363</v>
      </c>
      <c r="BY120" s="119">
        <v>226</v>
      </c>
      <c r="BZ120" s="120">
        <v>36</v>
      </c>
      <c r="CA120" s="141">
        <f t="shared" si="237"/>
        <v>54.533861172420046</v>
      </c>
      <c r="CB120" s="141">
        <f t="shared" si="221"/>
        <v>35.809037050746007</v>
      </c>
      <c r="CC120" s="348">
        <f t="shared" si="222"/>
        <v>0.76145389074744674</v>
      </c>
      <c r="CF120" s="846"/>
      <c r="CG120" s="807"/>
      <c r="CH120" s="826"/>
      <c r="CI120" s="826"/>
      <c r="CJ120" s="826"/>
      <c r="CK120" s="826"/>
      <c r="CL120" s="830"/>
      <c r="CM120" s="829"/>
      <c r="CN120" s="829"/>
      <c r="CO120" s="826"/>
      <c r="CP120" s="826"/>
      <c r="CQ120" s="830"/>
      <c r="CR120" s="826"/>
      <c r="CS120" s="826"/>
      <c r="CT120" s="826"/>
      <c r="CU120" s="826"/>
      <c r="CV120" s="830"/>
      <c r="CW120" s="829"/>
      <c r="CX120" s="829"/>
      <c r="CY120" s="826"/>
      <c r="CZ120" s="826"/>
      <c r="DA120" s="830"/>
      <c r="DB120" s="826"/>
      <c r="DC120" s="826"/>
      <c r="DD120" s="826"/>
      <c r="DE120" s="826"/>
      <c r="DF120" s="830"/>
      <c r="DG120" s="826"/>
      <c r="DH120" s="826"/>
      <c r="DI120" s="826"/>
      <c r="DJ120" s="826"/>
      <c r="DK120" s="830"/>
      <c r="DL120" s="858"/>
      <c r="DM120" s="826"/>
      <c r="DN120" s="826"/>
      <c r="DO120" s="826"/>
      <c r="DP120" s="830"/>
      <c r="DQ120" s="859"/>
      <c r="DR120" s="859"/>
      <c r="DS120" s="826"/>
      <c r="DT120" s="826"/>
      <c r="DU120" s="830"/>
      <c r="DV120" s="826"/>
      <c r="DW120" s="826"/>
      <c r="DX120" s="826"/>
      <c r="DY120" s="826"/>
      <c r="DZ120" s="830"/>
      <c r="EA120" s="826"/>
      <c r="EB120" s="872"/>
      <c r="EC120" s="826"/>
      <c r="ED120" s="826"/>
      <c r="EE120" s="830"/>
      <c r="EF120" s="826"/>
      <c r="EG120" s="826"/>
      <c r="EH120" s="826"/>
      <c r="EI120" s="826"/>
      <c r="EJ120" s="830"/>
      <c r="EK120" s="826"/>
      <c r="EL120" s="860"/>
      <c r="EM120" s="826"/>
      <c r="EN120" s="826"/>
      <c r="EO120" s="830"/>
      <c r="EP120" s="869"/>
      <c r="EQ120" s="869"/>
      <c r="ER120" s="869"/>
      <c r="ES120" s="869"/>
      <c r="ET120" s="826"/>
      <c r="EU120" s="861"/>
      <c r="EV120" s="826"/>
      <c r="EW120" s="826"/>
      <c r="EX120" s="830"/>
      <c r="EY120" s="856"/>
      <c r="EZ120" s="856"/>
      <c r="FA120" s="826"/>
      <c r="FB120" s="826"/>
      <c r="FC120" s="830"/>
      <c r="FD120" s="838"/>
      <c r="FE120" s="838"/>
      <c r="FF120" s="826"/>
      <c r="FG120" s="826"/>
      <c r="FH120" s="830"/>
      <c r="FI120" s="864"/>
    </row>
    <row r="121" spans="1:165" ht="15.75" x14ac:dyDescent="0.25">
      <c r="A121" s="1099"/>
      <c r="B121" s="134">
        <v>20</v>
      </c>
      <c r="C121" s="72">
        <v>215.09992499999998</v>
      </c>
      <c r="D121" s="80">
        <v>30</v>
      </c>
      <c r="E121" s="80">
        <f t="shared" si="223"/>
        <v>7.9549868999013142</v>
      </c>
      <c r="F121" s="80">
        <f t="shared" si="190"/>
        <v>29.859939556875112</v>
      </c>
      <c r="G121" s="293">
        <f t="shared" si="191"/>
        <v>0.13320500674070715</v>
      </c>
      <c r="H121" s="115">
        <v>196</v>
      </c>
      <c r="I121" s="4">
        <v>15</v>
      </c>
      <c r="J121" s="6">
        <f t="shared" si="224"/>
        <v>-11.14493810009867</v>
      </c>
      <c r="K121" s="6">
        <f t="shared" si="192"/>
        <v>14.717879953995926</v>
      </c>
      <c r="L121" s="396">
        <f t="shared" si="193"/>
        <v>0.37861900405950805</v>
      </c>
      <c r="M121" s="156">
        <v>192.06</v>
      </c>
      <c r="N121" s="141">
        <v>40.74</v>
      </c>
      <c r="O121" s="141">
        <f t="shared" si="225"/>
        <v>-15.084938100098668</v>
      </c>
      <c r="P121" s="141">
        <f t="shared" si="194"/>
        <v>40.636973193635313</v>
      </c>
      <c r="Q121" s="329">
        <f t="shared" si="195"/>
        <v>0.18560607390982206</v>
      </c>
      <c r="R121" s="205">
        <v>202</v>
      </c>
      <c r="S121" s="143">
        <v>30</v>
      </c>
      <c r="T121" s="512">
        <f t="shared" si="226"/>
        <v>-5.1449381000986705</v>
      </c>
      <c r="U121" s="512">
        <f t="shared" si="196"/>
        <v>29.859939556875112</v>
      </c>
      <c r="V121" s="401">
        <f t="shared" si="197"/>
        <v>8.6151180753379533E-2</v>
      </c>
      <c r="W121" s="117">
        <v>209.51999999999998</v>
      </c>
      <c r="X121" s="85">
        <v>29.1</v>
      </c>
      <c r="Y121" s="85">
        <f t="shared" si="227"/>
        <v>2.3750618999013113</v>
      </c>
      <c r="Z121" s="85">
        <f t="shared" si="198"/>
        <v>28.955586513490541</v>
      </c>
      <c r="AA121" s="326">
        <f t="shared" si="199"/>
        <v>4.1012153195286845E-2</v>
      </c>
      <c r="AB121" s="446">
        <v>221</v>
      </c>
      <c r="AC121" s="439">
        <v>26</v>
      </c>
      <c r="AD121" s="439">
        <f t="shared" si="228"/>
        <v>13.85506189990133</v>
      </c>
      <c r="AE121" s="439">
        <f t="shared" si="200"/>
        <v>25.838266008775339</v>
      </c>
      <c r="AF121" s="440">
        <f t="shared" si="201"/>
        <v>0.26811129460459526</v>
      </c>
      <c r="AG121" s="663">
        <v>203.7</v>
      </c>
      <c r="AH121" s="142">
        <v>20.37</v>
      </c>
      <c r="AI121" s="142">
        <f t="shared" si="229"/>
        <v>-3.4449381000986818</v>
      </c>
      <c r="AJ121" s="142">
        <f t="shared" si="202"/>
        <v>20.163156755335589</v>
      </c>
      <c r="AK121" s="306">
        <f t="shared" si="203"/>
        <v>8.5426556513455654E-2</v>
      </c>
      <c r="AL121" s="456">
        <v>208</v>
      </c>
      <c r="AM121" s="457">
        <v>24</v>
      </c>
      <c r="AN121" s="514">
        <f t="shared" si="230"/>
        <v>0.85506189990132953</v>
      </c>
      <c r="AO121" s="514">
        <f t="shared" si="204"/>
        <v>23.82469286979866</v>
      </c>
      <c r="AP121" s="355">
        <f t="shared" si="205"/>
        <v>1.7944867213487724E-2</v>
      </c>
      <c r="AQ121" s="79">
        <v>209.51999999999998</v>
      </c>
      <c r="AR121" s="80">
        <v>40.74</v>
      </c>
      <c r="AS121" s="515">
        <f t="shared" si="231"/>
        <v>2.3750618999013113</v>
      </c>
      <c r="AT121" s="80">
        <f t="shared" si="206"/>
        <v>40.636973193635313</v>
      </c>
      <c r="AU121" s="293">
        <f t="shared" si="207"/>
        <v>2.9222918357921658E-2</v>
      </c>
      <c r="AV121" s="315">
        <v>195.77024999999998</v>
      </c>
      <c r="AW121" s="380">
        <v>73.090136831966433</v>
      </c>
      <c r="AX121" s="379">
        <f t="shared" si="232"/>
        <v>-11.374688100098695</v>
      </c>
      <c r="AY121" s="379">
        <f t="shared" si="208"/>
        <v>73.032760405559173</v>
      </c>
      <c r="AZ121" s="378">
        <f t="shared" si="209"/>
        <v>7.7873874935944956E-2</v>
      </c>
      <c r="BA121" s="651">
        <v>203.7</v>
      </c>
      <c r="BB121" s="290">
        <v>40.74</v>
      </c>
      <c r="BC121" s="290">
        <f t="shared" si="233"/>
        <v>-3.4449381000986818</v>
      </c>
      <c r="BD121" s="290">
        <f t="shared" si="210"/>
        <v>40.636973193635313</v>
      </c>
      <c r="BE121" s="324">
        <f t="shared" si="211"/>
        <v>4.2386745731326253E-2</v>
      </c>
      <c r="BF121" s="234">
        <v>177.80099999999999</v>
      </c>
      <c r="BG121" s="138">
        <v>17.169</v>
      </c>
      <c r="BH121" s="515">
        <f t="shared" si="234"/>
        <v>-29.343938100098683</v>
      </c>
      <c r="BI121" s="515">
        <f t="shared" si="212"/>
        <v>16.923077478409034</v>
      </c>
      <c r="BJ121" s="293">
        <f t="shared" si="213"/>
        <v>0.86697996087108131</v>
      </c>
      <c r="BK121" s="82">
        <f t="shared" si="214"/>
        <v>207.14493810009867</v>
      </c>
      <c r="BL121" s="83">
        <f t="shared" si="215"/>
        <v>5.7778897237455888</v>
      </c>
      <c r="BM121" s="538">
        <f t="shared" si="238"/>
        <v>11.555779447491178</v>
      </c>
      <c r="BN121" s="693">
        <v>5</v>
      </c>
      <c r="BO121" s="117">
        <v>221.16</v>
      </c>
      <c r="BP121" s="84">
        <v>11.64</v>
      </c>
      <c r="BQ121" s="85">
        <f t="shared" si="235"/>
        <v>14.015061899901326</v>
      </c>
      <c r="BR121" s="85">
        <f t="shared" si="217"/>
        <v>11.274111510014222</v>
      </c>
      <c r="BS121" s="405">
        <f t="shared" si="218"/>
        <v>0.6215594855280816</v>
      </c>
      <c r="BT121" s="484">
        <v>208</v>
      </c>
      <c r="BU121" s="423">
        <v>18.436121021878041</v>
      </c>
      <c r="BV121" s="86">
        <f t="shared" si="236"/>
        <v>0.85506189990132953</v>
      </c>
      <c r="BW121" s="86">
        <f t="shared" si="219"/>
        <v>18.207321293193253</v>
      </c>
      <c r="BX121" s="328">
        <f t="shared" si="220"/>
        <v>2.3481265753820459E-2</v>
      </c>
      <c r="BY121" s="119">
        <v>253</v>
      </c>
      <c r="BZ121" s="120">
        <v>36</v>
      </c>
      <c r="CA121" s="141">
        <f t="shared" si="237"/>
        <v>45.85506189990133</v>
      </c>
      <c r="CB121" s="141">
        <f t="shared" si="221"/>
        <v>35.883366485604931</v>
      </c>
      <c r="CC121" s="348">
        <f t="shared" si="222"/>
        <v>0.63894592942243411</v>
      </c>
      <c r="CF121" s="846"/>
      <c r="CG121" s="807"/>
      <c r="CH121" s="826"/>
      <c r="CI121" s="826"/>
      <c r="CJ121" s="826"/>
      <c r="CK121" s="826"/>
      <c r="CL121" s="830"/>
      <c r="CM121" s="829"/>
      <c r="CN121" s="829"/>
      <c r="CO121" s="826"/>
      <c r="CP121" s="826"/>
      <c r="CQ121" s="830"/>
      <c r="CR121" s="826"/>
      <c r="CS121" s="826"/>
      <c r="CT121" s="826"/>
      <c r="CU121" s="826"/>
      <c r="CV121" s="830"/>
      <c r="CW121" s="829"/>
      <c r="CX121" s="829"/>
      <c r="CY121" s="826"/>
      <c r="CZ121" s="826"/>
      <c r="DA121" s="830"/>
      <c r="DB121" s="826"/>
      <c r="DC121" s="826"/>
      <c r="DD121" s="826"/>
      <c r="DE121" s="826"/>
      <c r="DF121" s="830"/>
      <c r="DG121" s="826"/>
      <c r="DH121" s="826"/>
      <c r="DI121" s="826"/>
      <c r="DJ121" s="826"/>
      <c r="DK121" s="830"/>
      <c r="DL121" s="858"/>
      <c r="DM121" s="826"/>
      <c r="DN121" s="826"/>
      <c r="DO121" s="826"/>
      <c r="DP121" s="830"/>
      <c r="DQ121" s="859"/>
      <c r="DR121" s="859"/>
      <c r="DS121" s="826"/>
      <c r="DT121" s="826"/>
      <c r="DU121" s="830"/>
      <c r="DV121" s="826"/>
      <c r="DW121" s="826"/>
      <c r="DX121" s="826"/>
      <c r="DY121" s="826"/>
      <c r="DZ121" s="830"/>
      <c r="EA121" s="826"/>
      <c r="EB121" s="872"/>
      <c r="EC121" s="826"/>
      <c r="ED121" s="826"/>
      <c r="EE121" s="830"/>
      <c r="EF121" s="826"/>
      <c r="EG121" s="826"/>
      <c r="EH121" s="826"/>
      <c r="EI121" s="826"/>
      <c r="EJ121" s="830"/>
      <c r="EK121" s="826"/>
      <c r="EL121" s="860"/>
      <c r="EM121" s="826"/>
      <c r="EN121" s="826"/>
      <c r="EO121" s="830"/>
      <c r="EP121" s="869"/>
      <c r="EQ121" s="869"/>
      <c r="ER121" s="869"/>
      <c r="ES121" s="869"/>
      <c r="ET121" s="826"/>
      <c r="EU121" s="861"/>
      <c r="EV121" s="826"/>
      <c r="EW121" s="826"/>
      <c r="EX121" s="830"/>
      <c r="EY121" s="856"/>
      <c r="EZ121" s="856"/>
      <c r="FA121" s="826"/>
      <c r="FB121" s="826"/>
      <c r="FC121" s="830"/>
      <c r="FD121" s="838"/>
      <c r="FE121" s="838"/>
      <c r="FF121" s="826"/>
      <c r="FG121" s="826"/>
      <c r="FH121" s="830"/>
      <c r="FI121" s="864"/>
    </row>
    <row r="122" spans="1:165" ht="15.75" x14ac:dyDescent="0.25">
      <c r="A122" s="1099"/>
      <c r="B122" s="134">
        <v>10</v>
      </c>
      <c r="C122" s="72">
        <v>238.11438749999996</v>
      </c>
      <c r="D122" s="80">
        <v>35</v>
      </c>
      <c r="E122" s="80">
        <f t="shared" si="223"/>
        <v>6.6286948472148879</v>
      </c>
      <c r="F122" s="80">
        <f t="shared" si="190"/>
        <v>34.852001461716178</v>
      </c>
      <c r="G122" s="293">
        <f t="shared" si="191"/>
        <v>9.5097764392330517E-2</v>
      </c>
      <c r="H122" s="115">
        <v>219</v>
      </c>
      <c r="I122" s="4">
        <v>15</v>
      </c>
      <c r="J122" s="6">
        <f t="shared" si="224"/>
        <v>-12.485692652785076</v>
      </c>
      <c r="K122" s="6">
        <f t="shared" si="192"/>
        <v>14.651348261763033</v>
      </c>
      <c r="L122" s="396">
        <f t="shared" si="193"/>
        <v>0.42609364099856029</v>
      </c>
      <c r="M122" s="156">
        <v>215.34</v>
      </c>
      <c r="N122" s="141">
        <v>58.2</v>
      </c>
      <c r="O122" s="141">
        <f t="shared" si="225"/>
        <v>-16.145692652785073</v>
      </c>
      <c r="P122" s="141">
        <f t="shared" si="194"/>
        <v>58.111117747703553</v>
      </c>
      <c r="Q122" s="329">
        <f t="shared" si="195"/>
        <v>0.13892085782004357</v>
      </c>
      <c r="R122" s="205">
        <v>233</v>
      </c>
      <c r="S122" s="143">
        <v>30</v>
      </c>
      <c r="T122" s="512">
        <f t="shared" si="226"/>
        <v>1.514307347214924</v>
      </c>
      <c r="U122" s="512">
        <f t="shared" si="196"/>
        <v>29.827202448226128</v>
      </c>
      <c r="V122" s="401">
        <f t="shared" si="197"/>
        <v>2.5384669411143222E-2</v>
      </c>
      <c r="W122" s="117">
        <v>279.36</v>
      </c>
      <c r="X122" s="85">
        <v>43.65</v>
      </c>
      <c r="Y122" s="85">
        <f t="shared" si="227"/>
        <v>47.874307347214938</v>
      </c>
      <c r="Z122" s="85">
        <f t="shared" si="198"/>
        <v>43.531419755016792</v>
      </c>
      <c r="AA122" s="326">
        <f t="shared" si="199"/>
        <v>0.54988221859795472</v>
      </c>
      <c r="AB122" s="446">
        <v>242</v>
      </c>
      <c r="AC122" s="439">
        <v>26</v>
      </c>
      <c r="AD122" s="439">
        <f t="shared" si="228"/>
        <v>10.514307347214924</v>
      </c>
      <c r="AE122" s="439">
        <f t="shared" si="200"/>
        <v>25.800426467162644</v>
      </c>
      <c r="AF122" s="440">
        <f t="shared" si="201"/>
        <v>0.20376227812739747</v>
      </c>
      <c r="AG122" s="663">
        <v>232.8</v>
      </c>
      <c r="AH122" s="142">
        <v>20.37</v>
      </c>
      <c r="AI122" s="142">
        <f t="shared" si="229"/>
        <v>1.3143073472149354</v>
      </c>
      <c r="AJ122" s="142">
        <f t="shared" si="202"/>
        <v>20.114644065641993</v>
      </c>
      <c r="AK122" s="306">
        <f t="shared" si="203"/>
        <v>3.2670410247524977E-2</v>
      </c>
      <c r="AL122" s="456">
        <v>229</v>
      </c>
      <c r="AM122" s="457">
        <v>24</v>
      </c>
      <c r="AN122" s="514">
        <f t="shared" si="230"/>
        <v>-2.485692652785076</v>
      </c>
      <c r="AO122" s="514">
        <f t="shared" si="204"/>
        <v>23.783649969831515</v>
      </c>
      <c r="AP122" s="355">
        <f t="shared" si="205"/>
        <v>5.2256332731478658E-2</v>
      </c>
      <c r="AQ122" s="79">
        <v>226.98000000000002</v>
      </c>
      <c r="AR122" s="80">
        <v>46.56</v>
      </c>
      <c r="AS122" s="515">
        <f t="shared" si="231"/>
        <v>-4.5056926527850578</v>
      </c>
      <c r="AT122" s="80">
        <f t="shared" si="206"/>
        <v>46.448849349445325</v>
      </c>
      <c r="AU122" s="293">
        <f t="shared" si="207"/>
        <v>4.850166059968139E-2</v>
      </c>
      <c r="AV122" s="315">
        <v>189.95510000000002</v>
      </c>
      <c r="AW122" s="380">
        <v>76.117834036972056</v>
      </c>
      <c r="AX122" s="379">
        <f t="shared" si="232"/>
        <v>-41.53059265278506</v>
      </c>
      <c r="AY122" s="379">
        <f t="shared" si="208"/>
        <v>76.049895886631489</v>
      </c>
      <c r="AZ122" s="378">
        <f t="shared" si="209"/>
        <v>0.27304832024158998</v>
      </c>
      <c r="BA122" s="651">
        <v>218.25</v>
      </c>
      <c r="BB122" s="290">
        <v>40.74</v>
      </c>
      <c r="BC122" s="290">
        <f t="shared" si="233"/>
        <v>-13.235692652785076</v>
      </c>
      <c r="BD122" s="290">
        <f t="shared" si="210"/>
        <v>40.612924123823774</v>
      </c>
      <c r="BE122" s="324">
        <f t="shared" si="211"/>
        <v>0.16294926970083573</v>
      </c>
      <c r="BF122" s="234">
        <v>206.02799999999999</v>
      </c>
      <c r="BG122" s="138">
        <v>17.46</v>
      </c>
      <c r="BH122" s="515">
        <f t="shared" si="234"/>
        <v>-25.457692652785084</v>
      </c>
      <c r="BI122" s="515">
        <f t="shared" si="212"/>
        <v>17.161398715939988</v>
      </c>
      <c r="BJ122" s="293">
        <f t="shared" si="213"/>
        <v>0.7417138041650202</v>
      </c>
      <c r="BK122" s="82">
        <f t="shared" si="214"/>
        <v>231.48569265278508</v>
      </c>
      <c r="BL122" s="83">
        <f t="shared" si="215"/>
        <v>5.9445768657267228</v>
      </c>
      <c r="BM122" s="538">
        <f t="shared" si="238"/>
        <v>11.889153731453446</v>
      </c>
      <c r="BN122" s="693">
        <v>5</v>
      </c>
      <c r="BO122" s="117">
        <v>235.71</v>
      </c>
      <c r="BP122" s="84">
        <v>11.64</v>
      </c>
      <c r="BQ122" s="85">
        <f t="shared" si="235"/>
        <v>4.224307347214932</v>
      </c>
      <c r="BR122" s="85">
        <f t="shared" si="217"/>
        <v>11.187117854365649</v>
      </c>
      <c r="BS122" s="405">
        <f t="shared" si="218"/>
        <v>0.18880230825343647</v>
      </c>
      <c r="BT122" s="484">
        <v>250.50000000000003</v>
      </c>
      <c r="BU122" s="423">
        <v>18.858262556944812</v>
      </c>
      <c r="BV122" s="86">
        <f t="shared" si="236"/>
        <v>19.014307347214952</v>
      </c>
      <c r="BW122" s="86">
        <f t="shared" si="219"/>
        <v>18.582143917054708</v>
      </c>
      <c r="BX122" s="328">
        <f t="shared" si="220"/>
        <v>0.51162845988302796</v>
      </c>
      <c r="BY122" s="119">
        <v>270</v>
      </c>
      <c r="BZ122" s="120">
        <v>36</v>
      </c>
      <c r="CA122" s="141">
        <f t="shared" si="237"/>
        <v>38.514307347214924</v>
      </c>
      <c r="CB122" s="141">
        <f t="shared" si="221"/>
        <v>35.856129265266027</v>
      </c>
      <c r="CC122" s="348">
        <f t="shared" si="222"/>
        <v>0.53706727603366666</v>
      </c>
      <c r="CF122" s="846"/>
      <c r="CG122" s="807"/>
      <c r="CH122" s="826"/>
      <c r="CI122" s="826"/>
      <c r="CJ122" s="826"/>
      <c r="CK122" s="826"/>
      <c r="CL122" s="830"/>
      <c r="CM122" s="829"/>
      <c r="CN122" s="829"/>
      <c r="CO122" s="826"/>
      <c r="CP122" s="826"/>
      <c r="CQ122" s="830"/>
      <c r="CR122" s="826"/>
      <c r="CS122" s="826"/>
      <c r="CT122" s="826"/>
      <c r="CU122" s="826"/>
      <c r="CV122" s="830"/>
      <c r="CW122" s="829"/>
      <c r="CX122" s="829"/>
      <c r="CY122" s="826"/>
      <c r="CZ122" s="826"/>
      <c r="DA122" s="830"/>
      <c r="DB122" s="826"/>
      <c r="DC122" s="826"/>
      <c r="DD122" s="826"/>
      <c r="DE122" s="826"/>
      <c r="DF122" s="830"/>
      <c r="DG122" s="826"/>
      <c r="DH122" s="826"/>
      <c r="DI122" s="826"/>
      <c r="DJ122" s="826"/>
      <c r="DK122" s="830"/>
      <c r="DL122" s="858"/>
      <c r="DM122" s="826"/>
      <c r="DN122" s="826"/>
      <c r="DO122" s="826"/>
      <c r="DP122" s="830"/>
      <c r="DQ122" s="859"/>
      <c r="DR122" s="859"/>
      <c r="DS122" s="826"/>
      <c r="DT122" s="826"/>
      <c r="DU122" s="830"/>
      <c r="DV122" s="826"/>
      <c r="DW122" s="826"/>
      <c r="DX122" s="826"/>
      <c r="DY122" s="826"/>
      <c r="DZ122" s="830"/>
      <c r="EA122" s="826"/>
      <c r="EB122" s="872"/>
      <c r="EC122" s="826"/>
      <c r="ED122" s="826"/>
      <c r="EE122" s="830"/>
      <c r="EF122" s="826"/>
      <c r="EG122" s="826"/>
      <c r="EH122" s="826"/>
      <c r="EI122" s="826"/>
      <c r="EJ122" s="830"/>
      <c r="EK122" s="826"/>
      <c r="EL122" s="860"/>
      <c r="EM122" s="826"/>
      <c r="EN122" s="826"/>
      <c r="EO122" s="830"/>
      <c r="EP122" s="869"/>
      <c r="EQ122" s="869"/>
      <c r="ER122" s="869"/>
      <c r="ES122" s="869"/>
      <c r="ET122" s="826"/>
      <c r="EU122" s="861"/>
      <c r="EV122" s="826"/>
      <c r="EW122" s="826"/>
      <c r="EX122" s="830"/>
      <c r="EY122" s="856"/>
      <c r="EZ122" s="856"/>
      <c r="FA122" s="826"/>
      <c r="FB122" s="826"/>
      <c r="FC122" s="830"/>
      <c r="FD122" s="838"/>
      <c r="FE122" s="838"/>
      <c r="FF122" s="826"/>
      <c r="FG122" s="826"/>
      <c r="FH122" s="830"/>
      <c r="FI122" s="864"/>
    </row>
    <row r="123" spans="1:165" ht="15.75" x14ac:dyDescent="0.25">
      <c r="A123" s="1099"/>
      <c r="B123" s="134">
        <v>5</v>
      </c>
      <c r="C123" s="72">
        <v>255.14879999999999</v>
      </c>
      <c r="D123" s="80">
        <v>35</v>
      </c>
      <c r="E123" s="80">
        <f t="shared" si="223"/>
        <v>5.0405238362340015</v>
      </c>
      <c r="F123" s="80">
        <f t="shared" si="190"/>
        <v>34.62815425135954</v>
      </c>
      <c r="G123" s="293">
        <f t="shared" si="191"/>
        <v>7.2780717673338088E-2</v>
      </c>
      <c r="H123" s="115">
        <v>237</v>
      </c>
      <c r="I123" s="4">
        <v>15</v>
      </c>
      <c r="J123" s="6">
        <f t="shared" si="224"/>
        <v>-13.108276163765993</v>
      </c>
      <c r="K123" s="6">
        <f t="shared" si="192"/>
        <v>14.110601222341653</v>
      </c>
      <c r="L123" s="396">
        <f t="shared" si="193"/>
        <v>0.46448326181209576</v>
      </c>
      <c r="M123" s="156">
        <v>235.71</v>
      </c>
      <c r="N123" s="141">
        <v>81.48</v>
      </c>
      <c r="O123" s="141">
        <f t="shared" si="225"/>
        <v>-14.398276163765985</v>
      </c>
      <c r="P123" s="141">
        <f t="shared" si="194"/>
        <v>81.320965727516736</v>
      </c>
      <c r="Q123" s="329">
        <f t="shared" si="195"/>
        <v>8.8527454359128524E-2</v>
      </c>
      <c r="R123" s="205">
        <v>257</v>
      </c>
      <c r="S123" s="143">
        <v>30</v>
      </c>
      <c r="T123" s="512">
        <f t="shared" si="226"/>
        <v>6.8917238362340072</v>
      </c>
      <c r="U123" s="512">
        <f t="shared" si="196"/>
        <v>29.565335561362225</v>
      </c>
      <c r="V123" s="401">
        <f t="shared" si="197"/>
        <v>0.11655074609132003</v>
      </c>
      <c r="W123" s="117">
        <v>261.90000000000003</v>
      </c>
      <c r="X123" s="85">
        <v>39.285000000000004</v>
      </c>
      <c r="Y123" s="85">
        <f t="shared" si="227"/>
        <v>11.791723836234041</v>
      </c>
      <c r="Z123" s="85">
        <f t="shared" si="198"/>
        <v>38.954079271059022</v>
      </c>
      <c r="AA123" s="326">
        <f t="shared" si="199"/>
        <v>0.15135415926766257</v>
      </c>
      <c r="AB123" s="446">
        <v>259</v>
      </c>
      <c r="AC123" s="439">
        <v>26</v>
      </c>
      <c r="AD123" s="439">
        <f t="shared" si="228"/>
        <v>8.8917238362340072</v>
      </c>
      <c r="AE123" s="439">
        <f t="shared" si="200"/>
        <v>25.497236455270006</v>
      </c>
      <c r="AF123" s="440">
        <f t="shared" si="201"/>
        <v>0.17436642304025429</v>
      </c>
      <c r="AG123" s="663">
        <v>261.90000000000003</v>
      </c>
      <c r="AH123" s="142">
        <v>32.01</v>
      </c>
      <c r="AI123" s="142">
        <f t="shared" si="229"/>
        <v>11.791723836234041</v>
      </c>
      <c r="AJ123" s="142">
        <f t="shared" si="202"/>
        <v>31.60299300471317</v>
      </c>
      <c r="AK123" s="306">
        <f t="shared" si="203"/>
        <v>0.18656023868491603</v>
      </c>
      <c r="AL123" s="456">
        <v>248</v>
      </c>
      <c r="AM123" s="457">
        <v>24</v>
      </c>
      <c r="AN123" s="514">
        <f t="shared" si="230"/>
        <v>-2.1082761637659928</v>
      </c>
      <c r="AO123" s="514">
        <f t="shared" si="204"/>
        <v>23.454403997031129</v>
      </c>
      <c r="AP123" s="355">
        <f t="shared" si="205"/>
        <v>4.4944142772352251E-2</v>
      </c>
      <c r="AQ123" s="79">
        <v>247.35</v>
      </c>
      <c r="AR123" s="80">
        <v>58.2</v>
      </c>
      <c r="AS123" s="515">
        <f t="shared" si="231"/>
        <v>-2.7582761637659985</v>
      </c>
      <c r="AT123" s="80">
        <f t="shared" si="206"/>
        <v>57.977142624106179</v>
      </c>
      <c r="AU123" s="293">
        <f t="shared" si="207"/>
        <v>2.3787617317131644E-2</v>
      </c>
      <c r="AV123" s="315">
        <v>195.00395</v>
      </c>
      <c r="AW123" s="380">
        <v>90.467653302372568</v>
      </c>
      <c r="AX123" s="379">
        <f t="shared" si="232"/>
        <v>-55.10432616376599</v>
      </c>
      <c r="AY123" s="379">
        <f t="shared" si="208"/>
        <v>90.324444979718706</v>
      </c>
      <c r="AZ123" s="378">
        <f t="shared" si="209"/>
        <v>0.30503550935817553</v>
      </c>
      <c r="BA123" s="651">
        <v>215.34</v>
      </c>
      <c r="BB123" s="290">
        <v>40.74</v>
      </c>
      <c r="BC123" s="290">
        <f t="shared" si="233"/>
        <v>-34.768276163765989</v>
      </c>
      <c r="BD123" s="290">
        <f t="shared" si="210"/>
        <v>40.420992897947841</v>
      </c>
      <c r="BE123" s="324">
        <f t="shared" si="211"/>
        <v>0.43007696831627262</v>
      </c>
      <c r="BF123" s="234">
        <v>226.107</v>
      </c>
      <c r="BG123" s="138">
        <v>37.83</v>
      </c>
      <c r="BH123" s="515">
        <f t="shared" si="234"/>
        <v>-24.001276163765993</v>
      </c>
      <c r="BI123" s="515">
        <f t="shared" si="212"/>
        <v>37.486237032489001</v>
      </c>
      <c r="BJ123" s="293">
        <f t="shared" si="213"/>
        <v>0.32013450887274031</v>
      </c>
      <c r="BK123" s="82">
        <f t="shared" si="214"/>
        <v>250.10827616376599</v>
      </c>
      <c r="BL123" s="83">
        <f t="shared" si="215"/>
        <v>7.1337881342278626</v>
      </c>
      <c r="BM123" s="538">
        <f t="shared" si="238"/>
        <v>14.267576268455725</v>
      </c>
      <c r="BN123" s="693">
        <v>5</v>
      </c>
      <c r="BO123" s="117">
        <v>253.17</v>
      </c>
      <c r="BP123" s="84">
        <v>14.55</v>
      </c>
      <c r="BQ123" s="85">
        <f t="shared" si="235"/>
        <v>3.0617238362339947</v>
      </c>
      <c r="BR123" s="85">
        <f t="shared" si="217"/>
        <v>13.631271652195542</v>
      </c>
      <c r="BS123" s="405">
        <f t="shared" si="218"/>
        <v>0.11230514343615379</v>
      </c>
      <c r="BT123" s="484">
        <v>270.91666666666669</v>
      </c>
      <c r="BU123" s="423">
        <v>30.511591888712289</v>
      </c>
      <c r="BV123" s="86">
        <f t="shared" si="236"/>
        <v>20.808390502900693</v>
      </c>
      <c r="BW123" s="86">
        <f t="shared" si="219"/>
        <v>30.08431994310796</v>
      </c>
      <c r="BX123" s="328">
        <f t="shared" si="220"/>
        <v>0.34583448358233043</v>
      </c>
      <c r="BY123" s="119">
        <v>287</v>
      </c>
      <c r="BZ123" s="120">
        <v>36</v>
      </c>
      <c r="CA123" s="141">
        <f t="shared" si="237"/>
        <v>36.891723836234007</v>
      </c>
      <c r="CB123" s="141">
        <f t="shared" si="221"/>
        <v>35.638589574447948</v>
      </c>
      <c r="CC123" s="348">
        <f t="shared" si="222"/>
        <v>0.51758114275493838</v>
      </c>
      <c r="CF123" s="846"/>
      <c r="CG123" s="807"/>
      <c r="CH123" s="826"/>
      <c r="CI123" s="826"/>
      <c r="CJ123" s="826"/>
      <c r="CK123" s="826"/>
      <c r="CL123" s="830"/>
      <c r="CM123" s="829"/>
      <c r="CN123" s="829"/>
      <c r="CO123" s="826"/>
      <c r="CP123" s="826"/>
      <c r="CQ123" s="830"/>
      <c r="CR123" s="826"/>
      <c r="CS123" s="826"/>
      <c r="CT123" s="826"/>
      <c r="CU123" s="826"/>
      <c r="CV123" s="830"/>
      <c r="CW123" s="829"/>
      <c r="CX123" s="829"/>
      <c r="CY123" s="826"/>
      <c r="CZ123" s="826"/>
      <c r="DA123" s="830"/>
      <c r="DB123" s="826"/>
      <c r="DC123" s="826"/>
      <c r="DD123" s="826"/>
      <c r="DE123" s="826"/>
      <c r="DF123" s="830"/>
      <c r="DG123" s="826"/>
      <c r="DH123" s="826"/>
      <c r="DI123" s="826"/>
      <c r="DJ123" s="826"/>
      <c r="DK123" s="830"/>
      <c r="DL123" s="858"/>
      <c r="DM123" s="826"/>
      <c r="DN123" s="826"/>
      <c r="DO123" s="826"/>
      <c r="DP123" s="830"/>
      <c r="DQ123" s="859"/>
      <c r="DR123" s="859"/>
      <c r="DS123" s="826"/>
      <c r="DT123" s="826"/>
      <c r="DU123" s="830"/>
      <c r="DV123" s="826"/>
      <c r="DW123" s="826"/>
      <c r="DX123" s="826"/>
      <c r="DY123" s="826"/>
      <c r="DZ123" s="830"/>
      <c r="EA123" s="826"/>
      <c r="EB123" s="872"/>
      <c r="EC123" s="826"/>
      <c r="ED123" s="826"/>
      <c r="EE123" s="830"/>
      <c r="EF123" s="826"/>
      <c r="EG123" s="826"/>
      <c r="EH123" s="826"/>
      <c r="EI123" s="826"/>
      <c r="EJ123" s="830"/>
      <c r="EK123" s="826"/>
      <c r="EL123" s="860"/>
      <c r="EM123" s="826"/>
      <c r="EN123" s="826"/>
      <c r="EO123" s="830"/>
      <c r="EP123" s="869"/>
      <c r="EQ123" s="869"/>
      <c r="ER123" s="869"/>
      <c r="ES123" s="869"/>
      <c r="ET123" s="826"/>
      <c r="EU123" s="861"/>
      <c r="EV123" s="826"/>
      <c r="EW123" s="826"/>
      <c r="EX123" s="830"/>
      <c r="EY123" s="856"/>
      <c r="EZ123" s="856"/>
      <c r="FA123" s="826"/>
      <c r="FB123" s="826"/>
      <c r="FC123" s="830"/>
      <c r="FD123" s="838"/>
      <c r="FE123" s="838"/>
      <c r="FF123" s="826"/>
      <c r="FG123" s="826"/>
      <c r="FH123" s="830"/>
      <c r="FI123" s="864"/>
    </row>
    <row r="124" spans="1:165" ht="15.75" x14ac:dyDescent="0.25">
      <c r="A124" s="1099"/>
      <c r="B124" s="134">
        <v>2</v>
      </c>
      <c r="C124" s="72">
        <v>271.67032500000005</v>
      </c>
      <c r="D124" s="80">
        <v>40</v>
      </c>
      <c r="E124" s="80">
        <f t="shared" si="223"/>
        <v>3.5765456431331017</v>
      </c>
      <c r="F124" s="80">
        <f t="shared" si="190"/>
        <v>39.706613626030176</v>
      </c>
      <c r="G124" s="293">
        <f t="shared" si="191"/>
        <v>4.5037152712368952E-2</v>
      </c>
      <c r="H124" s="115">
        <v>256</v>
      </c>
      <c r="I124" s="4">
        <v>15</v>
      </c>
      <c r="J124" s="6">
        <f t="shared" si="224"/>
        <v>-12.093779356866946</v>
      </c>
      <c r="K124" s="6">
        <f t="shared" si="192"/>
        <v>14.199125524018898</v>
      </c>
      <c r="L124" s="396">
        <f t="shared" si="193"/>
        <v>0.42586352717318404</v>
      </c>
      <c r="M124" s="156">
        <v>253.17</v>
      </c>
      <c r="N124" s="141">
        <v>81.48</v>
      </c>
      <c r="O124" s="141">
        <f t="shared" si="225"/>
        <v>-14.923779356866959</v>
      </c>
      <c r="P124" s="141">
        <f t="shared" si="194"/>
        <v>81.336372956057275</v>
      </c>
      <c r="Q124" s="329">
        <f t="shared" si="195"/>
        <v>9.1741116639966647E-2</v>
      </c>
      <c r="R124" s="205">
        <v>286</v>
      </c>
      <c r="S124" s="143">
        <v>40</v>
      </c>
      <c r="T124" s="512">
        <f t="shared" si="226"/>
        <v>17.906220643133054</v>
      </c>
      <c r="U124" s="512">
        <f t="shared" si="196"/>
        <v>39.706613626030176</v>
      </c>
      <c r="V124" s="401">
        <f t="shared" si="197"/>
        <v>0.22548158868166993</v>
      </c>
      <c r="W124" s="117">
        <v>282.27</v>
      </c>
      <c r="X124" s="85">
        <v>48.015000000000001</v>
      </c>
      <c r="Y124" s="85">
        <f t="shared" si="227"/>
        <v>14.176220643133036</v>
      </c>
      <c r="Z124" s="85">
        <f t="shared" si="198"/>
        <v>47.770863406964345</v>
      </c>
      <c r="AA124" s="326">
        <f t="shared" si="199"/>
        <v>0.14837727049608165</v>
      </c>
      <c r="AB124" s="446">
        <v>276</v>
      </c>
      <c r="AC124" s="439">
        <v>26</v>
      </c>
      <c r="AD124" s="439">
        <f t="shared" si="228"/>
        <v>7.9062206431330537</v>
      </c>
      <c r="AE124" s="439">
        <f t="shared" si="200"/>
        <v>25.546333702644006</v>
      </c>
      <c r="AF124" s="440">
        <f t="shared" si="201"/>
        <v>0.15474276534473461</v>
      </c>
      <c r="AG124" s="663">
        <v>261.90000000000003</v>
      </c>
      <c r="AH124" s="142">
        <v>46.56</v>
      </c>
      <c r="AI124" s="142">
        <f t="shared" si="229"/>
        <v>-6.1937793568669122</v>
      </c>
      <c r="AJ124" s="142">
        <f t="shared" si="202"/>
        <v>46.308193288519099</v>
      </c>
      <c r="AK124" s="306">
        <f t="shared" si="203"/>
        <v>6.687563168656914E-2</v>
      </c>
      <c r="AL124" s="456">
        <v>264</v>
      </c>
      <c r="AM124" s="457">
        <v>24</v>
      </c>
      <c r="AN124" s="514">
        <f t="shared" si="230"/>
        <v>-4.0937793568669463</v>
      </c>
      <c r="AO124" s="514">
        <f t="shared" si="204"/>
        <v>23.507768197913748</v>
      </c>
      <c r="AP124" s="355">
        <f t="shared" si="205"/>
        <v>8.7072905483861679E-2</v>
      </c>
      <c r="AQ124" s="79">
        <v>296.82</v>
      </c>
      <c r="AR124" s="80">
        <v>98.940000000000012</v>
      </c>
      <c r="AS124" s="515">
        <f t="shared" si="231"/>
        <v>28.726220643133047</v>
      </c>
      <c r="AT124" s="80">
        <f t="shared" si="206"/>
        <v>98.821752492287075</v>
      </c>
      <c r="AU124" s="293">
        <f t="shared" si="207"/>
        <v>0.14534361068619531</v>
      </c>
      <c r="AV124" s="315"/>
      <c r="AW124" s="380"/>
      <c r="AX124" s="379" t="str">
        <f t="shared" si="232"/>
        <v/>
      </c>
      <c r="AY124" s="379" t="str">
        <f t="shared" si="208"/>
        <v/>
      </c>
      <c r="AZ124" s="378" t="str">
        <f t="shared" si="209"/>
        <v/>
      </c>
      <c r="BA124" s="651">
        <v>186.24</v>
      </c>
      <c r="BB124" s="290">
        <v>72.75</v>
      </c>
      <c r="BC124" s="290">
        <f t="shared" si="233"/>
        <v>-81.853779356866937</v>
      </c>
      <c r="BD124" s="290">
        <f t="shared" si="210"/>
        <v>72.589101562471797</v>
      </c>
      <c r="BE124" s="324">
        <f t="shared" si="211"/>
        <v>0.5638159006997886</v>
      </c>
      <c r="BF124" s="234">
        <v>244.149</v>
      </c>
      <c r="BG124" s="138">
        <v>37.83</v>
      </c>
      <c r="BH124" s="515">
        <f t="shared" si="234"/>
        <v>-23.944779356866945</v>
      </c>
      <c r="BI124" s="515">
        <f t="shared" si="212"/>
        <v>37.519649060816718</v>
      </c>
      <c r="BJ124" s="293">
        <f t="shared" si="213"/>
        <v>0.31909652617024931</v>
      </c>
      <c r="BK124" s="82">
        <f t="shared" si="214"/>
        <v>268.09377935686695</v>
      </c>
      <c r="BL124" s="83">
        <f t="shared" si="215"/>
        <v>7.7061556143874377</v>
      </c>
      <c r="BM124" s="538">
        <f t="shared" si="238"/>
        <v>15.412311228774875</v>
      </c>
      <c r="BN124" s="693">
        <v>6</v>
      </c>
      <c r="BO124" s="117">
        <v>273.53999999999996</v>
      </c>
      <c r="BP124" s="84">
        <v>14.55</v>
      </c>
      <c r="BQ124" s="85">
        <f t="shared" si="235"/>
        <v>5.4462206431330173</v>
      </c>
      <c r="BR124" s="85">
        <f t="shared" si="217"/>
        <v>13.722888385716944</v>
      </c>
      <c r="BS124" s="405">
        <f t="shared" si="218"/>
        <v>0.19843565326966997</v>
      </c>
      <c r="BT124" s="484">
        <v>298.95833333333337</v>
      </c>
      <c r="BU124" s="423">
        <v>45.747994984904956</v>
      </c>
      <c r="BV124" s="86">
        <f t="shared" si="236"/>
        <v>30.864553976466425</v>
      </c>
      <c r="BW124" s="86">
        <f t="shared" si="219"/>
        <v>45.491693865866701</v>
      </c>
      <c r="BX124" s="328">
        <f t="shared" si="220"/>
        <v>0.33923285058884889</v>
      </c>
      <c r="BY124" s="119">
        <v>302</v>
      </c>
      <c r="BZ124" s="120">
        <v>38</v>
      </c>
      <c r="CA124" s="141">
        <f t="shared" si="237"/>
        <v>33.906220643133054</v>
      </c>
      <c r="CB124" s="141">
        <f t="shared" si="221"/>
        <v>37.691048879632483</v>
      </c>
      <c r="CC124" s="348">
        <f t="shared" si="222"/>
        <v>0.44979141800236982</v>
      </c>
      <c r="CF124" s="846"/>
      <c r="CG124" s="807"/>
      <c r="CH124" s="826"/>
      <c r="CI124" s="826"/>
      <c r="CJ124" s="826"/>
      <c r="CK124" s="826"/>
      <c r="CL124" s="830"/>
      <c r="CM124" s="829"/>
      <c r="CN124" s="829"/>
      <c r="CO124" s="826"/>
      <c r="CP124" s="826"/>
      <c r="CQ124" s="830"/>
      <c r="CR124" s="826"/>
      <c r="CS124" s="826"/>
      <c r="CT124" s="826"/>
      <c r="CU124" s="826"/>
      <c r="CV124" s="830"/>
      <c r="CW124" s="829"/>
      <c r="CX124" s="829"/>
      <c r="CY124" s="826"/>
      <c r="CZ124" s="826"/>
      <c r="DA124" s="830"/>
      <c r="DB124" s="826"/>
      <c r="DC124" s="826"/>
      <c r="DD124" s="826"/>
      <c r="DE124" s="826"/>
      <c r="DF124" s="830"/>
      <c r="DG124" s="826"/>
      <c r="DH124" s="826"/>
      <c r="DI124" s="826"/>
      <c r="DJ124" s="826"/>
      <c r="DK124" s="830"/>
      <c r="DL124" s="858"/>
      <c r="DM124" s="826"/>
      <c r="DN124" s="826"/>
      <c r="DO124" s="826"/>
      <c r="DP124" s="830"/>
      <c r="DQ124" s="859"/>
      <c r="DR124" s="859"/>
      <c r="DS124" s="826"/>
      <c r="DT124" s="826"/>
      <c r="DU124" s="830"/>
      <c r="DV124" s="826"/>
      <c r="DW124" s="826"/>
      <c r="DX124" s="826"/>
      <c r="DY124" s="826"/>
      <c r="DZ124" s="830"/>
      <c r="EA124" s="826"/>
      <c r="EB124" s="872"/>
      <c r="EC124" s="826"/>
      <c r="ED124" s="826"/>
      <c r="EE124" s="830"/>
      <c r="EF124" s="826"/>
      <c r="EG124" s="826"/>
      <c r="EH124" s="826"/>
      <c r="EI124" s="826"/>
      <c r="EJ124" s="830"/>
      <c r="EK124" s="826"/>
      <c r="EL124" s="860"/>
      <c r="EM124" s="826"/>
      <c r="EN124" s="826"/>
      <c r="EO124" s="830"/>
      <c r="EP124" s="869"/>
      <c r="EQ124" s="869"/>
      <c r="ER124" s="869"/>
      <c r="ES124" s="869"/>
      <c r="ET124" s="826"/>
      <c r="EU124" s="861"/>
      <c r="EV124" s="826"/>
      <c r="EW124" s="826"/>
      <c r="EX124" s="830"/>
      <c r="EY124" s="856"/>
      <c r="EZ124" s="856"/>
      <c r="FA124" s="826"/>
      <c r="FB124" s="826"/>
      <c r="FC124" s="830"/>
      <c r="FD124" s="838"/>
      <c r="FE124" s="838"/>
      <c r="FF124" s="826"/>
      <c r="FG124" s="826"/>
      <c r="FH124" s="830"/>
      <c r="FI124" s="864"/>
    </row>
    <row r="125" spans="1:165" ht="16.5" thickBot="1" x14ac:dyDescent="0.3">
      <c r="A125" s="1100"/>
      <c r="B125" s="135">
        <v>1</v>
      </c>
      <c r="C125" s="242">
        <v>277.71948750000001</v>
      </c>
      <c r="D125" s="96">
        <v>40</v>
      </c>
      <c r="E125" s="96">
        <f t="shared" si="223"/>
        <v>0.83953387563298065</v>
      </c>
      <c r="F125" s="96">
        <f t="shared" si="190"/>
        <v>39.590868576779158</v>
      </c>
      <c r="G125" s="359">
        <f t="shared" si="191"/>
        <v>1.0602620071404346E-2</v>
      </c>
      <c r="H125" s="130">
        <v>266</v>
      </c>
      <c r="I125" s="11">
        <v>15</v>
      </c>
      <c r="J125" s="7">
        <f t="shared" si="224"/>
        <v>-10.879953624367033</v>
      </c>
      <c r="K125" s="7">
        <f t="shared" si="192"/>
        <v>13.872161859775114</v>
      </c>
      <c r="L125" s="399">
        <f t="shared" si="193"/>
        <v>0.39215061554015823</v>
      </c>
      <c r="M125" s="157">
        <v>267.72000000000003</v>
      </c>
      <c r="N125" s="158">
        <v>81.48</v>
      </c>
      <c r="O125" s="158">
        <f t="shared" si="225"/>
        <v>-9.1599536243670059</v>
      </c>
      <c r="P125" s="158">
        <f t="shared" si="194"/>
        <v>81.279931561633347</v>
      </c>
      <c r="Q125" s="410">
        <f t="shared" si="195"/>
        <v>5.634818735926931E-2</v>
      </c>
      <c r="R125" s="360">
        <v>303</v>
      </c>
      <c r="S125" s="159">
        <v>40</v>
      </c>
      <c r="T125" s="109">
        <f t="shared" si="226"/>
        <v>26.120046375632967</v>
      </c>
      <c r="U125" s="109">
        <f t="shared" si="196"/>
        <v>39.590868576779158</v>
      </c>
      <c r="V125" s="411">
        <f t="shared" si="197"/>
        <v>0.32987463163352898</v>
      </c>
      <c r="W125" s="412">
        <v>291</v>
      </c>
      <c r="X125" s="160">
        <v>48.015000000000001</v>
      </c>
      <c r="Y125" s="160">
        <f t="shared" si="227"/>
        <v>14.120046375632967</v>
      </c>
      <c r="Z125" s="160">
        <f t="shared" si="198"/>
        <v>47.674700834549547</v>
      </c>
      <c r="AA125" s="604">
        <f t="shared" si="199"/>
        <v>0.14808741458740587</v>
      </c>
      <c r="AB125" s="667">
        <v>285</v>
      </c>
      <c r="AC125" s="437">
        <v>26</v>
      </c>
      <c r="AD125" s="437">
        <f t="shared" si="228"/>
        <v>8.1200463756329668</v>
      </c>
      <c r="AE125" s="437">
        <f t="shared" si="200"/>
        <v>25.366057530956585</v>
      </c>
      <c r="AF125" s="495">
        <f t="shared" si="201"/>
        <v>0.16005732001757292</v>
      </c>
      <c r="AG125" s="664">
        <v>261.90000000000003</v>
      </c>
      <c r="AH125" s="145">
        <v>46.56</v>
      </c>
      <c r="AI125" s="145">
        <f t="shared" si="229"/>
        <v>-14.979953624366999</v>
      </c>
      <c r="AJ125" s="145">
        <f t="shared" si="202"/>
        <v>46.208986946954376</v>
      </c>
      <c r="AK125" s="365">
        <f t="shared" si="203"/>
        <v>0.16208918020171317</v>
      </c>
      <c r="AL125" s="468">
        <v>274</v>
      </c>
      <c r="AM125" s="461">
        <v>24</v>
      </c>
      <c r="AN125" s="197">
        <f t="shared" si="230"/>
        <v>-2.8799536243670332</v>
      </c>
      <c r="AO125" s="197">
        <f t="shared" si="204"/>
        <v>23.311732553883665</v>
      </c>
      <c r="AP125" s="469">
        <f t="shared" si="205"/>
        <v>6.1770475826071571E-2</v>
      </c>
      <c r="AQ125" s="95">
        <v>357.93</v>
      </c>
      <c r="AR125" s="96">
        <v>197.88000000000002</v>
      </c>
      <c r="AS125" s="108">
        <f t="shared" si="231"/>
        <v>81.050046375632974</v>
      </c>
      <c r="AT125" s="96">
        <f t="shared" si="206"/>
        <v>197.79770290542763</v>
      </c>
      <c r="AU125" s="359">
        <f t="shared" si="207"/>
        <v>0.20488116187675134</v>
      </c>
      <c r="AV125" s="569"/>
      <c r="AW125" s="590"/>
      <c r="AX125" s="319" t="str">
        <f t="shared" si="232"/>
        <v/>
      </c>
      <c r="AY125" s="319" t="str">
        <f t="shared" si="208"/>
        <v/>
      </c>
      <c r="AZ125" s="470" t="str">
        <f t="shared" si="209"/>
        <v/>
      </c>
      <c r="BA125" s="669"/>
      <c r="BB125" s="415"/>
      <c r="BC125" s="184" t="str">
        <f t="shared" si="233"/>
        <v/>
      </c>
      <c r="BD125" s="415" t="str">
        <f t="shared" si="210"/>
        <v/>
      </c>
      <c r="BE125" s="418" t="str">
        <f t="shared" si="211"/>
        <v/>
      </c>
      <c r="BF125" s="420">
        <v>247.059</v>
      </c>
      <c r="BG125" s="416">
        <v>37.83</v>
      </c>
      <c r="BH125" s="108">
        <f t="shared" si="234"/>
        <v>-29.820953624367036</v>
      </c>
      <c r="BI125" s="108">
        <f t="shared" si="212"/>
        <v>37.397135915251575</v>
      </c>
      <c r="BJ125" s="359">
        <f t="shared" si="213"/>
        <v>0.39870638345068071</v>
      </c>
      <c r="BK125" s="148">
        <f t="shared" si="214"/>
        <v>276.87995362436703</v>
      </c>
      <c r="BL125" s="149">
        <f t="shared" si="215"/>
        <v>8.2802853414722772</v>
      </c>
      <c r="BM125" s="585">
        <f t="shared" si="238"/>
        <v>16.560570682944554</v>
      </c>
      <c r="BN125" s="382">
        <v>6</v>
      </c>
      <c r="BO125" s="412">
        <v>285.18</v>
      </c>
      <c r="BP125" s="474">
        <v>17.46</v>
      </c>
      <c r="BQ125" s="160">
        <f t="shared" si="235"/>
        <v>8.3000463756329736</v>
      </c>
      <c r="BR125" s="160">
        <f t="shared" si="217"/>
        <v>16.501165857714398</v>
      </c>
      <c r="BS125" s="475">
        <f t="shared" si="218"/>
        <v>0.2514987864252225</v>
      </c>
      <c r="BT125" s="488"/>
      <c r="BU125" s="427"/>
      <c r="BV125" s="164" t="str">
        <f t="shared" si="236"/>
        <v/>
      </c>
      <c r="BW125" s="164" t="str">
        <f t="shared" si="219"/>
        <v/>
      </c>
      <c r="BX125" s="478" t="str">
        <f t="shared" si="220"/>
        <v/>
      </c>
      <c r="BY125" s="476">
        <v>306</v>
      </c>
      <c r="BZ125" s="132">
        <v>40</v>
      </c>
      <c r="CA125" s="158">
        <f t="shared" si="237"/>
        <v>29.120046375632967</v>
      </c>
      <c r="CB125" s="158">
        <f t="shared" si="221"/>
        <v>39.590868576779158</v>
      </c>
      <c r="CC125" s="409">
        <f t="shared" si="222"/>
        <v>0.3677621560532327</v>
      </c>
      <c r="CF125" s="846"/>
      <c r="CG125" s="807"/>
      <c r="CH125" s="826"/>
      <c r="CI125" s="826"/>
      <c r="CJ125" s="826"/>
      <c r="CK125" s="826"/>
      <c r="CL125" s="830"/>
      <c r="CM125" s="829"/>
      <c r="CN125" s="829"/>
      <c r="CO125" s="826"/>
      <c r="CP125" s="826"/>
      <c r="CQ125" s="830"/>
      <c r="CR125" s="826"/>
      <c r="CS125" s="826"/>
      <c r="CT125" s="826"/>
      <c r="CU125" s="826"/>
      <c r="CV125" s="830"/>
      <c r="CW125" s="829"/>
      <c r="CX125" s="829"/>
      <c r="CY125" s="826"/>
      <c r="CZ125" s="826"/>
      <c r="DA125" s="830"/>
      <c r="DB125" s="826"/>
      <c r="DC125" s="826"/>
      <c r="DD125" s="826"/>
      <c r="DE125" s="826"/>
      <c r="DF125" s="830"/>
      <c r="DG125" s="826"/>
      <c r="DH125" s="826"/>
      <c r="DI125" s="826"/>
      <c r="DJ125" s="826"/>
      <c r="DK125" s="830"/>
      <c r="DL125" s="858"/>
      <c r="DM125" s="826"/>
      <c r="DN125" s="826"/>
      <c r="DO125" s="826"/>
      <c r="DP125" s="830"/>
      <c r="DQ125" s="859"/>
      <c r="DR125" s="859"/>
      <c r="DS125" s="826"/>
      <c r="DT125" s="826"/>
      <c r="DU125" s="830"/>
      <c r="DV125" s="826"/>
      <c r="DW125" s="826"/>
      <c r="DX125" s="826"/>
      <c r="DY125" s="826"/>
      <c r="DZ125" s="830"/>
      <c r="EA125" s="826"/>
      <c r="EB125" s="872"/>
      <c r="EC125" s="826"/>
      <c r="ED125" s="826"/>
      <c r="EE125" s="830"/>
      <c r="EF125" s="826"/>
      <c r="EG125" s="826"/>
      <c r="EH125" s="829"/>
      <c r="EI125" s="826"/>
      <c r="EJ125" s="830"/>
      <c r="EK125" s="826"/>
      <c r="EL125" s="860"/>
      <c r="EM125" s="826"/>
      <c r="EN125" s="826"/>
      <c r="EO125" s="830"/>
      <c r="EP125" s="869"/>
      <c r="EQ125" s="869"/>
      <c r="ER125" s="869"/>
      <c r="ES125" s="869"/>
      <c r="ET125" s="826"/>
      <c r="EU125" s="861"/>
      <c r="EV125" s="826"/>
      <c r="EW125" s="826"/>
      <c r="EX125" s="830"/>
      <c r="EY125" s="838"/>
      <c r="EZ125" s="838"/>
      <c r="FA125" s="826"/>
      <c r="FB125" s="826"/>
      <c r="FC125" s="830"/>
      <c r="FD125" s="838"/>
      <c r="FE125" s="838"/>
      <c r="FF125" s="826"/>
      <c r="FG125" s="826"/>
      <c r="FH125" s="830"/>
      <c r="FI125" s="864"/>
    </row>
    <row r="126" spans="1:165" x14ac:dyDescent="0.25">
      <c r="A126" s="1099" t="s">
        <v>18</v>
      </c>
      <c r="B126" s="133">
        <v>120</v>
      </c>
      <c r="C126" s="55">
        <v>104.1161625</v>
      </c>
      <c r="D126" s="56">
        <v>30</v>
      </c>
      <c r="E126" s="56">
        <f t="shared" si="223"/>
        <v>0.4765544094599079</v>
      </c>
      <c r="F126" s="56">
        <f t="shared" si="190"/>
        <v>30.162098348074288</v>
      </c>
      <c r="G126" s="366">
        <f t="shared" si="191"/>
        <v>7.8998881967761655E-3</v>
      </c>
      <c r="H126" s="110">
        <v>86</v>
      </c>
      <c r="I126" s="12">
        <v>15</v>
      </c>
      <c r="J126" s="13">
        <f t="shared" si="224"/>
        <v>-17.639608090540094</v>
      </c>
      <c r="K126" s="13">
        <f t="shared" si="192"/>
        <v>15.32162448172209</v>
      </c>
      <c r="L126" s="398">
        <f t="shared" si="193"/>
        <v>0.57564418549688512</v>
      </c>
      <c r="M126" s="71">
        <v>110.58</v>
      </c>
      <c r="N126" s="57">
        <v>40.74</v>
      </c>
      <c r="O126" s="57">
        <f t="shared" si="225"/>
        <v>6.9403919094599047</v>
      </c>
      <c r="P126" s="57">
        <f t="shared" si="194"/>
        <v>40.859512683815822</v>
      </c>
      <c r="Q126" s="606">
        <f t="shared" si="195"/>
        <v>8.4929939854727479E-2</v>
      </c>
      <c r="R126" s="204">
        <v>113</v>
      </c>
      <c r="S126" s="58">
        <v>30</v>
      </c>
      <c r="T126" s="59">
        <f t="shared" si="226"/>
        <v>9.3603919094599064</v>
      </c>
      <c r="U126" s="59">
        <f t="shared" si="196"/>
        <v>30.162098348074288</v>
      </c>
      <c r="V126" s="403">
        <f t="shared" si="197"/>
        <v>0.15516811531876601</v>
      </c>
      <c r="W126" s="661"/>
      <c r="X126" s="161"/>
      <c r="Y126" s="60" t="str">
        <f t="shared" si="227"/>
        <v/>
      </c>
      <c r="Z126" s="60" t="str">
        <f t="shared" si="198"/>
        <v/>
      </c>
      <c r="AA126" s="472" t="str">
        <f t="shared" si="199"/>
        <v/>
      </c>
      <c r="AB126" s="444"/>
      <c r="AC126" s="442"/>
      <c r="AD126" s="433" t="str">
        <f t="shared" si="228"/>
        <v/>
      </c>
      <c r="AE126" s="433" t="str">
        <f t="shared" si="200"/>
        <v/>
      </c>
      <c r="AF126" s="443" t="str">
        <f t="shared" si="201"/>
        <v/>
      </c>
      <c r="AG126" s="662">
        <v>87.3</v>
      </c>
      <c r="AH126" s="62">
        <v>20.37</v>
      </c>
      <c r="AI126" s="62">
        <f t="shared" si="229"/>
        <v>-16.339608090540096</v>
      </c>
      <c r="AJ126" s="62">
        <f t="shared" si="202"/>
        <v>20.60798575210362</v>
      </c>
      <c r="AK126" s="343">
        <f t="shared" si="203"/>
        <v>0.39643874678223184</v>
      </c>
      <c r="AL126" s="226"/>
      <c r="AM126" s="463"/>
      <c r="AN126" s="181" t="str">
        <f t="shared" si="230"/>
        <v/>
      </c>
      <c r="AO126" s="181" t="str">
        <f t="shared" si="204"/>
        <v/>
      </c>
      <c r="AP126" s="354" t="str">
        <f t="shared" si="205"/>
        <v/>
      </c>
      <c r="AQ126" s="103"/>
      <c r="AR126" s="102"/>
      <c r="AS126" s="201" t="str">
        <f t="shared" si="231"/>
        <v/>
      </c>
      <c r="AT126" s="56" t="str">
        <f t="shared" si="206"/>
        <v/>
      </c>
      <c r="AU126" s="366" t="str">
        <f t="shared" si="207"/>
        <v/>
      </c>
      <c r="AV126" s="312"/>
      <c r="AW126" s="660"/>
      <c r="AX126" s="321" t="str">
        <f t="shared" si="232"/>
        <v/>
      </c>
      <c r="AY126" s="313" t="str">
        <f t="shared" si="208"/>
        <v/>
      </c>
      <c r="AZ126" s="377" t="str">
        <f t="shared" si="209"/>
        <v/>
      </c>
      <c r="BA126" s="650">
        <v>139.68</v>
      </c>
      <c r="BB126" s="66">
        <v>40.74</v>
      </c>
      <c r="BC126" s="66">
        <f t="shared" si="233"/>
        <v>36.040391909459913</v>
      </c>
      <c r="BD126" s="66">
        <f t="shared" si="210"/>
        <v>40.859512683815822</v>
      </c>
      <c r="BE126" s="344">
        <f t="shared" si="211"/>
        <v>0.44102816629694253</v>
      </c>
      <c r="BF126" s="233"/>
      <c r="BG126" s="56"/>
      <c r="BH126" s="137" t="str">
        <f t="shared" si="234"/>
        <v/>
      </c>
      <c r="BI126" s="137" t="str">
        <f t="shared" si="212"/>
        <v/>
      </c>
      <c r="BJ126" s="366" t="str">
        <f t="shared" si="213"/>
        <v/>
      </c>
      <c r="BK126" s="67">
        <f t="shared" si="214"/>
        <v>103.63960809054009</v>
      </c>
      <c r="BL126" s="68">
        <f t="shared" si="215"/>
        <v>7.3653121618227617</v>
      </c>
      <c r="BM126" s="588">
        <f t="shared" si="238"/>
        <v>14.730624323645523</v>
      </c>
      <c r="BN126" s="539">
        <v>8</v>
      </c>
      <c r="BO126" s="641">
        <v>107.67</v>
      </c>
      <c r="BP126" s="69">
        <v>11.64</v>
      </c>
      <c r="BQ126" s="60">
        <f t="shared" si="235"/>
        <v>4.0303919094599081</v>
      </c>
      <c r="BR126" s="60">
        <f t="shared" si="217"/>
        <v>12.051629630838551</v>
      </c>
      <c r="BS126" s="407">
        <f t="shared" si="218"/>
        <v>0.16721356500811557</v>
      </c>
      <c r="BT126" s="483"/>
      <c r="BU126" s="428"/>
      <c r="BV126" s="70" t="str">
        <f t="shared" si="236"/>
        <v/>
      </c>
      <c r="BW126" s="70" t="str">
        <f t="shared" si="219"/>
        <v/>
      </c>
      <c r="BX126" s="479" t="str">
        <f t="shared" si="220"/>
        <v/>
      </c>
      <c r="BY126" s="113">
        <v>170</v>
      </c>
      <c r="BZ126" s="114">
        <v>36</v>
      </c>
      <c r="CA126" s="57">
        <f t="shared" si="237"/>
        <v>66.360391909459906</v>
      </c>
      <c r="CB126" s="57">
        <f t="shared" si="221"/>
        <v>36.135193049974227</v>
      </c>
      <c r="CC126" s="347">
        <f t="shared" si="222"/>
        <v>0.91822384645468547</v>
      </c>
      <c r="CF126" s="846"/>
      <c r="CG126" s="807"/>
      <c r="CH126" s="826"/>
      <c r="CI126" s="826"/>
      <c r="CJ126" s="826"/>
      <c r="CK126" s="826"/>
      <c r="CL126" s="830"/>
      <c r="CM126" s="829"/>
      <c r="CN126" s="829"/>
      <c r="CO126" s="826"/>
      <c r="CP126" s="826"/>
      <c r="CQ126" s="830"/>
      <c r="CR126" s="826"/>
      <c r="CS126" s="826"/>
      <c r="CT126" s="826"/>
      <c r="CU126" s="826"/>
      <c r="CV126" s="830"/>
      <c r="CW126" s="829"/>
      <c r="CX126" s="829"/>
      <c r="CY126" s="826"/>
      <c r="CZ126" s="826"/>
      <c r="DA126" s="830"/>
      <c r="DB126" s="829"/>
      <c r="DC126" s="829"/>
      <c r="DD126" s="826"/>
      <c r="DE126" s="826"/>
      <c r="DF126" s="830"/>
      <c r="DG126" s="829"/>
      <c r="DH126" s="829"/>
      <c r="DI126" s="826"/>
      <c r="DJ126" s="826"/>
      <c r="DK126" s="830"/>
      <c r="DL126" s="858"/>
      <c r="DM126" s="826"/>
      <c r="DN126" s="826"/>
      <c r="DO126" s="826"/>
      <c r="DP126" s="830"/>
      <c r="DQ126" s="829"/>
      <c r="DR126" s="862"/>
      <c r="DS126" s="826"/>
      <c r="DT126" s="826"/>
      <c r="DU126" s="830"/>
      <c r="DV126" s="829"/>
      <c r="DW126" s="829"/>
      <c r="DX126" s="829"/>
      <c r="DY126" s="826"/>
      <c r="DZ126" s="830"/>
      <c r="EA126" s="829"/>
      <c r="EB126" s="829"/>
      <c r="EC126" s="829"/>
      <c r="ED126" s="826"/>
      <c r="EE126" s="830"/>
      <c r="EF126" s="826"/>
      <c r="EG126" s="826"/>
      <c r="EH126" s="826"/>
      <c r="EI126" s="826"/>
      <c r="EJ126" s="830"/>
      <c r="EK126" s="826"/>
      <c r="EL126" s="826"/>
      <c r="EM126" s="826"/>
      <c r="EN126" s="826"/>
      <c r="EO126" s="830"/>
      <c r="EP126" s="869"/>
      <c r="EQ126" s="869"/>
      <c r="ER126" s="869"/>
      <c r="ES126" s="869"/>
      <c r="ET126" s="826"/>
      <c r="EU126" s="861"/>
      <c r="EV126" s="826"/>
      <c r="EW126" s="826"/>
      <c r="EX126" s="830"/>
      <c r="EY126" s="856"/>
      <c r="EZ126" s="838"/>
      <c r="FA126" s="826"/>
      <c r="FB126" s="826"/>
      <c r="FC126" s="830"/>
      <c r="FD126" s="838"/>
      <c r="FE126" s="838"/>
      <c r="FF126" s="826"/>
      <c r="FG126" s="826"/>
      <c r="FH126" s="830"/>
      <c r="FI126" s="864"/>
    </row>
    <row r="127" spans="1:165" x14ac:dyDescent="0.25">
      <c r="A127" s="1099"/>
      <c r="B127" s="134">
        <v>100</v>
      </c>
      <c r="C127" s="72">
        <v>113.293575</v>
      </c>
      <c r="D127" s="80">
        <v>30</v>
      </c>
      <c r="E127" s="80">
        <f t="shared" si="223"/>
        <v>5.9047834312151082</v>
      </c>
      <c r="F127" s="80">
        <f t="shared" si="190"/>
        <v>30.34707756802084</v>
      </c>
      <c r="G127" s="293">
        <f t="shared" si="191"/>
        <v>9.7287513401907499E-2</v>
      </c>
      <c r="H127" s="115">
        <v>93</v>
      </c>
      <c r="I127" s="4">
        <v>15</v>
      </c>
      <c r="J127" s="6">
        <f t="shared" si="224"/>
        <v>-14.388791568784896</v>
      </c>
      <c r="K127" s="6">
        <f t="shared" si="192"/>
        <v>15.68263743505771</v>
      </c>
      <c r="L127" s="396">
        <f t="shared" si="193"/>
        <v>0.45874909843351697</v>
      </c>
      <c r="M127" s="156">
        <v>110.58</v>
      </c>
      <c r="N127" s="141">
        <v>40.74</v>
      </c>
      <c r="O127" s="141">
        <f t="shared" si="225"/>
        <v>3.1912084312151023</v>
      </c>
      <c r="P127" s="141">
        <f t="shared" si="194"/>
        <v>40.996252474091747</v>
      </c>
      <c r="Q127" s="329">
        <f t="shared" si="195"/>
        <v>3.892073346498974E-2</v>
      </c>
      <c r="R127" s="205">
        <v>97</v>
      </c>
      <c r="S127" s="143">
        <v>30</v>
      </c>
      <c r="T127" s="512">
        <f t="shared" si="226"/>
        <v>-10.388791568784896</v>
      </c>
      <c r="U127" s="512">
        <f t="shared" si="196"/>
        <v>30.34707756802084</v>
      </c>
      <c r="V127" s="401">
        <f t="shared" si="197"/>
        <v>0.17116626049904066</v>
      </c>
      <c r="W127" s="117">
        <v>119.30999999999999</v>
      </c>
      <c r="X127" s="85">
        <v>26.189999999999998</v>
      </c>
      <c r="Y127" s="85">
        <f t="shared" si="227"/>
        <v>11.921208431215092</v>
      </c>
      <c r="Z127" s="85">
        <f t="shared" si="198"/>
        <v>26.586861735065188</v>
      </c>
      <c r="AA127" s="326">
        <f t="shared" si="199"/>
        <v>0.22419359889122059</v>
      </c>
      <c r="AB127" s="445">
        <v>125</v>
      </c>
      <c r="AC127" s="436">
        <v>32</v>
      </c>
      <c r="AD127" s="439">
        <f t="shared" si="228"/>
        <v>17.611208431215104</v>
      </c>
      <c r="AE127" s="439">
        <f t="shared" si="200"/>
        <v>32.325610851451415</v>
      </c>
      <c r="AF127" s="440">
        <f t="shared" si="201"/>
        <v>0.27240333542566858</v>
      </c>
      <c r="AG127" s="663">
        <v>87.3</v>
      </c>
      <c r="AH127" s="142">
        <v>20.37</v>
      </c>
      <c r="AI127" s="142">
        <f t="shared" si="229"/>
        <v>-20.088791568784899</v>
      </c>
      <c r="AJ127" s="142">
        <f t="shared" si="202"/>
        <v>20.87778764427576</v>
      </c>
      <c r="AK127" s="306">
        <f t="shared" si="203"/>
        <v>0.48110441372107771</v>
      </c>
      <c r="AL127" s="467">
        <v>104</v>
      </c>
      <c r="AM127" s="457">
        <v>24</v>
      </c>
      <c r="AN127" s="514">
        <f t="shared" si="230"/>
        <v>-3.388791568784896</v>
      </c>
      <c r="AO127" s="514">
        <f t="shared" si="204"/>
        <v>24.432460312450598</v>
      </c>
      <c r="AP127" s="355">
        <f t="shared" si="205"/>
        <v>6.9350190800432684E-2</v>
      </c>
      <c r="AQ127" s="167"/>
      <c r="AR127" s="107"/>
      <c r="AS127" s="187" t="str">
        <f t="shared" si="231"/>
        <v/>
      </c>
      <c r="AT127" s="80" t="str">
        <f t="shared" si="206"/>
        <v/>
      </c>
      <c r="AU127" s="293" t="str">
        <f t="shared" si="207"/>
        <v/>
      </c>
      <c r="AV127" s="314"/>
      <c r="AW127" s="387"/>
      <c r="AX127" s="323" t="str">
        <f t="shared" si="232"/>
        <v/>
      </c>
      <c r="AY127" s="379" t="str">
        <f t="shared" si="208"/>
        <v/>
      </c>
      <c r="AZ127" s="378" t="str">
        <f t="shared" si="209"/>
        <v/>
      </c>
      <c r="BA127" s="651">
        <v>130.95000000000002</v>
      </c>
      <c r="BB127" s="290">
        <v>40.74</v>
      </c>
      <c r="BC127" s="290">
        <f t="shared" si="233"/>
        <v>23.561208431215121</v>
      </c>
      <c r="BD127" s="290">
        <f t="shared" si="210"/>
        <v>40.996252474091747</v>
      </c>
      <c r="BE127" s="324">
        <f t="shared" si="211"/>
        <v>0.28735807554733217</v>
      </c>
      <c r="BF127" s="234"/>
      <c r="BG127" s="80"/>
      <c r="BH127" s="515" t="str">
        <f t="shared" si="234"/>
        <v/>
      </c>
      <c r="BI127" s="515" t="str">
        <f t="shared" si="212"/>
        <v/>
      </c>
      <c r="BJ127" s="293" t="str">
        <f t="shared" si="213"/>
        <v/>
      </c>
      <c r="BK127" s="82">
        <f t="shared" si="214"/>
        <v>107.3887915687849</v>
      </c>
      <c r="BL127" s="83">
        <f t="shared" si="215"/>
        <v>6.5616219854946314</v>
      </c>
      <c r="BM127" s="538">
        <f t="shared" si="238"/>
        <v>13.123243970989263</v>
      </c>
      <c r="BN127" s="693">
        <v>8</v>
      </c>
      <c r="BO127" s="117">
        <v>107.67</v>
      </c>
      <c r="BP127" s="84">
        <v>11.64</v>
      </c>
      <c r="BQ127" s="85">
        <f t="shared" si="235"/>
        <v>0.28120843121510575</v>
      </c>
      <c r="BR127" s="85">
        <f t="shared" si="217"/>
        <v>12.50738649436698</v>
      </c>
      <c r="BS127" s="405">
        <f t="shared" si="218"/>
        <v>1.1241694311667555E-2</v>
      </c>
      <c r="BT127" s="484">
        <v>133.08333333333334</v>
      </c>
      <c r="BU127" s="423">
        <v>40.106924037242827</v>
      </c>
      <c r="BV127" s="86">
        <f t="shared" si="236"/>
        <v>25.694541764548447</v>
      </c>
      <c r="BW127" s="86">
        <f t="shared" si="219"/>
        <v>40.367195501404851</v>
      </c>
      <c r="BX127" s="328">
        <f t="shared" si="220"/>
        <v>0.31826017940302825</v>
      </c>
      <c r="BY127" s="119">
        <v>178</v>
      </c>
      <c r="BZ127" s="120">
        <v>36</v>
      </c>
      <c r="CA127" s="141">
        <f t="shared" si="237"/>
        <v>70.611208431215104</v>
      </c>
      <c r="CB127" s="141">
        <f t="shared" si="221"/>
        <v>36.289738452067596</v>
      </c>
      <c r="CC127" s="348">
        <f t="shared" si="222"/>
        <v>0.97288119786920169</v>
      </c>
      <c r="CF127" s="846"/>
      <c r="CG127" s="807"/>
      <c r="CH127" s="826"/>
      <c r="CI127" s="826"/>
      <c r="CJ127" s="826"/>
      <c r="CK127" s="826"/>
      <c r="CL127" s="830"/>
      <c r="CM127" s="829"/>
      <c r="CN127" s="829"/>
      <c r="CO127" s="826"/>
      <c r="CP127" s="826"/>
      <c r="CQ127" s="830"/>
      <c r="CR127" s="826"/>
      <c r="CS127" s="826"/>
      <c r="CT127" s="826"/>
      <c r="CU127" s="826"/>
      <c r="CV127" s="830"/>
      <c r="CW127" s="829"/>
      <c r="CX127" s="829"/>
      <c r="CY127" s="826"/>
      <c r="CZ127" s="826"/>
      <c r="DA127" s="830"/>
      <c r="DB127" s="826"/>
      <c r="DC127" s="826"/>
      <c r="DD127" s="826"/>
      <c r="DE127" s="826"/>
      <c r="DF127" s="830"/>
      <c r="DG127" s="829"/>
      <c r="DH127" s="829"/>
      <c r="DI127" s="826"/>
      <c r="DJ127" s="826"/>
      <c r="DK127" s="830"/>
      <c r="DL127" s="858"/>
      <c r="DM127" s="826"/>
      <c r="DN127" s="826"/>
      <c r="DO127" s="826"/>
      <c r="DP127" s="830"/>
      <c r="DQ127" s="862"/>
      <c r="DR127" s="859"/>
      <c r="DS127" s="826"/>
      <c r="DT127" s="826"/>
      <c r="DU127" s="830"/>
      <c r="DV127" s="829"/>
      <c r="DW127" s="829"/>
      <c r="DX127" s="829"/>
      <c r="DY127" s="826"/>
      <c r="DZ127" s="830"/>
      <c r="EA127" s="829"/>
      <c r="EB127" s="829"/>
      <c r="EC127" s="829"/>
      <c r="ED127" s="826"/>
      <c r="EE127" s="830"/>
      <c r="EF127" s="826"/>
      <c r="EG127" s="826"/>
      <c r="EH127" s="826"/>
      <c r="EI127" s="826"/>
      <c r="EJ127" s="830"/>
      <c r="EK127" s="826"/>
      <c r="EL127" s="826"/>
      <c r="EM127" s="826"/>
      <c r="EN127" s="826"/>
      <c r="EO127" s="830"/>
      <c r="EP127" s="869"/>
      <c r="EQ127" s="869"/>
      <c r="ER127" s="869"/>
      <c r="ES127" s="869"/>
      <c r="ET127" s="826"/>
      <c r="EU127" s="861"/>
      <c r="EV127" s="826"/>
      <c r="EW127" s="826"/>
      <c r="EX127" s="830"/>
      <c r="EY127" s="856"/>
      <c r="EZ127" s="856"/>
      <c r="FA127" s="826"/>
      <c r="FB127" s="826"/>
      <c r="FC127" s="830"/>
      <c r="FD127" s="838"/>
      <c r="FE127" s="838"/>
      <c r="FF127" s="826"/>
      <c r="FG127" s="826"/>
      <c r="FH127" s="830"/>
      <c r="FI127" s="864"/>
    </row>
    <row r="128" spans="1:165" ht="15.75" x14ac:dyDescent="0.25">
      <c r="A128" s="1099"/>
      <c r="B128" s="134">
        <v>50</v>
      </c>
      <c r="C128" s="72">
        <v>137.388375</v>
      </c>
      <c r="D128" s="80">
        <v>30</v>
      </c>
      <c r="E128" s="80">
        <f t="shared" si="223"/>
        <v>10.416231744225527</v>
      </c>
      <c r="F128" s="80">
        <f t="shared" si="190"/>
        <v>30.191500092786253</v>
      </c>
      <c r="G128" s="293">
        <f t="shared" si="191"/>
        <v>0.17250271951068621</v>
      </c>
      <c r="H128" s="115">
        <v>119</v>
      </c>
      <c r="I128" s="4">
        <v>15</v>
      </c>
      <c r="J128" s="6">
        <f t="shared" si="224"/>
        <v>-7.9721432557744691</v>
      </c>
      <c r="K128" s="6">
        <f t="shared" si="192"/>
        <v>15.379423846578661</v>
      </c>
      <c r="L128" s="396">
        <f t="shared" si="193"/>
        <v>0.25918211681083131</v>
      </c>
      <c r="M128" s="156">
        <v>122.22</v>
      </c>
      <c r="N128" s="141">
        <v>40.74</v>
      </c>
      <c r="O128" s="141">
        <f t="shared" si="225"/>
        <v>-4.7521432557744703</v>
      </c>
      <c r="P128" s="141">
        <f t="shared" si="194"/>
        <v>40.881221579751163</v>
      </c>
      <c r="Q128" s="329">
        <f t="shared" si="195"/>
        <v>5.8121346086784376E-2</v>
      </c>
      <c r="R128" s="205">
        <v>124</v>
      </c>
      <c r="S128" s="143">
        <v>30</v>
      </c>
      <c r="T128" s="512">
        <f t="shared" si="226"/>
        <v>-2.9721432557744691</v>
      </c>
      <c r="U128" s="512">
        <f t="shared" si="196"/>
        <v>30.191500092786253</v>
      </c>
      <c r="V128" s="401">
        <f t="shared" si="197"/>
        <v>4.9221523386388681E-2</v>
      </c>
      <c r="W128" s="117">
        <v>189.15</v>
      </c>
      <c r="X128" s="85">
        <v>62.564999999999998</v>
      </c>
      <c r="Y128" s="85">
        <f t="shared" si="227"/>
        <v>62.177856744225537</v>
      </c>
      <c r="Z128" s="85">
        <f t="shared" si="198"/>
        <v>62.657049905439308</v>
      </c>
      <c r="AA128" s="326">
        <f t="shared" si="199"/>
        <v>0.4961760634921612</v>
      </c>
      <c r="AB128" s="446">
        <v>143</v>
      </c>
      <c r="AC128" s="439">
        <v>26</v>
      </c>
      <c r="AD128" s="439">
        <f t="shared" si="228"/>
        <v>16.027856744225531</v>
      </c>
      <c r="AE128" s="439">
        <f t="shared" si="200"/>
        <v>26.22072992600916</v>
      </c>
      <c r="AF128" s="440">
        <f t="shared" si="201"/>
        <v>0.30563330596542626</v>
      </c>
      <c r="AG128" s="663">
        <v>145.5</v>
      </c>
      <c r="AH128" s="142">
        <v>20.37</v>
      </c>
      <c r="AI128" s="142">
        <f t="shared" si="229"/>
        <v>18.527856744225531</v>
      </c>
      <c r="AJ128" s="142">
        <f t="shared" si="202"/>
        <v>20.650994597178908</v>
      </c>
      <c r="AK128" s="306">
        <f t="shared" si="203"/>
        <v>0.44859477970994638</v>
      </c>
      <c r="AL128" s="456">
        <v>127</v>
      </c>
      <c r="AM128" s="457">
        <v>24</v>
      </c>
      <c r="AN128" s="514">
        <f t="shared" si="230"/>
        <v>2.7856744225530861E-2</v>
      </c>
      <c r="AO128" s="514">
        <f t="shared" si="204"/>
        <v>24.238949602916218</v>
      </c>
      <c r="AP128" s="355">
        <f t="shared" si="205"/>
        <v>5.7462771039755325E-4</v>
      </c>
      <c r="AQ128" s="79">
        <v>116.4</v>
      </c>
      <c r="AR128" s="80">
        <v>40.74</v>
      </c>
      <c r="AS128" s="515">
        <f t="shared" si="231"/>
        <v>-10.572143255774463</v>
      </c>
      <c r="AT128" s="80">
        <f t="shared" si="206"/>
        <v>40.881221579751163</v>
      </c>
      <c r="AU128" s="293">
        <f t="shared" si="207"/>
        <v>0.12930317205847563</v>
      </c>
      <c r="AV128" s="657">
        <v>274.33055000000002</v>
      </c>
      <c r="AW128" s="380">
        <v>68.336575363493125</v>
      </c>
      <c r="AX128" s="379">
        <f t="shared" si="232"/>
        <v>147.35840674422553</v>
      </c>
      <c r="AY128" s="379">
        <f t="shared" si="208"/>
        <v>68.966374810900888</v>
      </c>
      <c r="AZ128" s="378">
        <f t="shared" si="209"/>
        <v>1.0683351644063357</v>
      </c>
      <c r="BA128" s="651">
        <v>133.86000000000001</v>
      </c>
      <c r="BB128" s="290">
        <v>40.74</v>
      </c>
      <c r="BC128" s="290">
        <f t="shared" si="233"/>
        <v>6.8878567442255445</v>
      </c>
      <c r="BD128" s="290">
        <f t="shared" si="210"/>
        <v>40.881221579751163</v>
      </c>
      <c r="BE128" s="324">
        <f t="shared" si="211"/>
        <v>8.4242305856598504E-2</v>
      </c>
      <c r="BF128" s="234">
        <v>96.03</v>
      </c>
      <c r="BG128" s="80">
        <v>17.169</v>
      </c>
      <c r="BH128" s="515">
        <f t="shared" si="234"/>
        <v>-30.942143255774468</v>
      </c>
      <c r="BI128" s="515">
        <f t="shared" si="212"/>
        <v>17.501463905991187</v>
      </c>
      <c r="BJ128" s="293">
        <f t="shared" si="213"/>
        <v>0.8839872887770891</v>
      </c>
      <c r="BK128" s="82">
        <f t="shared" si="214"/>
        <v>126.97214325577447</v>
      </c>
      <c r="BL128" s="83">
        <f t="shared" si="215"/>
        <v>6.1215457318628008</v>
      </c>
      <c r="BM128" s="538">
        <f t="shared" si="238"/>
        <v>12.243091463725602</v>
      </c>
      <c r="BN128" s="693">
        <v>7</v>
      </c>
      <c r="BO128" s="117">
        <v>128.04</v>
      </c>
      <c r="BP128" s="84">
        <v>11.64</v>
      </c>
      <c r="BQ128" s="85">
        <f t="shared" si="235"/>
        <v>1.0678567442255229</v>
      </c>
      <c r="BR128" s="85">
        <f t="shared" si="217"/>
        <v>12.125026921731445</v>
      </c>
      <c r="BS128" s="405">
        <f t="shared" si="218"/>
        <v>4.4035231885202024E-2</v>
      </c>
      <c r="BT128" s="484">
        <v>130.24999999999997</v>
      </c>
      <c r="BU128" s="423">
        <v>35.670224131386298</v>
      </c>
      <c r="BV128" s="86">
        <f t="shared" si="236"/>
        <v>3.2778567442255024</v>
      </c>
      <c r="BW128" s="86">
        <f t="shared" si="219"/>
        <v>35.831432673506733</v>
      </c>
      <c r="BX128" s="328">
        <f t="shared" si="220"/>
        <v>4.5739962089892998E-2</v>
      </c>
      <c r="BY128" s="119">
        <v>182</v>
      </c>
      <c r="BZ128" s="120">
        <v>36</v>
      </c>
      <c r="CA128" s="141">
        <f t="shared" si="237"/>
        <v>55.027856744225531</v>
      </c>
      <c r="CB128" s="141">
        <f t="shared" si="221"/>
        <v>36.159738354317668</v>
      </c>
      <c r="CC128" s="348">
        <f t="shared" si="222"/>
        <v>0.76089954253851655</v>
      </c>
      <c r="CF128" s="846"/>
      <c r="CG128" s="807"/>
      <c r="CH128" s="826"/>
      <c r="CI128" s="826"/>
      <c r="CJ128" s="826"/>
      <c r="CK128" s="826"/>
      <c r="CL128" s="830"/>
      <c r="CM128" s="829"/>
      <c r="CN128" s="829"/>
      <c r="CO128" s="826"/>
      <c r="CP128" s="826"/>
      <c r="CQ128" s="830"/>
      <c r="CR128" s="826"/>
      <c r="CS128" s="826"/>
      <c r="CT128" s="826"/>
      <c r="CU128" s="826"/>
      <c r="CV128" s="830"/>
      <c r="CW128" s="829"/>
      <c r="CX128" s="829"/>
      <c r="CY128" s="826"/>
      <c r="CZ128" s="826"/>
      <c r="DA128" s="830"/>
      <c r="DB128" s="826"/>
      <c r="DC128" s="826"/>
      <c r="DD128" s="826"/>
      <c r="DE128" s="826"/>
      <c r="DF128" s="830"/>
      <c r="DG128" s="826"/>
      <c r="DH128" s="826"/>
      <c r="DI128" s="826"/>
      <c r="DJ128" s="826"/>
      <c r="DK128" s="830"/>
      <c r="DL128" s="858"/>
      <c r="DM128" s="826"/>
      <c r="DN128" s="826"/>
      <c r="DO128" s="826"/>
      <c r="DP128" s="830"/>
      <c r="DQ128" s="859"/>
      <c r="DR128" s="859"/>
      <c r="DS128" s="826"/>
      <c r="DT128" s="826"/>
      <c r="DU128" s="830"/>
      <c r="DV128" s="826"/>
      <c r="DW128" s="826"/>
      <c r="DX128" s="826"/>
      <c r="DY128" s="826"/>
      <c r="DZ128" s="830"/>
      <c r="EA128" s="873"/>
      <c r="EB128" s="872"/>
      <c r="EC128" s="826"/>
      <c r="ED128" s="826"/>
      <c r="EE128" s="830"/>
      <c r="EF128" s="826"/>
      <c r="EG128" s="826"/>
      <c r="EH128" s="826"/>
      <c r="EI128" s="826"/>
      <c r="EJ128" s="830"/>
      <c r="EK128" s="826"/>
      <c r="EL128" s="826"/>
      <c r="EM128" s="826"/>
      <c r="EN128" s="826"/>
      <c r="EO128" s="830"/>
      <c r="EP128" s="869"/>
      <c r="EQ128" s="869"/>
      <c r="ER128" s="869"/>
      <c r="ES128" s="869"/>
      <c r="ET128" s="826"/>
      <c r="EU128" s="861"/>
      <c r="EV128" s="826"/>
      <c r="EW128" s="826"/>
      <c r="EX128" s="830"/>
      <c r="EY128" s="856"/>
      <c r="EZ128" s="856"/>
      <c r="FA128" s="826"/>
      <c r="FB128" s="826"/>
      <c r="FC128" s="830"/>
      <c r="FD128" s="838"/>
      <c r="FE128" s="838"/>
      <c r="FF128" s="826"/>
      <c r="FG128" s="826"/>
      <c r="FH128" s="830"/>
      <c r="FI128" s="864"/>
    </row>
    <row r="129" spans="1:165" ht="15.75" x14ac:dyDescent="0.25">
      <c r="A129" s="1099"/>
      <c r="B129" s="134">
        <v>20</v>
      </c>
      <c r="C129" s="72">
        <v>166.852125</v>
      </c>
      <c r="D129" s="80">
        <v>30</v>
      </c>
      <c r="E129" s="80">
        <f t="shared" si="223"/>
        <v>8.4328192458107765</v>
      </c>
      <c r="F129" s="80">
        <f t="shared" si="190"/>
        <v>30.006783972383808</v>
      </c>
      <c r="G129" s="293">
        <f t="shared" si="191"/>
        <v>0.14051521238616851</v>
      </c>
      <c r="H129" s="115">
        <v>149</v>
      </c>
      <c r="I129" s="4">
        <v>15</v>
      </c>
      <c r="J129" s="6">
        <f t="shared" si="224"/>
        <v>-9.4193057541892244</v>
      </c>
      <c r="K129" s="6">
        <f t="shared" si="192"/>
        <v>15.013563346697874</v>
      </c>
      <c r="L129" s="396">
        <f t="shared" si="193"/>
        <v>0.31369320982220167</v>
      </c>
      <c r="M129" s="156">
        <v>142.59</v>
      </c>
      <c r="N129" s="141">
        <v>40.74</v>
      </c>
      <c r="O129" s="141">
        <f t="shared" si="225"/>
        <v>-15.829305754189221</v>
      </c>
      <c r="P129" s="141">
        <f t="shared" si="194"/>
        <v>40.744995819920142</v>
      </c>
      <c r="Q129" s="329">
        <f t="shared" si="195"/>
        <v>0.19424846457402639</v>
      </c>
      <c r="R129" s="205">
        <v>156</v>
      </c>
      <c r="S129" s="143">
        <v>30</v>
      </c>
      <c r="T129" s="512">
        <f t="shared" si="226"/>
        <v>-2.4193057541892244</v>
      </c>
      <c r="U129" s="512">
        <f t="shared" si="196"/>
        <v>30.006783972383808</v>
      </c>
      <c r="V129" s="401">
        <f t="shared" si="197"/>
        <v>4.0312646573784583E-2</v>
      </c>
      <c r="W129" s="117">
        <v>160.05000000000001</v>
      </c>
      <c r="X129" s="85">
        <v>26.189999999999998</v>
      </c>
      <c r="Y129" s="85">
        <f t="shared" si="227"/>
        <v>1.6306942458107869</v>
      </c>
      <c r="Z129" s="85">
        <f t="shared" si="198"/>
        <v>26.197770599142778</v>
      </c>
      <c r="AA129" s="326">
        <f t="shared" si="199"/>
        <v>3.112276748205714E-2</v>
      </c>
      <c r="AB129" s="446">
        <v>169</v>
      </c>
      <c r="AC129" s="439">
        <v>26</v>
      </c>
      <c r="AD129" s="439">
        <f t="shared" si="228"/>
        <v>10.580694245810776</v>
      </c>
      <c r="AE129" s="439">
        <f t="shared" si="200"/>
        <v>26.007827367262145</v>
      </c>
      <c r="AF129" s="440">
        <f t="shared" si="201"/>
        <v>0.20341365113660798</v>
      </c>
      <c r="AG129" s="663">
        <v>174.6</v>
      </c>
      <c r="AH129" s="142">
        <v>20.37</v>
      </c>
      <c r="AI129" s="142">
        <f t="shared" si="229"/>
        <v>16.18069424581077</v>
      </c>
      <c r="AJ129" s="142">
        <f t="shared" si="202"/>
        <v>20.379989802875514</v>
      </c>
      <c r="AK129" s="306">
        <f t="shared" si="203"/>
        <v>0.39697503291998104</v>
      </c>
      <c r="AL129" s="456">
        <v>157</v>
      </c>
      <c r="AM129" s="457">
        <v>24</v>
      </c>
      <c r="AN129" s="514">
        <f t="shared" si="230"/>
        <v>-1.4193057541892244</v>
      </c>
      <c r="AO129" s="514">
        <f t="shared" si="204"/>
        <v>24.008479426346639</v>
      </c>
      <c r="AP129" s="355">
        <f t="shared" si="205"/>
        <v>2.955842660805278E-2</v>
      </c>
      <c r="AQ129" s="79">
        <v>151.32</v>
      </c>
      <c r="AR129" s="80">
        <v>40.74</v>
      </c>
      <c r="AS129" s="515">
        <f t="shared" si="231"/>
        <v>-7.0993057541892313</v>
      </c>
      <c r="AT129" s="80">
        <f t="shared" si="206"/>
        <v>40.744995819920142</v>
      </c>
      <c r="AU129" s="293">
        <f t="shared" si="207"/>
        <v>8.7118744416687308E-2</v>
      </c>
      <c r="AV129" s="657">
        <v>257.0403</v>
      </c>
      <c r="AW129" s="380">
        <v>69.603069985702945</v>
      </c>
      <c r="AX129" s="379">
        <f t="shared" si="232"/>
        <v>98.620994245810778</v>
      </c>
      <c r="AY129" s="379">
        <f t="shared" si="208"/>
        <v>69.605994251931861</v>
      </c>
      <c r="AZ129" s="378">
        <f t="shared" si="209"/>
        <v>0.70842314161092257</v>
      </c>
      <c r="BA129" s="651">
        <v>160.05000000000001</v>
      </c>
      <c r="BB129" s="290">
        <v>40.74</v>
      </c>
      <c r="BC129" s="290">
        <f t="shared" si="233"/>
        <v>1.6306942458107869</v>
      </c>
      <c r="BD129" s="290">
        <f t="shared" si="210"/>
        <v>40.744995819920142</v>
      </c>
      <c r="BE129" s="324">
        <f t="shared" si="211"/>
        <v>2.0010975740652106E-2</v>
      </c>
      <c r="BF129" s="234">
        <v>128.33099999999999</v>
      </c>
      <c r="BG129" s="80">
        <v>17.169</v>
      </c>
      <c r="BH129" s="515">
        <f t="shared" si="234"/>
        <v>-30.088305754189236</v>
      </c>
      <c r="BI129" s="515">
        <f t="shared" si="212"/>
        <v>17.180851124589545</v>
      </c>
      <c r="BJ129" s="293">
        <f t="shared" si="213"/>
        <v>0.87563490120481602</v>
      </c>
      <c r="BK129" s="82">
        <f t="shared" si="214"/>
        <v>158.41930575418922</v>
      </c>
      <c r="BL129" s="83">
        <f t="shared" si="215"/>
        <v>5.9659798553707972</v>
      </c>
      <c r="BM129" s="538">
        <f t="shared" si="238"/>
        <v>11.931959710741594</v>
      </c>
      <c r="BN129" s="693">
        <v>6</v>
      </c>
      <c r="BO129" s="117">
        <v>165.86999999999998</v>
      </c>
      <c r="BP129" s="84">
        <v>11.64</v>
      </c>
      <c r="BQ129" s="85">
        <f t="shared" si="235"/>
        <v>7.4506942458107517</v>
      </c>
      <c r="BR129" s="85">
        <f t="shared" si="217"/>
        <v>11.657473326810997</v>
      </c>
      <c r="BS129" s="405">
        <f t="shared" si="218"/>
        <v>0.3195672868783202</v>
      </c>
      <c r="BT129" s="484">
        <v>145.25</v>
      </c>
      <c r="BU129" s="423">
        <v>35.648103619500809</v>
      </c>
      <c r="BV129" s="86">
        <f t="shared" si="236"/>
        <v>-13.169305754189224</v>
      </c>
      <c r="BW129" s="86">
        <f t="shared" si="219"/>
        <v>35.653812924173714</v>
      </c>
      <c r="BX129" s="328">
        <f t="shared" si="220"/>
        <v>0.18468299284282547</v>
      </c>
      <c r="BY129" s="119">
        <v>198</v>
      </c>
      <c r="BZ129" s="120">
        <v>36</v>
      </c>
      <c r="CA129" s="141">
        <f t="shared" si="237"/>
        <v>39.580694245810776</v>
      </c>
      <c r="CB129" s="141">
        <f t="shared" si="221"/>
        <v>36.005653505599781</v>
      </c>
      <c r="CC129" s="348">
        <f t="shared" si="222"/>
        <v>0.54964554718684644</v>
      </c>
      <c r="CF129" s="846"/>
      <c r="CG129" s="807"/>
      <c r="CH129" s="826"/>
      <c r="CI129" s="826"/>
      <c r="CJ129" s="826"/>
      <c r="CK129" s="826"/>
      <c r="CL129" s="830"/>
      <c r="CM129" s="829"/>
      <c r="CN129" s="829"/>
      <c r="CO129" s="826"/>
      <c r="CP129" s="826"/>
      <c r="CQ129" s="830"/>
      <c r="CR129" s="826"/>
      <c r="CS129" s="826"/>
      <c r="CT129" s="826"/>
      <c r="CU129" s="826"/>
      <c r="CV129" s="830"/>
      <c r="CW129" s="829"/>
      <c r="CX129" s="829"/>
      <c r="CY129" s="826"/>
      <c r="CZ129" s="826"/>
      <c r="DA129" s="830"/>
      <c r="DB129" s="826"/>
      <c r="DC129" s="826"/>
      <c r="DD129" s="826"/>
      <c r="DE129" s="826"/>
      <c r="DF129" s="830"/>
      <c r="DG129" s="826"/>
      <c r="DH129" s="826"/>
      <c r="DI129" s="826"/>
      <c r="DJ129" s="826"/>
      <c r="DK129" s="830"/>
      <c r="DL129" s="858"/>
      <c r="DM129" s="826"/>
      <c r="DN129" s="826"/>
      <c r="DO129" s="826"/>
      <c r="DP129" s="830"/>
      <c r="DQ129" s="859"/>
      <c r="DR129" s="859"/>
      <c r="DS129" s="826"/>
      <c r="DT129" s="826"/>
      <c r="DU129" s="830"/>
      <c r="DV129" s="826"/>
      <c r="DW129" s="826"/>
      <c r="DX129" s="826"/>
      <c r="DY129" s="826"/>
      <c r="DZ129" s="830"/>
      <c r="EA129" s="873"/>
      <c r="EB129" s="872"/>
      <c r="EC129" s="826"/>
      <c r="ED129" s="826"/>
      <c r="EE129" s="830"/>
      <c r="EF129" s="826"/>
      <c r="EG129" s="826"/>
      <c r="EH129" s="826"/>
      <c r="EI129" s="826"/>
      <c r="EJ129" s="830"/>
      <c r="EK129" s="826"/>
      <c r="EL129" s="826"/>
      <c r="EM129" s="826"/>
      <c r="EN129" s="826"/>
      <c r="EO129" s="830"/>
      <c r="EP129" s="869"/>
      <c r="EQ129" s="869"/>
      <c r="ER129" s="869"/>
      <c r="ES129" s="869"/>
      <c r="ET129" s="826"/>
      <c r="EU129" s="861"/>
      <c r="EV129" s="826"/>
      <c r="EW129" s="826"/>
      <c r="EX129" s="830"/>
      <c r="EY129" s="856"/>
      <c r="EZ129" s="856"/>
      <c r="FA129" s="826"/>
      <c r="FB129" s="826"/>
      <c r="FC129" s="830"/>
      <c r="FD129" s="838"/>
      <c r="FE129" s="838"/>
      <c r="FF129" s="826"/>
      <c r="FG129" s="826"/>
      <c r="FH129" s="830"/>
      <c r="FI129" s="864"/>
    </row>
    <row r="130" spans="1:165" ht="15.75" x14ac:dyDescent="0.25">
      <c r="A130" s="1099"/>
      <c r="B130" s="134">
        <v>10</v>
      </c>
      <c r="C130" s="72">
        <v>183.62463750000001</v>
      </c>
      <c r="D130" s="80">
        <v>35</v>
      </c>
      <c r="E130" s="80">
        <f t="shared" si="223"/>
        <v>11.676001230276199</v>
      </c>
      <c r="F130" s="80">
        <f t="shared" si="190"/>
        <v>34.99180655703443</v>
      </c>
      <c r="G130" s="293">
        <f t="shared" si="191"/>
        <v>0.16683907433080164</v>
      </c>
      <c r="H130" s="115">
        <v>166</v>
      </c>
      <c r="I130" s="4">
        <v>15</v>
      </c>
      <c r="J130" s="6">
        <f t="shared" si="224"/>
        <v>-5.9486362697238064</v>
      </c>
      <c r="K130" s="6">
        <f t="shared" si="192"/>
        <v>14.980872008161526</v>
      </c>
      <c r="L130" s="396">
        <f t="shared" si="193"/>
        <v>0.1985410551029009</v>
      </c>
      <c r="M130" s="156">
        <v>162.96</v>
      </c>
      <c r="N130" s="141">
        <v>58.2</v>
      </c>
      <c r="O130" s="141">
        <f t="shared" si="225"/>
        <v>-8.9886362697237985</v>
      </c>
      <c r="P130" s="141">
        <f t="shared" si="194"/>
        <v>58.195073039948305</v>
      </c>
      <c r="Q130" s="329">
        <f t="shared" si="195"/>
        <v>7.7228498910496282E-2</v>
      </c>
      <c r="R130" s="205">
        <v>177</v>
      </c>
      <c r="S130" s="143">
        <v>30</v>
      </c>
      <c r="T130" s="512">
        <f t="shared" si="226"/>
        <v>5.0513637302761936</v>
      </c>
      <c r="U130" s="512">
        <f t="shared" si="196"/>
        <v>29.990440579039809</v>
      </c>
      <c r="V130" s="401">
        <f t="shared" si="197"/>
        <v>8.4216230784661603E-2</v>
      </c>
      <c r="W130" s="117">
        <v>174.6</v>
      </c>
      <c r="X130" s="85">
        <v>26.189999999999998</v>
      </c>
      <c r="Y130" s="85">
        <f t="shared" si="227"/>
        <v>2.6513637302761879</v>
      </c>
      <c r="Z130" s="85">
        <f t="shared" si="198"/>
        <v>26.179049373973026</v>
      </c>
      <c r="AA130" s="326">
        <f t="shared" si="199"/>
        <v>5.0639037583086376E-2</v>
      </c>
      <c r="AB130" s="446">
        <v>186</v>
      </c>
      <c r="AC130" s="439">
        <v>26</v>
      </c>
      <c r="AD130" s="439">
        <f t="shared" si="228"/>
        <v>14.051363730276194</v>
      </c>
      <c r="AE130" s="439">
        <f t="shared" si="200"/>
        <v>25.988969316325679</v>
      </c>
      <c r="AF130" s="440">
        <f t="shared" si="201"/>
        <v>0.27033322405458854</v>
      </c>
      <c r="AG130" s="663">
        <v>174.6</v>
      </c>
      <c r="AH130" s="142">
        <v>20.37</v>
      </c>
      <c r="AI130" s="142">
        <f t="shared" si="229"/>
        <v>2.6513637302761879</v>
      </c>
      <c r="AJ130" s="142">
        <f t="shared" si="202"/>
        <v>20.355918700095991</v>
      </c>
      <c r="AK130" s="306">
        <f t="shared" si="203"/>
        <v>6.5125130664421577E-2</v>
      </c>
      <c r="AL130" s="456">
        <v>173</v>
      </c>
      <c r="AM130" s="457">
        <v>24</v>
      </c>
      <c r="AN130" s="514">
        <f t="shared" si="230"/>
        <v>1.0513637302761936</v>
      </c>
      <c r="AO130" s="514">
        <f t="shared" si="204"/>
        <v>23.988049652377278</v>
      </c>
      <c r="AP130" s="355">
        <f t="shared" si="205"/>
        <v>2.1914322871430289E-2</v>
      </c>
      <c r="AQ130" s="79">
        <v>171.69</v>
      </c>
      <c r="AR130" s="80">
        <v>46.56</v>
      </c>
      <c r="AS130" s="515">
        <f t="shared" si="231"/>
        <v>-0.25863626972380871</v>
      </c>
      <c r="AT130" s="80">
        <f t="shared" si="206"/>
        <v>46.553841153280977</v>
      </c>
      <c r="AU130" s="293">
        <f t="shared" si="207"/>
        <v>2.777818793429259E-3</v>
      </c>
      <c r="AV130" s="657">
        <v>246.01625000000001</v>
      </c>
      <c r="AW130" s="380">
        <v>71.243707405679828</v>
      </c>
      <c r="AX130" s="379">
        <f t="shared" si="232"/>
        <v>74.067613730276207</v>
      </c>
      <c r="AY130" s="379">
        <f t="shared" si="208"/>
        <v>71.239682558466214</v>
      </c>
      <c r="AZ130" s="378">
        <f t="shared" si="209"/>
        <v>0.51984800514438789</v>
      </c>
      <c r="BA130" s="651">
        <v>168.78</v>
      </c>
      <c r="BB130" s="290">
        <v>40.74</v>
      </c>
      <c r="BC130" s="290">
        <f t="shared" si="233"/>
        <v>-3.1686362697238053</v>
      </c>
      <c r="BD130" s="290">
        <f t="shared" si="210"/>
        <v>40.732961175501565</v>
      </c>
      <c r="BE130" s="324">
        <f t="shared" si="211"/>
        <v>3.8895235925414995E-2</v>
      </c>
      <c r="BF130" s="234">
        <v>150.738</v>
      </c>
      <c r="BG130" s="80">
        <v>17.169</v>
      </c>
      <c r="BH130" s="515">
        <f t="shared" si="234"/>
        <v>-21.210636269723807</v>
      </c>
      <c r="BI130" s="515">
        <f t="shared" si="212"/>
        <v>17.152291016797658</v>
      </c>
      <c r="BJ130" s="293">
        <f t="shared" si="213"/>
        <v>0.61830329980268273</v>
      </c>
      <c r="BK130" s="82">
        <f t="shared" si="214"/>
        <v>171.94863626972381</v>
      </c>
      <c r="BL130" s="83">
        <f t="shared" si="215"/>
        <v>6.0476006709340879</v>
      </c>
      <c r="BM130" s="538">
        <f t="shared" si="238"/>
        <v>12.095201341868176</v>
      </c>
      <c r="BN130" s="693">
        <v>6</v>
      </c>
      <c r="BO130" s="117">
        <v>174.6</v>
      </c>
      <c r="BP130" s="84">
        <v>11.64</v>
      </c>
      <c r="BQ130" s="85">
        <f t="shared" si="235"/>
        <v>2.6513637302761879</v>
      </c>
      <c r="BR130" s="85">
        <f t="shared" si="217"/>
        <v>11.615340120931354</v>
      </c>
      <c r="BS130" s="405">
        <f t="shared" si="218"/>
        <v>0.11413198850278666</v>
      </c>
      <c r="BT130" s="484">
        <v>158.25</v>
      </c>
      <c r="BU130" s="423">
        <v>35.661449394502554</v>
      </c>
      <c r="BV130" s="86">
        <f t="shared" si="236"/>
        <v>-13.698636269723806</v>
      </c>
      <c r="BW130" s="86">
        <f t="shared" si="219"/>
        <v>35.653407958308613</v>
      </c>
      <c r="BX130" s="328">
        <f t="shared" si="220"/>
        <v>0.19210837131954309</v>
      </c>
      <c r="BY130" s="119">
        <v>213</v>
      </c>
      <c r="BZ130" s="120">
        <v>36</v>
      </c>
      <c r="CA130" s="141">
        <f t="shared" si="237"/>
        <v>41.051363730276194</v>
      </c>
      <c r="CB130" s="141">
        <f t="shared" si="221"/>
        <v>35.992034203764</v>
      </c>
      <c r="CC130" s="348">
        <f t="shared" si="222"/>
        <v>0.57028401753940172</v>
      </c>
      <c r="CF130" s="846"/>
      <c r="CG130" s="807"/>
      <c r="CH130" s="826"/>
      <c r="CI130" s="826"/>
      <c r="CJ130" s="826"/>
      <c r="CK130" s="826"/>
      <c r="CL130" s="830"/>
      <c r="CM130" s="829"/>
      <c r="CN130" s="829"/>
      <c r="CO130" s="826"/>
      <c r="CP130" s="826"/>
      <c r="CQ130" s="830"/>
      <c r="CR130" s="826"/>
      <c r="CS130" s="826"/>
      <c r="CT130" s="826"/>
      <c r="CU130" s="826"/>
      <c r="CV130" s="830"/>
      <c r="CW130" s="829"/>
      <c r="CX130" s="829"/>
      <c r="CY130" s="826"/>
      <c r="CZ130" s="826"/>
      <c r="DA130" s="830"/>
      <c r="DB130" s="826"/>
      <c r="DC130" s="826"/>
      <c r="DD130" s="826"/>
      <c r="DE130" s="826"/>
      <c r="DF130" s="830"/>
      <c r="DG130" s="826"/>
      <c r="DH130" s="826"/>
      <c r="DI130" s="826"/>
      <c r="DJ130" s="826"/>
      <c r="DK130" s="830"/>
      <c r="DL130" s="858"/>
      <c r="DM130" s="826"/>
      <c r="DN130" s="826"/>
      <c r="DO130" s="826"/>
      <c r="DP130" s="830"/>
      <c r="DQ130" s="859"/>
      <c r="DR130" s="859"/>
      <c r="DS130" s="826"/>
      <c r="DT130" s="826"/>
      <c r="DU130" s="830"/>
      <c r="DV130" s="826"/>
      <c r="DW130" s="826"/>
      <c r="DX130" s="826"/>
      <c r="DY130" s="826"/>
      <c r="DZ130" s="830"/>
      <c r="EA130" s="873"/>
      <c r="EB130" s="872"/>
      <c r="EC130" s="826"/>
      <c r="ED130" s="826"/>
      <c r="EE130" s="830"/>
      <c r="EF130" s="826"/>
      <c r="EG130" s="826"/>
      <c r="EH130" s="826"/>
      <c r="EI130" s="826"/>
      <c r="EJ130" s="830"/>
      <c r="EK130" s="826"/>
      <c r="EL130" s="826"/>
      <c r="EM130" s="826"/>
      <c r="EN130" s="826"/>
      <c r="EO130" s="830"/>
      <c r="EP130" s="869"/>
      <c r="EQ130" s="869"/>
      <c r="ER130" s="869"/>
      <c r="ES130" s="869"/>
      <c r="ET130" s="826"/>
      <c r="EU130" s="861"/>
      <c r="EV130" s="826"/>
      <c r="EW130" s="826"/>
      <c r="EX130" s="830"/>
      <c r="EY130" s="856"/>
      <c r="EZ130" s="856"/>
      <c r="FA130" s="826"/>
      <c r="FB130" s="826"/>
      <c r="FC130" s="830"/>
      <c r="FD130" s="838"/>
      <c r="FE130" s="838"/>
      <c r="FF130" s="826"/>
      <c r="FG130" s="826"/>
      <c r="FH130" s="830"/>
      <c r="FI130" s="864"/>
    </row>
    <row r="131" spans="1:165" ht="15.75" x14ac:dyDescent="0.25">
      <c r="A131" s="1099"/>
      <c r="B131" s="134">
        <v>5</v>
      </c>
      <c r="C131" s="72">
        <v>196.87604999999999</v>
      </c>
      <c r="D131" s="80">
        <v>35</v>
      </c>
      <c r="E131" s="80">
        <f t="shared" si="223"/>
        <v>9.6233757333298229</v>
      </c>
      <c r="F131" s="80">
        <f t="shared" si="190"/>
        <v>34.772119211514031</v>
      </c>
      <c r="G131" s="293">
        <f t="shared" si="191"/>
        <v>0.13837775711615602</v>
      </c>
      <c r="H131" s="115">
        <v>180</v>
      </c>
      <c r="I131" s="4">
        <v>15</v>
      </c>
      <c r="J131" s="6">
        <f t="shared" si="224"/>
        <v>-7.2526742666701693</v>
      </c>
      <c r="K131" s="6">
        <f t="shared" si="192"/>
        <v>14.460299943629906</v>
      </c>
      <c r="L131" s="396">
        <f t="shared" si="193"/>
        <v>0.25077883221451225</v>
      </c>
      <c r="M131" s="156">
        <v>177.51</v>
      </c>
      <c r="N131" s="141">
        <v>81.48</v>
      </c>
      <c r="O131" s="141">
        <f t="shared" si="225"/>
        <v>-9.7426742666701784</v>
      </c>
      <c r="P131" s="141">
        <f t="shared" si="194"/>
        <v>81.382373241751452</v>
      </c>
      <c r="Q131" s="329">
        <f t="shared" si="195"/>
        <v>5.985739834428859E-2</v>
      </c>
      <c r="R131" s="205">
        <v>198</v>
      </c>
      <c r="S131" s="143">
        <v>30</v>
      </c>
      <c r="T131" s="512">
        <f t="shared" si="226"/>
        <v>10.747325733329831</v>
      </c>
      <c r="U131" s="512">
        <f t="shared" si="196"/>
        <v>29.73382374434447</v>
      </c>
      <c r="V131" s="401">
        <f t="shared" si="197"/>
        <v>0.1807255909252847</v>
      </c>
      <c r="W131" s="117">
        <v>194.97</v>
      </c>
      <c r="X131" s="85">
        <v>39.285000000000004</v>
      </c>
      <c r="Y131" s="85">
        <f t="shared" si="227"/>
        <v>7.7173257333298295</v>
      </c>
      <c r="Z131" s="85">
        <f t="shared" si="198"/>
        <v>39.082112269678355</v>
      </c>
      <c r="AA131" s="326">
        <f t="shared" si="199"/>
        <v>9.8732198506543814E-2</v>
      </c>
      <c r="AB131" s="446">
        <v>198</v>
      </c>
      <c r="AC131" s="439">
        <v>26</v>
      </c>
      <c r="AD131" s="439">
        <f t="shared" si="228"/>
        <v>10.747325733329831</v>
      </c>
      <c r="AE131" s="439">
        <f t="shared" si="200"/>
        <v>25.692416672235076</v>
      </c>
      <c r="AF131" s="440">
        <f t="shared" si="201"/>
        <v>0.20915365554039339</v>
      </c>
      <c r="AG131" s="663">
        <v>174.6</v>
      </c>
      <c r="AH131" s="142">
        <v>32.01</v>
      </c>
      <c r="AI131" s="142">
        <f t="shared" si="229"/>
        <v>-12.652674266670175</v>
      </c>
      <c r="AJ131" s="142">
        <f t="shared" si="202"/>
        <v>31.760673394305464</v>
      </c>
      <c r="AK131" s="306">
        <f t="shared" si="203"/>
        <v>0.19918775193442118</v>
      </c>
      <c r="AL131" s="456">
        <v>186</v>
      </c>
      <c r="AM131" s="457">
        <v>24</v>
      </c>
      <c r="AN131" s="514">
        <f t="shared" si="230"/>
        <v>-1.2526742666701693</v>
      </c>
      <c r="AO131" s="514">
        <f t="shared" si="204"/>
        <v>23.666437722220532</v>
      </c>
      <c r="AP131" s="355">
        <f t="shared" si="205"/>
        <v>2.6465205312543243E-2</v>
      </c>
      <c r="AQ131" s="79">
        <v>180.42</v>
      </c>
      <c r="AR131" s="80">
        <v>58.2</v>
      </c>
      <c r="AS131" s="515">
        <f t="shared" si="231"/>
        <v>-6.8326742666701819</v>
      </c>
      <c r="AT131" s="80">
        <f t="shared" si="206"/>
        <v>58.063243747311802</v>
      </c>
      <c r="AU131" s="293">
        <f t="shared" si="207"/>
        <v>5.8838206632113275E-2</v>
      </c>
      <c r="AV131" s="657">
        <v>246.46244999999999</v>
      </c>
      <c r="AW131" s="380">
        <v>86.313601810501396</v>
      </c>
      <c r="AX131" s="379">
        <f t="shared" si="232"/>
        <v>59.20977573332982</v>
      </c>
      <c r="AY131" s="379">
        <f t="shared" si="208"/>
        <v>86.221448213084045</v>
      </c>
      <c r="AZ131" s="378">
        <f t="shared" si="209"/>
        <v>0.3433587405479509</v>
      </c>
      <c r="BA131" s="651">
        <v>165.86999999999998</v>
      </c>
      <c r="BB131" s="290">
        <v>40.74</v>
      </c>
      <c r="BC131" s="290">
        <f t="shared" si="233"/>
        <v>-21.382674266670193</v>
      </c>
      <c r="BD131" s="290">
        <f t="shared" si="210"/>
        <v>40.544393872146408</v>
      </c>
      <c r="BE131" s="324">
        <f t="shared" si="211"/>
        <v>0.26369458542281815</v>
      </c>
      <c r="BF131" s="234">
        <v>166.74299999999999</v>
      </c>
      <c r="BG131" s="80">
        <v>37.83</v>
      </c>
      <c r="BH131" s="515">
        <f t="shared" si="234"/>
        <v>-20.509674266670174</v>
      </c>
      <c r="BI131" s="515">
        <f t="shared" si="212"/>
        <v>37.619266001076404</v>
      </c>
      <c r="BJ131" s="293">
        <f t="shared" si="213"/>
        <v>0.27259535401466006</v>
      </c>
      <c r="BK131" s="82">
        <f t="shared" si="214"/>
        <v>187.25267426667017</v>
      </c>
      <c r="BL131" s="83">
        <f t="shared" si="215"/>
        <v>7.2041464130219452</v>
      </c>
      <c r="BM131" s="538">
        <f t="shared" si="238"/>
        <v>14.40829282604389</v>
      </c>
      <c r="BN131" s="693">
        <v>6</v>
      </c>
      <c r="BO131" s="117">
        <v>189.15</v>
      </c>
      <c r="BP131" s="84">
        <v>14.55</v>
      </c>
      <c r="BQ131" s="85">
        <f t="shared" si="235"/>
        <v>1.8973257333298363</v>
      </c>
      <c r="BR131" s="85">
        <f t="shared" si="217"/>
        <v>13.992954457859964</v>
      </c>
      <c r="BS131" s="405">
        <f t="shared" si="218"/>
        <v>6.7795751749341687E-2</v>
      </c>
      <c r="BT131" s="484">
        <v>174.75</v>
      </c>
      <c r="BU131" s="423">
        <v>38.343220907786737</v>
      </c>
      <c r="BV131" s="86">
        <f t="shared" si="236"/>
        <v>-12.502674266670169</v>
      </c>
      <c r="BW131" s="86">
        <f t="shared" si="219"/>
        <v>38.135323048888374</v>
      </c>
      <c r="BX131" s="328">
        <f t="shared" si="220"/>
        <v>0.16392511282311814</v>
      </c>
      <c r="BY131" s="119">
        <v>224</v>
      </c>
      <c r="BZ131" s="120">
        <v>36</v>
      </c>
      <c r="CA131" s="141">
        <f t="shared" si="237"/>
        <v>36.747325733329831</v>
      </c>
      <c r="CB131" s="141">
        <f t="shared" si="221"/>
        <v>35.778488990729372</v>
      </c>
      <c r="CC131" s="348">
        <f t="shared" si="222"/>
        <v>0.5135393747742043</v>
      </c>
      <c r="CF131" s="846"/>
      <c r="CG131" s="807"/>
      <c r="CH131" s="826"/>
      <c r="CI131" s="826"/>
      <c r="CJ131" s="826"/>
      <c r="CK131" s="826"/>
      <c r="CL131" s="830"/>
      <c r="CM131" s="829"/>
      <c r="CN131" s="829"/>
      <c r="CO131" s="826"/>
      <c r="CP131" s="826"/>
      <c r="CQ131" s="830"/>
      <c r="CR131" s="826"/>
      <c r="CS131" s="826"/>
      <c r="CT131" s="826"/>
      <c r="CU131" s="826"/>
      <c r="CV131" s="830"/>
      <c r="CW131" s="829"/>
      <c r="CX131" s="829"/>
      <c r="CY131" s="826"/>
      <c r="CZ131" s="826"/>
      <c r="DA131" s="830"/>
      <c r="DB131" s="826"/>
      <c r="DC131" s="826"/>
      <c r="DD131" s="826"/>
      <c r="DE131" s="826"/>
      <c r="DF131" s="830"/>
      <c r="DG131" s="826"/>
      <c r="DH131" s="826"/>
      <c r="DI131" s="826"/>
      <c r="DJ131" s="826"/>
      <c r="DK131" s="830"/>
      <c r="DL131" s="858"/>
      <c r="DM131" s="826"/>
      <c r="DN131" s="826"/>
      <c r="DO131" s="826"/>
      <c r="DP131" s="830"/>
      <c r="DQ131" s="859"/>
      <c r="DR131" s="859"/>
      <c r="DS131" s="826"/>
      <c r="DT131" s="826"/>
      <c r="DU131" s="830"/>
      <c r="DV131" s="826"/>
      <c r="DW131" s="826"/>
      <c r="DX131" s="826"/>
      <c r="DY131" s="826"/>
      <c r="DZ131" s="830"/>
      <c r="EA131" s="873"/>
      <c r="EB131" s="872"/>
      <c r="EC131" s="826"/>
      <c r="ED131" s="826"/>
      <c r="EE131" s="830"/>
      <c r="EF131" s="826"/>
      <c r="EG131" s="826"/>
      <c r="EH131" s="826"/>
      <c r="EI131" s="826"/>
      <c r="EJ131" s="830"/>
      <c r="EK131" s="826"/>
      <c r="EL131" s="826"/>
      <c r="EM131" s="826"/>
      <c r="EN131" s="826"/>
      <c r="EO131" s="830"/>
      <c r="EP131" s="869"/>
      <c r="EQ131" s="869"/>
      <c r="ER131" s="869"/>
      <c r="ES131" s="869"/>
      <c r="ET131" s="826"/>
      <c r="EU131" s="861"/>
      <c r="EV131" s="826"/>
      <c r="EW131" s="826"/>
      <c r="EX131" s="830"/>
      <c r="EY131" s="856"/>
      <c r="EZ131" s="856"/>
      <c r="FA131" s="826"/>
      <c r="FB131" s="826"/>
      <c r="FC131" s="830"/>
      <c r="FD131" s="838"/>
      <c r="FE131" s="838"/>
      <c r="FF131" s="826"/>
      <c r="FG131" s="826"/>
      <c r="FH131" s="830"/>
      <c r="FI131" s="864"/>
    </row>
    <row r="132" spans="1:165" ht="15.75" x14ac:dyDescent="0.25">
      <c r="A132" s="1099"/>
      <c r="B132" s="134">
        <v>2</v>
      </c>
      <c r="C132" s="72">
        <v>209.94195000000002</v>
      </c>
      <c r="D132" s="80">
        <v>40</v>
      </c>
      <c r="E132" s="515">
        <f t="shared" si="223"/>
        <v>8.9749112114778313</v>
      </c>
      <c r="F132" s="80">
        <f t="shared" si="190"/>
        <v>39.581109956731247</v>
      </c>
      <c r="G132" s="293">
        <f t="shared" si="191"/>
        <v>0.11337366765723481</v>
      </c>
      <c r="H132" s="115">
        <v>194</v>
      </c>
      <c r="I132" s="4">
        <v>15</v>
      </c>
      <c r="J132" s="6">
        <f t="shared" si="224"/>
        <v>-6.9670387885221885</v>
      </c>
      <c r="K132" s="6">
        <f t="shared" si="192"/>
        <v>13.844286381278366</v>
      </c>
      <c r="L132" s="396">
        <f t="shared" si="193"/>
        <v>0.25162144861232133</v>
      </c>
      <c r="M132" s="156">
        <v>192.06</v>
      </c>
      <c r="N132" s="141">
        <v>81.48</v>
      </c>
      <c r="O132" s="141">
        <f t="shared" si="225"/>
        <v>-8.9070387885221862</v>
      </c>
      <c r="P132" s="141">
        <f t="shared" si="194"/>
        <v>81.27517865502881</v>
      </c>
      <c r="Q132" s="329">
        <f t="shared" si="195"/>
        <v>5.4795565730639421E-2</v>
      </c>
      <c r="R132" s="205">
        <v>221</v>
      </c>
      <c r="S132" s="143">
        <v>40</v>
      </c>
      <c r="T132" s="512">
        <f t="shared" si="226"/>
        <v>20.032961211477812</v>
      </c>
      <c r="U132" s="512">
        <f t="shared" si="196"/>
        <v>39.581109956731247</v>
      </c>
      <c r="V132" s="401">
        <f t="shared" si="197"/>
        <v>0.25306214547011413</v>
      </c>
      <c r="W132" s="117">
        <v>209.51999999999998</v>
      </c>
      <c r="X132" s="85">
        <v>48.015000000000001</v>
      </c>
      <c r="Y132" s="85">
        <f t="shared" si="227"/>
        <v>8.5529612114777933</v>
      </c>
      <c r="Z132" s="85">
        <f t="shared" si="198"/>
        <v>47.666597218669274</v>
      </c>
      <c r="AA132" s="326">
        <f t="shared" si="199"/>
        <v>8.9716507056726819E-2</v>
      </c>
      <c r="AB132" s="446">
        <v>212</v>
      </c>
      <c r="AC132" s="439">
        <v>26</v>
      </c>
      <c r="AD132" s="439">
        <f t="shared" si="228"/>
        <v>11.032961211477812</v>
      </c>
      <c r="AE132" s="439">
        <f t="shared" si="200"/>
        <v>25.350823761898738</v>
      </c>
      <c r="AF132" s="440">
        <f t="shared" si="201"/>
        <v>0.21760557595883542</v>
      </c>
      <c r="AG132" s="663">
        <v>203.7</v>
      </c>
      <c r="AH132" s="142">
        <v>46.56</v>
      </c>
      <c r="AI132" s="142">
        <f t="shared" si="229"/>
        <v>2.7329612114778001</v>
      </c>
      <c r="AJ132" s="142">
        <f t="shared" si="202"/>
        <v>46.200626244747482</v>
      </c>
      <c r="AK132" s="306">
        <f t="shared" si="203"/>
        <v>2.95771013687126E-2</v>
      </c>
      <c r="AL132" s="456">
        <v>198</v>
      </c>
      <c r="AM132" s="457">
        <v>24</v>
      </c>
      <c r="AN132" s="514">
        <f t="shared" si="230"/>
        <v>-2.9670387885221885</v>
      </c>
      <c r="AO132" s="514">
        <f t="shared" si="204"/>
        <v>23.295155406368288</v>
      </c>
      <c r="AP132" s="355">
        <f t="shared" si="205"/>
        <v>6.3683601520663768E-2</v>
      </c>
      <c r="AQ132" s="79">
        <v>224.07</v>
      </c>
      <c r="AR132" s="80">
        <v>98.940000000000012</v>
      </c>
      <c r="AS132" s="515">
        <f t="shared" si="231"/>
        <v>23.102961211477805</v>
      </c>
      <c r="AT132" s="80">
        <f t="shared" si="206"/>
        <v>98.771391938186497</v>
      </c>
      <c r="AU132" s="293">
        <f t="shared" si="207"/>
        <v>0.11695168387389028</v>
      </c>
      <c r="AV132" s="657"/>
      <c r="AW132" s="380"/>
      <c r="AX132" s="379" t="str">
        <f t="shared" si="232"/>
        <v/>
      </c>
      <c r="AY132" s="379" t="str">
        <f t="shared" si="208"/>
        <v/>
      </c>
      <c r="AZ132" s="378" t="str">
        <f t="shared" si="209"/>
        <v/>
      </c>
      <c r="BA132" s="651">
        <v>139.68</v>
      </c>
      <c r="BB132" s="290">
        <v>72.75</v>
      </c>
      <c r="BC132" s="290">
        <f t="shared" si="233"/>
        <v>-61.287038788522182</v>
      </c>
      <c r="BD132" s="290">
        <f t="shared" si="210"/>
        <v>72.520526510822094</v>
      </c>
      <c r="BE132" s="324">
        <f t="shared" si="211"/>
        <v>0.42254959897027528</v>
      </c>
      <c r="BF132" s="234">
        <v>179.83799999999999</v>
      </c>
      <c r="BG132" s="80">
        <v>37.83</v>
      </c>
      <c r="BH132" s="515">
        <f t="shared" si="234"/>
        <v>-21.129038788522195</v>
      </c>
      <c r="BI132" s="515">
        <f t="shared" si="212"/>
        <v>37.386804696401235</v>
      </c>
      <c r="BJ132" s="293">
        <f t="shared" si="213"/>
        <v>0.28257347692722223</v>
      </c>
      <c r="BK132" s="82">
        <f t="shared" si="214"/>
        <v>200.96703878852219</v>
      </c>
      <c r="BL132" s="83">
        <f t="shared" si="215"/>
        <v>7.6377833559973647</v>
      </c>
      <c r="BM132" s="538">
        <f t="shared" si="238"/>
        <v>15.275566711994729</v>
      </c>
      <c r="BN132" s="693">
        <v>5</v>
      </c>
      <c r="BO132" s="117">
        <v>203.7</v>
      </c>
      <c r="BP132" s="84">
        <v>14.55</v>
      </c>
      <c r="BQ132" s="85">
        <f t="shared" si="235"/>
        <v>2.7329612114778001</v>
      </c>
      <c r="BR132" s="85">
        <f t="shared" si="217"/>
        <v>13.355402105771644</v>
      </c>
      <c r="BS132" s="405">
        <f t="shared" si="218"/>
        <v>0.10231669514078985</v>
      </c>
      <c r="BT132" s="484">
        <v>183.33333333333334</v>
      </c>
      <c r="BU132" s="423">
        <v>35.790924555752333</v>
      </c>
      <c r="BV132" s="86">
        <f t="shared" si="236"/>
        <v>-17.633705455188846</v>
      </c>
      <c r="BW132" s="86">
        <f t="shared" si="219"/>
        <v>35.322153755998585</v>
      </c>
      <c r="BX132" s="328">
        <f t="shared" si="220"/>
        <v>0.2496125459534613</v>
      </c>
      <c r="BY132" s="119">
        <v>234</v>
      </c>
      <c r="BZ132" s="120">
        <v>38</v>
      </c>
      <c r="CA132" s="141">
        <f t="shared" si="237"/>
        <v>33.032961211477812</v>
      </c>
      <c r="CB132" s="141">
        <f t="shared" si="221"/>
        <v>37.558810756024343</v>
      </c>
      <c r="CC132" s="348">
        <f t="shared" si="222"/>
        <v>0.43974982895563863</v>
      </c>
      <c r="CF132" s="846"/>
      <c r="CG132" s="807"/>
      <c r="CH132" s="826"/>
      <c r="CI132" s="826"/>
      <c r="CJ132" s="826"/>
      <c r="CK132" s="826"/>
      <c r="CL132" s="830"/>
      <c r="CM132" s="829"/>
      <c r="CN132" s="829"/>
      <c r="CO132" s="826"/>
      <c r="CP132" s="826"/>
      <c r="CQ132" s="830"/>
      <c r="CR132" s="826"/>
      <c r="CS132" s="826"/>
      <c r="CT132" s="826"/>
      <c r="CU132" s="826"/>
      <c r="CV132" s="830"/>
      <c r="CW132" s="829"/>
      <c r="CX132" s="829"/>
      <c r="CY132" s="826"/>
      <c r="CZ132" s="826"/>
      <c r="DA132" s="830"/>
      <c r="DB132" s="826"/>
      <c r="DC132" s="826"/>
      <c r="DD132" s="826"/>
      <c r="DE132" s="826"/>
      <c r="DF132" s="830"/>
      <c r="DG132" s="826"/>
      <c r="DH132" s="826"/>
      <c r="DI132" s="826"/>
      <c r="DJ132" s="826"/>
      <c r="DK132" s="830"/>
      <c r="DL132" s="858"/>
      <c r="DM132" s="826"/>
      <c r="DN132" s="826"/>
      <c r="DO132" s="826"/>
      <c r="DP132" s="830"/>
      <c r="DQ132" s="859"/>
      <c r="DR132" s="859"/>
      <c r="DS132" s="826"/>
      <c r="DT132" s="826"/>
      <c r="DU132" s="830"/>
      <c r="DV132" s="826"/>
      <c r="DW132" s="826"/>
      <c r="DX132" s="826"/>
      <c r="DY132" s="826"/>
      <c r="DZ132" s="830"/>
      <c r="EA132" s="873"/>
      <c r="EB132" s="872"/>
      <c r="EC132" s="826"/>
      <c r="ED132" s="826"/>
      <c r="EE132" s="830"/>
      <c r="EF132" s="826"/>
      <c r="EG132" s="826"/>
      <c r="EH132" s="826"/>
      <c r="EI132" s="826"/>
      <c r="EJ132" s="830"/>
      <c r="EK132" s="826"/>
      <c r="EL132" s="826"/>
      <c r="EM132" s="826"/>
      <c r="EN132" s="826"/>
      <c r="EO132" s="830"/>
      <c r="EP132" s="869"/>
      <c r="EQ132" s="869"/>
      <c r="ER132" s="869"/>
      <c r="ES132" s="869"/>
      <c r="ET132" s="826"/>
      <c r="EU132" s="861"/>
      <c r="EV132" s="826"/>
      <c r="EW132" s="826"/>
      <c r="EX132" s="830"/>
      <c r="EY132" s="856"/>
      <c r="EZ132" s="856"/>
      <c r="FA132" s="826"/>
      <c r="FB132" s="826"/>
      <c r="FC132" s="830"/>
      <c r="FD132" s="838"/>
      <c r="FE132" s="838"/>
      <c r="FF132" s="826"/>
      <c r="FG132" s="826"/>
      <c r="FH132" s="830"/>
      <c r="FI132" s="864"/>
    </row>
    <row r="133" spans="1:165" ht="16.5" thickBot="1" x14ac:dyDescent="0.3">
      <c r="A133" s="1100"/>
      <c r="B133" s="135">
        <v>1</v>
      </c>
      <c r="C133" s="88">
        <v>212.87741249999999</v>
      </c>
      <c r="D133" s="89">
        <v>40</v>
      </c>
      <c r="E133" s="175">
        <f t="shared" si="223"/>
        <v>2.1514560582997717</v>
      </c>
      <c r="F133" s="89">
        <f t="shared" si="190"/>
        <v>39.573284358131438</v>
      </c>
      <c r="G133" s="367">
        <f t="shared" si="191"/>
        <v>2.718318801681285E-2</v>
      </c>
      <c r="H133" s="121">
        <v>201</v>
      </c>
      <c r="I133" s="15">
        <v>15</v>
      </c>
      <c r="J133" s="16">
        <f t="shared" si="224"/>
        <v>-9.7259564417002196</v>
      </c>
      <c r="K133" s="16">
        <f t="shared" si="192"/>
        <v>13.821896935281</v>
      </c>
      <c r="L133" s="397">
        <f t="shared" si="193"/>
        <v>0.35183146304883406</v>
      </c>
      <c r="M133" s="163">
        <v>200.79</v>
      </c>
      <c r="N133" s="90">
        <v>81.48</v>
      </c>
      <c r="O133" s="90">
        <f t="shared" si="225"/>
        <v>-9.9359564417002275</v>
      </c>
      <c r="P133" s="90">
        <f t="shared" si="194"/>
        <v>81.271367866485008</v>
      </c>
      <c r="Q133" s="607">
        <f t="shared" si="195"/>
        <v>6.1128271262908415E-2</v>
      </c>
      <c r="R133" s="206">
        <v>236</v>
      </c>
      <c r="S133" s="144">
        <v>40</v>
      </c>
      <c r="T133" s="91">
        <f t="shared" si="226"/>
        <v>25.27404355829978</v>
      </c>
      <c r="U133" s="91">
        <f t="shared" si="196"/>
        <v>39.573284358131438</v>
      </c>
      <c r="V133" s="402">
        <f t="shared" si="197"/>
        <v>0.31933214500942125</v>
      </c>
      <c r="W133" s="122">
        <v>215.34</v>
      </c>
      <c r="X133" s="92">
        <v>48.015000000000001</v>
      </c>
      <c r="Y133" s="92">
        <f t="shared" si="227"/>
        <v>4.6140435582997839</v>
      </c>
      <c r="Z133" s="92">
        <f t="shared" si="198"/>
        <v>47.660099243387336</v>
      </c>
      <c r="AA133" s="473">
        <f t="shared" si="199"/>
        <v>4.8405727553535942E-2</v>
      </c>
      <c r="AB133" s="447">
        <v>227</v>
      </c>
      <c r="AC133" s="435">
        <v>29</v>
      </c>
      <c r="AD133" s="435">
        <f t="shared" si="228"/>
        <v>16.27404355829978</v>
      </c>
      <c r="AE133" s="435">
        <f t="shared" si="200"/>
        <v>28.40853454315323</v>
      </c>
      <c r="AF133" s="441">
        <f t="shared" si="201"/>
        <v>0.28642877607042921</v>
      </c>
      <c r="AG133" s="665">
        <v>203.7</v>
      </c>
      <c r="AH133" s="94">
        <v>46.56</v>
      </c>
      <c r="AI133" s="94">
        <f t="shared" si="229"/>
        <v>-7.0259564417002309</v>
      </c>
      <c r="AJ133" s="94">
        <f t="shared" si="202"/>
        <v>46.193922055715625</v>
      </c>
      <c r="AK133" s="349">
        <f t="shared" si="203"/>
        <v>7.6048494358479157E-2</v>
      </c>
      <c r="AL133" s="458">
        <v>205</v>
      </c>
      <c r="AM133" s="459">
        <v>24</v>
      </c>
      <c r="AN133" s="177">
        <f t="shared" si="230"/>
        <v>-5.7259564417002196</v>
      </c>
      <c r="AO133" s="177">
        <f t="shared" si="204"/>
        <v>23.281856345436253</v>
      </c>
      <c r="AP133" s="356">
        <f t="shared" si="205"/>
        <v>0.12297035847879524</v>
      </c>
      <c r="AQ133" s="146">
        <v>279.36</v>
      </c>
      <c r="AR133" s="89">
        <v>197.88000000000002</v>
      </c>
      <c r="AS133" s="175">
        <f t="shared" si="231"/>
        <v>68.634043558299794</v>
      </c>
      <c r="AT133" s="89">
        <f t="shared" si="206"/>
        <v>197.79418402695651</v>
      </c>
      <c r="AU133" s="367">
        <f t="shared" si="207"/>
        <v>0.17349863924448344</v>
      </c>
      <c r="AV133" s="673"/>
      <c r="AW133" s="573"/>
      <c r="AX133" s="317" t="str">
        <f t="shared" si="232"/>
        <v/>
      </c>
      <c r="AY133" s="317" t="str">
        <f t="shared" si="208"/>
        <v/>
      </c>
      <c r="AZ133" s="389" t="str">
        <f t="shared" si="209"/>
        <v/>
      </c>
      <c r="BA133" s="670"/>
      <c r="BB133" s="394"/>
      <c r="BC133" s="179" t="str">
        <f t="shared" si="233"/>
        <v/>
      </c>
      <c r="BD133" s="394" t="str">
        <f t="shared" si="210"/>
        <v/>
      </c>
      <c r="BE133" s="350" t="str">
        <f t="shared" si="211"/>
        <v/>
      </c>
      <c r="BF133" s="235">
        <v>178.965</v>
      </c>
      <c r="BG133" s="89">
        <v>37.83</v>
      </c>
      <c r="BH133" s="175">
        <f t="shared" si="234"/>
        <v>-31.760956441700216</v>
      </c>
      <c r="BI133" s="175">
        <f t="shared" si="212"/>
        <v>37.378519699013367</v>
      </c>
      <c r="BJ133" s="367">
        <f t="shared" si="213"/>
        <v>0.42485572860364734</v>
      </c>
      <c r="BK133" s="97">
        <f t="shared" si="214"/>
        <v>210.72595644170022</v>
      </c>
      <c r="BL133" s="98">
        <f t="shared" si="215"/>
        <v>8.3639204390327446</v>
      </c>
      <c r="BM133" s="540">
        <f t="shared" si="238"/>
        <v>16.727840878065489</v>
      </c>
      <c r="BN133" s="239">
        <v>6</v>
      </c>
      <c r="BO133" s="122">
        <v>218.25</v>
      </c>
      <c r="BP133" s="99">
        <v>17.46</v>
      </c>
      <c r="BQ133" s="92">
        <f t="shared" si="235"/>
        <v>7.5240435582997804</v>
      </c>
      <c r="BR133" s="92">
        <f t="shared" si="217"/>
        <v>16.458931766355018</v>
      </c>
      <c r="BS133" s="406">
        <f t="shared" si="218"/>
        <v>0.22857022755511577</v>
      </c>
      <c r="BT133" s="485"/>
      <c r="BU133" s="424"/>
      <c r="BV133" s="150" t="str">
        <f t="shared" si="236"/>
        <v/>
      </c>
      <c r="BW133" s="150" t="str">
        <f t="shared" si="219"/>
        <v/>
      </c>
      <c r="BX133" s="480" t="str">
        <f t="shared" si="220"/>
        <v/>
      </c>
      <c r="BY133" s="123">
        <v>235</v>
      </c>
      <c r="BZ133" s="124">
        <v>40</v>
      </c>
      <c r="CA133" s="90">
        <f t="shared" si="237"/>
        <v>24.27404355829978</v>
      </c>
      <c r="CB133" s="90">
        <f t="shared" si="221"/>
        <v>39.573284358131438</v>
      </c>
      <c r="CC133" s="353">
        <f t="shared" si="222"/>
        <v>0.30669735848336277</v>
      </c>
      <c r="CF133" s="846"/>
      <c r="CG133" s="807"/>
      <c r="CH133" s="826"/>
      <c r="CI133" s="826"/>
      <c r="CJ133" s="826"/>
      <c r="CK133" s="826"/>
      <c r="CL133" s="830"/>
      <c r="CM133" s="829"/>
      <c r="CN133" s="829"/>
      <c r="CO133" s="826"/>
      <c r="CP133" s="826"/>
      <c r="CQ133" s="830"/>
      <c r="CR133" s="826"/>
      <c r="CS133" s="826"/>
      <c r="CT133" s="826"/>
      <c r="CU133" s="826"/>
      <c r="CV133" s="830"/>
      <c r="CW133" s="829"/>
      <c r="CX133" s="829"/>
      <c r="CY133" s="826"/>
      <c r="CZ133" s="826"/>
      <c r="DA133" s="830"/>
      <c r="DB133" s="826"/>
      <c r="DC133" s="826"/>
      <c r="DD133" s="826"/>
      <c r="DE133" s="826"/>
      <c r="DF133" s="830"/>
      <c r="DG133" s="826"/>
      <c r="DH133" s="826"/>
      <c r="DI133" s="826"/>
      <c r="DJ133" s="826"/>
      <c r="DK133" s="830"/>
      <c r="DL133" s="858"/>
      <c r="DM133" s="826"/>
      <c r="DN133" s="826"/>
      <c r="DO133" s="826"/>
      <c r="DP133" s="830"/>
      <c r="DQ133" s="859"/>
      <c r="DR133" s="859"/>
      <c r="DS133" s="826"/>
      <c r="DT133" s="826"/>
      <c r="DU133" s="830"/>
      <c r="DV133" s="826"/>
      <c r="DW133" s="826"/>
      <c r="DX133" s="826"/>
      <c r="DY133" s="826"/>
      <c r="DZ133" s="830"/>
      <c r="EA133" s="873"/>
      <c r="EB133" s="872"/>
      <c r="EC133" s="826"/>
      <c r="ED133" s="826"/>
      <c r="EE133" s="830"/>
      <c r="EF133" s="826"/>
      <c r="EG133" s="826"/>
      <c r="EH133" s="829"/>
      <c r="EI133" s="826"/>
      <c r="EJ133" s="830"/>
      <c r="EK133" s="826"/>
      <c r="EL133" s="826"/>
      <c r="EM133" s="826"/>
      <c r="EN133" s="826"/>
      <c r="EO133" s="830"/>
      <c r="EP133" s="869"/>
      <c r="EQ133" s="869"/>
      <c r="ER133" s="869"/>
      <c r="ES133" s="869"/>
      <c r="ET133" s="826"/>
      <c r="EU133" s="861"/>
      <c r="EV133" s="826"/>
      <c r="EW133" s="826"/>
      <c r="EX133" s="830"/>
      <c r="EY133" s="838"/>
      <c r="EZ133" s="838"/>
      <c r="FA133" s="826"/>
      <c r="FB133" s="826"/>
      <c r="FC133" s="830"/>
      <c r="FD133" s="838"/>
      <c r="FE133" s="838"/>
      <c r="FF133" s="826"/>
      <c r="FG133" s="826"/>
      <c r="FH133" s="830"/>
      <c r="FI133" s="864"/>
    </row>
    <row r="134" spans="1:165" x14ac:dyDescent="0.25">
      <c r="A134" s="1099" t="s">
        <v>14</v>
      </c>
      <c r="B134" s="133">
        <v>120</v>
      </c>
      <c r="C134" s="153"/>
      <c r="D134" s="65"/>
      <c r="E134" s="140" t="str">
        <f t="shared" si="223"/>
        <v/>
      </c>
      <c r="F134" s="65" t="str">
        <f t="shared" si="190"/>
        <v/>
      </c>
      <c r="G134" s="294" t="str">
        <f t="shared" si="191"/>
        <v/>
      </c>
      <c r="H134" s="125">
        <v>69</v>
      </c>
      <c r="I134" s="14">
        <v>15</v>
      </c>
      <c r="J134" s="5">
        <f t="shared" si="224"/>
        <v>-8.5940413509653979</v>
      </c>
      <c r="K134" s="5">
        <f t="shared" si="192"/>
        <v>13.914151593068667</v>
      </c>
      <c r="L134" s="395">
        <f t="shared" si="193"/>
        <v>0.30882376454941451</v>
      </c>
      <c r="M134" s="87">
        <v>90.21</v>
      </c>
      <c r="N134" s="73">
        <v>40.74</v>
      </c>
      <c r="O134" s="73">
        <f t="shared" si="225"/>
        <v>12.615958649034596</v>
      </c>
      <c r="P134" s="73">
        <f t="shared" si="194"/>
        <v>40.352834033744095</v>
      </c>
      <c r="Q134" s="339">
        <f t="shared" si="195"/>
        <v>0.15632060239542037</v>
      </c>
      <c r="R134" s="207"/>
      <c r="S134" s="74"/>
      <c r="T134" s="75" t="str">
        <f t="shared" si="226"/>
        <v/>
      </c>
      <c r="U134" s="75" t="str">
        <f t="shared" si="196"/>
        <v/>
      </c>
      <c r="V134" s="400" t="str">
        <f t="shared" si="197"/>
        <v/>
      </c>
      <c r="W134" s="496"/>
      <c r="X134" s="101"/>
      <c r="Y134" s="76" t="str">
        <f t="shared" si="227"/>
        <v/>
      </c>
      <c r="Z134" s="76" t="str">
        <f t="shared" si="198"/>
        <v/>
      </c>
      <c r="AA134" s="605" t="str">
        <f t="shared" si="199"/>
        <v/>
      </c>
      <c r="AB134" s="647"/>
      <c r="AC134" s="638"/>
      <c r="AD134" s="434" t="str">
        <f t="shared" si="228"/>
        <v/>
      </c>
      <c r="AE134" s="434" t="str">
        <f t="shared" si="200"/>
        <v/>
      </c>
      <c r="AF134" s="438" t="str">
        <f t="shared" si="201"/>
        <v/>
      </c>
      <c r="AG134" s="666">
        <v>87.3</v>
      </c>
      <c r="AH134" s="78">
        <v>20.37</v>
      </c>
      <c r="AI134" s="78">
        <f t="shared" si="229"/>
        <v>9.7059586490345993</v>
      </c>
      <c r="AJ134" s="78">
        <f t="shared" si="202"/>
        <v>19.584190423780488</v>
      </c>
      <c r="AK134" s="333">
        <f t="shared" si="203"/>
        <v>0.24780086485599498</v>
      </c>
      <c r="AL134" s="223"/>
      <c r="AM134" s="462"/>
      <c r="AN134" s="172" t="str">
        <f t="shared" si="230"/>
        <v/>
      </c>
      <c r="AO134" s="172" t="str">
        <f t="shared" si="204"/>
        <v/>
      </c>
      <c r="AP134" s="368" t="str">
        <f t="shared" si="205"/>
        <v/>
      </c>
      <c r="AQ134" s="63"/>
      <c r="AR134" s="64"/>
      <c r="AS134" s="193" t="str">
        <f t="shared" si="231"/>
        <v/>
      </c>
      <c r="AT134" s="65" t="str">
        <f t="shared" si="206"/>
        <v/>
      </c>
      <c r="AU134" s="294" t="str">
        <f t="shared" si="207"/>
        <v/>
      </c>
      <c r="AV134" s="341"/>
      <c r="AW134" s="386"/>
      <c r="AX134" s="587" t="str">
        <f t="shared" si="232"/>
        <v/>
      </c>
      <c r="AY134" s="311" t="str">
        <f t="shared" si="208"/>
        <v/>
      </c>
      <c r="AZ134" s="388" t="str">
        <f t="shared" si="209"/>
        <v/>
      </c>
      <c r="BA134" s="671"/>
      <c r="BB134" s="81"/>
      <c r="BC134" s="81" t="str">
        <f t="shared" si="233"/>
        <v/>
      </c>
      <c r="BD134" s="81" t="str">
        <f t="shared" si="210"/>
        <v/>
      </c>
      <c r="BE134" s="336" t="str">
        <f t="shared" si="211"/>
        <v/>
      </c>
      <c r="BF134" s="419"/>
      <c r="BG134" s="65"/>
      <c r="BH134" s="140" t="str">
        <f t="shared" si="234"/>
        <v/>
      </c>
      <c r="BI134" s="140" t="str">
        <f t="shared" si="212"/>
        <v/>
      </c>
      <c r="BJ134" s="294" t="str">
        <f t="shared" si="213"/>
        <v/>
      </c>
      <c r="BK134" s="154">
        <f t="shared" si="214"/>
        <v>77.594041350965398</v>
      </c>
      <c r="BL134" s="155">
        <f t="shared" si="215"/>
        <v>8.2095301598267305</v>
      </c>
      <c r="BM134" s="541">
        <f t="shared" si="238"/>
        <v>16.419060319653461</v>
      </c>
      <c r="BN134" s="542">
        <v>6</v>
      </c>
      <c r="BO134" s="126">
        <v>78.570000000000007</v>
      </c>
      <c r="BP134" s="104">
        <v>11.64</v>
      </c>
      <c r="BQ134" s="76">
        <f t="shared" si="235"/>
        <v>0.97595864903460949</v>
      </c>
      <c r="BR134" s="76">
        <f t="shared" si="217"/>
        <v>10.202608223140558</v>
      </c>
      <c r="BS134" s="404">
        <f t="shared" si="218"/>
        <v>4.7828880012320552E-2</v>
      </c>
      <c r="BT134" s="487"/>
      <c r="BU134" s="426"/>
      <c r="BV134" s="162" t="str">
        <f t="shared" si="236"/>
        <v/>
      </c>
      <c r="BW134" s="162" t="str">
        <f t="shared" si="219"/>
        <v/>
      </c>
      <c r="BX134" s="390" t="str">
        <f t="shared" si="220"/>
        <v/>
      </c>
      <c r="BY134" s="477"/>
      <c r="BZ134" s="127"/>
      <c r="CA134" s="73" t="str">
        <f t="shared" si="237"/>
        <v/>
      </c>
      <c r="CB134" s="73" t="str">
        <f t="shared" si="221"/>
        <v/>
      </c>
      <c r="CC134" s="408" t="str">
        <f t="shared" si="222"/>
        <v/>
      </c>
      <c r="CF134" s="846"/>
      <c r="CG134" s="807"/>
      <c r="CH134" s="826"/>
      <c r="CI134" s="826"/>
      <c r="CJ134" s="826"/>
      <c r="CK134" s="826"/>
      <c r="CL134" s="830"/>
      <c r="CM134" s="829"/>
      <c r="CN134" s="829"/>
      <c r="CO134" s="826"/>
      <c r="CP134" s="826"/>
      <c r="CQ134" s="830"/>
      <c r="CR134" s="826"/>
      <c r="CS134" s="826"/>
      <c r="CT134" s="826"/>
      <c r="CU134" s="826"/>
      <c r="CV134" s="830"/>
      <c r="CW134" s="829"/>
      <c r="CX134" s="829"/>
      <c r="CY134" s="826"/>
      <c r="CZ134" s="826"/>
      <c r="DA134" s="830"/>
      <c r="DB134" s="829"/>
      <c r="DC134" s="829"/>
      <c r="DD134" s="826"/>
      <c r="DE134" s="826"/>
      <c r="DF134" s="830"/>
      <c r="DG134" s="829"/>
      <c r="DH134" s="829"/>
      <c r="DI134" s="826"/>
      <c r="DJ134" s="826"/>
      <c r="DK134" s="830"/>
      <c r="DL134" s="858"/>
      <c r="DM134" s="826"/>
      <c r="DN134" s="826"/>
      <c r="DO134" s="826"/>
      <c r="DP134" s="830"/>
      <c r="DQ134" s="829"/>
      <c r="DR134" s="862"/>
      <c r="DS134" s="826"/>
      <c r="DT134" s="826"/>
      <c r="DU134" s="830"/>
      <c r="DV134" s="829"/>
      <c r="DW134" s="829"/>
      <c r="DX134" s="829"/>
      <c r="DY134" s="826"/>
      <c r="DZ134" s="830"/>
      <c r="EA134" s="829"/>
      <c r="EB134" s="829"/>
      <c r="EC134" s="829"/>
      <c r="ED134" s="826"/>
      <c r="EE134" s="830"/>
      <c r="EF134" s="826"/>
      <c r="EG134" s="826"/>
      <c r="EH134" s="826"/>
      <c r="EI134" s="826"/>
      <c r="EJ134" s="830"/>
      <c r="EK134" s="826"/>
      <c r="EL134" s="826"/>
      <c r="EM134" s="826"/>
      <c r="EN134" s="826"/>
      <c r="EO134" s="830"/>
      <c r="EP134" s="869"/>
      <c r="EQ134" s="869"/>
      <c r="ER134" s="869"/>
      <c r="ES134" s="869"/>
      <c r="ET134" s="826"/>
      <c r="EU134" s="861"/>
      <c r="EV134" s="826"/>
      <c r="EW134" s="826"/>
      <c r="EX134" s="830"/>
      <c r="EY134" s="856"/>
      <c r="EZ134" s="838"/>
      <c r="FA134" s="826"/>
      <c r="FB134" s="826"/>
      <c r="FC134" s="830"/>
      <c r="FD134" s="838"/>
      <c r="FE134" s="838"/>
      <c r="FF134" s="826"/>
      <c r="FG134" s="826"/>
      <c r="FH134" s="830"/>
      <c r="FI134" s="864"/>
    </row>
    <row r="135" spans="1:165" x14ac:dyDescent="0.25">
      <c r="A135" s="1099"/>
      <c r="B135" s="134">
        <v>100</v>
      </c>
      <c r="C135" s="72">
        <v>84.506400000000014</v>
      </c>
      <c r="D135" s="80">
        <v>30</v>
      </c>
      <c r="E135" s="515">
        <f t="shared" si="223"/>
        <v>-0.74304469946844165</v>
      </c>
      <c r="F135" s="80">
        <f t="shared" si="190"/>
        <v>29.686988483086377</v>
      </c>
      <c r="G135" s="293">
        <f t="shared" si="191"/>
        <v>1.2514652671687764E-2</v>
      </c>
      <c r="H135" s="115">
        <v>75</v>
      </c>
      <c r="I135" s="4">
        <v>15</v>
      </c>
      <c r="J135" s="6">
        <f t="shared" si="224"/>
        <v>-10.249444699468455</v>
      </c>
      <c r="K135" s="6">
        <f t="shared" si="192"/>
        <v>14.36374899512322</v>
      </c>
      <c r="L135" s="396">
        <f t="shared" si="193"/>
        <v>0.35678166970713376</v>
      </c>
      <c r="M135" s="156">
        <v>90.21</v>
      </c>
      <c r="N135" s="141">
        <v>40.74</v>
      </c>
      <c r="O135" s="141">
        <f t="shared" si="225"/>
        <v>4.9605553005315386</v>
      </c>
      <c r="P135" s="141">
        <f t="shared" si="194"/>
        <v>40.510059061854051</v>
      </c>
      <c r="Q135" s="329">
        <f t="shared" si="195"/>
        <v>6.1226216591752675E-2</v>
      </c>
      <c r="R135" s="205">
        <v>99</v>
      </c>
      <c r="S135" s="143">
        <v>30</v>
      </c>
      <c r="T135" s="512">
        <f t="shared" si="226"/>
        <v>13.750555300531545</v>
      </c>
      <c r="U135" s="512">
        <f t="shared" si="196"/>
        <v>29.686988483086377</v>
      </c>
      <c r="V135" s="401">
        <f t="shared" si="197"/>
        <v>0.23159229014363775</v>
      </c>
      <c r="W135" s="413"/>
      <c r="X135" s="105"/>
      <c r="Y135" s="85" t="str">
        <f t="shared" si="227"/>
        <v/>
      </c>
      <c r="Z135" s="85" t="str">
        <f t="shared" si="198"/>
        <v/>
      </c>
      <c r="AA135" s="326" t="str">
        <f t="shared" si="199"/>
        <v/>
      </c>
      <c r="AB135" s="445"/>
      <c r="AC135" s="436"/>
      <c r="AD135" s="439" t="str">
        <f t="shared" si="228"/>
        <v/>
      </c>
      <c r="AE135" s="439" t="str">
        <f t="shared" si="200"/>
        <v/>
      </c>
      <c r="AF135" s="440" t="str">
        <f t="shared" si="201"/>
        <v/>
      </c>
      <c r="AG135" s="663">
        <v>87.3</v>
      </c>
      <c r="AH135" s="142">
        <v>20.37</v>
      </c>
      <c r="AI135" s="142">
        <f t="shared" si="229"/>
        <v>2.050555300531542</v>
      </c>
      <c r="AJ135" s="142">
        <f t="shared" si="202"/>
        <v>19.906134360917576</v>
      </c>
      <c r="AK135" s="306">
        <f t="shared" si="203"/>
        <v>5.1505612876738903E-2</v>
      </c>
      <c r="AL135" s="224"/>
      <c r="AM135" s="464"/>
      <c r="AN135" s="514" t="str">
        <f t="shared" si="230"/>
        <v/>
      </c>
      <c r="AO135" s="514" t="str">
        <f t="shared" si="204"/>
        <v/>
      </c>
      <c r="AP135" s="355" t="str">
        <f t="shared" si="205"/>
        <v/>
      </c>
      <c r="AQ135" s="167"/>
      <c r="AR135" s="107"/>
      <c r="AS135" s="187" t="str">
        <f t="shared" si="231"/>
        <v/>
      </c>
      <c r="AT135" s="80" t="str">
        <f t="shared" si="206"/>
        <v/>
      </c>
      <c r="AU135" s="293" t="str">
        <f t="shared" si="207"/>
        <v/>
      </c>
      <c r="AV135" s="314"/>
      <c r="AW135" s="387"/>
      <c r="AX135" s="323" t="str">
        <f t="shared" si="232"/>
        <v/>
      </c>
      <c r="AY135" s="379" t="str">
        <f t="shared" si="208"/>
        <v/>
      </c>
      <c r="AZ135" s="378" t="str">
        <f t="shared" si="209"/>
        <v/>
      </c>
      <c r="BA135" s="651">
        <v>119.30999999999999</v>
      </c>
      <c r="BB135" s="290">
        <v>40.74</v>
      </c>
      <c r="BC135" s="290">
        <f t="shared" si="233"/>
        <v>34.060555300531533</v>
      </c>
      <c r="BD135" s="290">
        <f t="shared" si="210"/>
        <v>40.510059061854051</v>
      </c>
      <c r="BE135" s="324">
        <f t="shared" si="211"/>
        <v>0.42039626810374564</v>
      </c>
      <c r="BF135" s="234"/>
      <c r="BG135" s="80"/>
      <c r="BH135" s="515" t="str">
        <f t="shared" si="234"/>
        <v/>
      </c>
      <c r="BI135" s="515" t="str">
        <f t="shared" si="212"/>
        <v/>
      </c>
      <c r="BJ135" s="293" t="str">
        <f t="shared" si="213"/>
        <v/>
      </c>
      <c r="BK135" s="82">
        <f t="shared" si="214"/>
        <v>85.249444699468455</v>
      </c>
      <c r="BL135" s="83">
        <f t="shared" si="215"/>
        <v>7.3947761835701753</v>
      </c>
      <c r="BM135" s="538">
        <f t="shared" si="238"/>
        <v>14.789552367140351</v>
      </c>
      <c r="BN135" s="693">
        <v>6</v>
      </c>
      <c r="BO135" s="117">
        <v>81.48</v>
      </c>
      <c r="BP135" s="84">
        <v>11.64</v>
      </c>
      <c r="BQ135" s="85">
        <f t="shared" si="235"/>
        <v>-3.7694446994684512</v>
      </c>
      <c r="BR135" s="85">
        <f t="shared" si="217"/>
        <v>10.807723404811179</v>
      </c>
      <c r="BS135" s="405">
        <f t="shared" si="218"/>
        <v>0.17438661956274901</v>
      </c>
      <c r="BT135" s="484"/>
      <c r="BU135" s="429"/>
      <c r="BV135" s="86" t="str">
        <f t="shared" si="236"/>
        <v/>
      </c>
      <c r="BW135" s="86" t="str">
        <f t="shared" si="219"/>
        <v/>
      </c>
      <c r="BX135" s="328" t="str">
        <f t="shared" si="220"/>
        <v/>
      </c>
      <c r="BY135" s="119">
        <v>134</v>
      </c>
      <c r="BZ135" s="120">
        <v>40</v>
      </c>
      <c r="CA135" s="141">
        <f t="shared" si="237"/>
        <v>48.750555300531545</v>
      </c>
      <c r="CB135" s="141">
        <f t="shared" si="221"/>
        <v>39.765780329259265</v>
      </c>
      <c r="CC135" s="348">
        <f t="shared" si="222"/>
        <v>0.6129711890082209</v>
      </c>
      <c r="CF135" s="846"/>
      <c r="CG135" s="807"/>
      <c r="CH135" s="826"/>
      <c r="CI135" s="826"/>
      <c r="CJ135" s="826"/>
      <c r="CK135" s="826"/>
      <c r="CL135" s="830"/>
      <c r="CM135" s="829"/>
      <c r="CN135" s="829"/>
      <c r="CO135" s="826"/>
      <c r="CP135" s="826"/>
      <c r="CQ135" s="830"/>
      <c r="CR135" s="826"/>
      <c r="CS135" s="826"/>
      <c r="CT135" s="826"/>
      <c r="CU135" s="826"/>
      <c r="CV135" s="830"/>
      <c r="CW135" s="829"/>
      <c r="CX135" s="829"/>
      <c r="CY135" s="826"/>
      <c r="CZ135" s="826"/>
      <c r="DA135" s="830"/>
      <c r="DB135" s="829"/>
      <c r="DC135" s="829"/>
      <c r="DD135" s="826"/>
      <c r="DE135" s="826"/>
      <c r="DF135" s="830"/>
      <c r="DG135" s="829"/>
      <c r="DH135" s="829"/>
      <c r="DI135" s="826"/>
      <c r="DJ135" s="826"/>
      <c r="DK135" s="830"/>
      <c r="DL135" s="858"/>
      <c r="DM135" s="826"/>
      <c r="DN135" s="826"/>
      <c r="DO135" s="826"/>
      <c r="DP135" s="830"/>
      <c r="DQ135" s="829"/>
      <c r="DR135" s="862"/>
      <c r="DS135" s="826"/>
      <c r="DT135" s="826"/>
      <c r="DU135" s="830"/>
      <c r="DV135" s="829"/>
      <c r="DW135" s="829"/>
      <c r="DX135" s="829"/>
      <c r="DY135" s="826"/>
      <c r="DZ135" s="830"/>
      <c r="EA135" s="829"/>
      <c r="EB135" s="829"/>
      <c r="EC135" s="829"/>
      <c r="ED135" s="826"/>
      <c r="EE135" s="830"/>
      <c r="EF135" s="826"/>
      <c r="EG135" s="826"/>
      <c r="EH135" s="826"/>
      <c r="EI135" s="826"/>
      <c r="EJ135" s="830"/>
      <c r="EK135" s="826"/>
      <c r="EL135" s="826"/>
      <c r="EM135" s="826"/>
      <c r="EN135" s="826"/>
      <c r="EO135" s="830"/>
      <c r="EP135" s="869"/>
      <c r="EQ135" s="869"/>
      <c r="ER135" s="869"/>
      <c r="ES135" s="869"/>
      <c r="ET135" s="826"/>
      <c r="EU135" s="861"/>
      <c r="EV135" s="826"/>
      <c r="EW135" s="826"/>
      <c r="EX135" s="830"/>
      <c r="EY135" s="856"/>
      <c r="EZ135" s="838"/>
      <c r="FA135" s="826"/>
      <c r="FB135" s="826"/>
      <c r="FC135" s="830"/>
      <c r="FD135" s="838"/>
      <c r="FE135" s="838"/>
      <c r="FF135" s="826"/>
      <c r="FG135" s="826"/>
      <c r="FH135" s="830"/>
      <c r="FI135" s="864"/>
    </row>
    <row r="136" spans="1:165" ht="15.75" x14ac:dyDescent="0.25">
      <c r="A136" s="1099"/>
      <c r="B136" s="134">
        <v>50</v>
      </c>
      <c r="C136" s="72">
        <v>103.46504999999999</v>
      </c>
      <c r="D136" s="80">
        <v>30</v>
      </c>
      <c r="E136" s="515">
        <f t="shared" si="223"/>
        <v>5.1357192646521383</v>
      </c>
      <c r="F136" s="80">
        <f t="shared" si="190"/>
        <v>29.994166431234259</v>
      </c>
      <c r="G136" s="293">
        <f t="shared" si="191"/>
        <v>8.5611968521053572E-2</v>
      </c>
      <c r="H136" s="115">
        <v>95</v>
      </c>
      <c r="I136" s="4">
        <v>15</v>
      </c>
      <c r="J136" s="6">
        <f t="shared" si="224"/>
        <v>-3.3293307353478525</v>
      </c>
      <c r="K136" s="6">
        <f t="shared" si="192"/>
        <v>14.988329456766692</v>
      </c>
      <c r="L136" s="396">
        <f t="shared" si="193"/>
        <v>0.11106410307270032</v>
      </c>
      <c r="M136" s="156">
        <v>98.940000000000012</v>
      </c>
      <c r="N136" s="141">
        <v>40.74</v>
      </c>
      <c r="O136" s="141">
        <f t="shared" si="225"/>
        <v>0.61066926465215943</v>
      </c>
      <c r="P136" s="141">
        <f t="shared" si="194"/>
        <v>40.73570448518818</v>
      </c>
      <c r="Q136" s="329">
        <f t="shared" si="195"/>
        <v>7.4955039119822212E-3</v>
      </c>
      <c r="R136" s="205">
        <v>94</v>
      </c>
      <c r="S136" s="143">
        <v>30</v>
      </c>
      <c r="T136" s="512">
        <f t="shared" si="226"/>
        <v>-4.3293307353478525</v>
      </c>
      <c r="U136" s="512">
        <f t="shared" si="196"/>
        <v>29.994166431234259</v>
      </c>
      <c r="V136" s="401">
        <f t="shared" si="197"/>
        <v>7.2169545789402698E-2</v>
      </c>
      <c r="W136" s="117">
        <v>104.75999999999999</v>
      </c>
      <c r="X136" s="85">
        <v>27.645</v>
      </c>
      <c r="Y136" s="85">
        <f t="shared" si="227"/>
        <v>6.4306692646521384</v>
      </c>
      <c r="Z136" s="85">
        <f t="shared" si="198"/>
        <v>27.638669376519921</v>
      </c>
      <c r="AA136" s="326">
        <f t="shared" si="199"/>
        <v>0.11633463928830147</v>
      </c>
      <c r="AB136" s="446">
        <v>119</v>
      </c>
      <c r="AC136" s="439">
        <v>26</v>
      </c>
      <c r="AD136" s="439">
        <f t="shared" si="228"/>
        <v>20.670669264652147</v>
      </c>
      <c r="AE136" s="439">
        <f t="shared" si="200"/>
        <v>25.993268742206702</v>
      </c>
      <c r="AF136" s="440">
        <f t="shared" si="201"/>
        <v>0.39761581103280103</v>
      </c>
      <c r="AG136" s="663">
        <v>87.3</v>
      </c>
      <c r="AH136" s="142">
        <v>20.37</v>
      </c>
      <c r="AI136" s="142">
        <f t="shared" si="229"/>
        <v>-11.029330735347855</v>
      </c>
      <c r="AJ136" s="142">
        <f t="shared" si="202"/>
        <v>20.361407611080825</v>
      </c>
      <c r="AK136" s="306">
        <f t="shared" si="203"/>
        <v>0.27083910272847772</v>
      </c>
      <c r="AL136" s="456">
        <v>102</v>
      </c>
      <c r="AM136" s="457">
        <v>24</v>
      </c>
      <c r="AN136" s="514">
        <f t="shared" si="230"/>
        <v>3.6706692646521475</v>
      </c>
      <c r="AO136" s="514">
        <f t="shared" si="204"/>
        <v>23.992707640126408</v>
      </c>
      <c r="AP136" s="355">
        <f t="shared" si="205"/>
        <v>7.6495519382588709E-2</v>
      </c>
      <c r="AQ136" s="79">
        <v>101.85</v>
      </c>
      <c r="AR136" s="80">
        <v>40.74</v>
      </c>
      <c r="AS136" s="515">
        <f t="shared" si="231"/>
        <v>3.5206692646521418</v>
      </c>
      <c r="AT136" s="80">
        <f t="shared" si="206"/>
        <v>40.73570448518818</v>
      </c>
      <c r="AU136" s="293">
        <f t="shared" si="207"/>
        <v>4.3213555640510458E-2</v>
      </c>
      <c r="AV136" s="315">
        <v>270.23230000000001</v>
      </c>
      <c r="AW136" s="380">
        <v>68.12101938557015</v>
      </c>
      <c r="AX136" s="379">
        <f t="shared" si="232"/>
        <v>171.90296926465214</v>
      </c>
      <c r="AY136" s="379">
        <f t="shared" si="208"/>
        <v>68.650005551526675</v>
      </c>
      <c r="AZ136" s="378">
        <f t="shared" si="209"/>
        <v>1.2520244381890606</v>
      </c>
      <c r="BA136" s="651">
        <v>116.4</v>
      </c>
      <c r="BB136" s="290">
        <v>40.74</v>
      </c>
      <c r="BC136" s="290">
        <f t="shared" si="233"/>
        <v>18.070669264652153</v>
      </c>
      <c r="BD136" s="290">
        <f t="shared" si="210"/>
        <v>40.73570448518818</v>
      </c>
      <c r="BE136" s="324">
        <f t="shared" si="211"/>
        <v>0.22180381428315288</v>
      </c>
      <c r="BF136" s="234">
        <v>70.712999999999994</v>
      </c>
      <c r="BG136" s="80">
        <v>17.169</v>
      </c>
      <c r="BH136" s="515">
        <f t="shared" si="234"/>
        <v>-27.616330735347859</v>
      </c>
      <c r="BI136" s="515">
        <f t="shared" si="212"/>
        <v>17.158804763286401</v>
      </c>
      <c r="BJ136" s="293">
        <f t="shared" si="213"/>
        <v>0.80472769275971823</v>
      </c>
      <c r="BK136" s="82">
        <f t="shared" si="214"/>
        <v>98.329330735347853</v>
      </c>
      <c r="BL136" s="83">
        <f t="shared" si="215"/>
        <v>6.0290944672827846</v>
      </c>
      <c r="BM136" s="538">
        <f t="shared" si="238"/>
        <v>12.058188934565569</v>
      </c>
      <c r="BN136" s="693">
        <v>6</v>
      </c>
      <c r="BO136" s="117">
        <v>101.85</v>
      </c>
      <c r="BP136" s="84">
        <v>11.64</v>
      </c>
      <c r="BQ136" s="85">
        <f t="shared" si="235"/>
        <v>3.5206692646521418</v>
      </c>
      <c r="BR136" s="85">
        <f t="shared" si="217"/>
        <v>11.624956770009089</v>
      </c>
      <c r="BS136" s="405">
        <f t="shared" si="218"/>
        <v>0.1514271981524706</v>
      </c>
      <c r="BT136" s="484">
        <v>130.66666666666669</v>
      </c>
      <c r="BU136" s="423">
        <v>37.683230364373543</v>
      </c>
      <c r="BV136" s="86">
        <f t="shared" si="236"/>
        <v>32.337335931318833</v>
      </c>
      <c r="BW136" s="86">
        <f t="shared" si="219"/>
        <v>37.678586366781651</v>
      </c>
      <c r="BX136" s="328">
        <f t="shared" si="220"/>
        <v>0.42912087540296107</v>
      </c>
      <c r="BY136" s="119">
        <v>141</v>
      </c>
      <c r="BZ136" s="120">
        <v>40</v>
      </c>
      <c r="CA136" s="141">
        <f t="shared" si="237"/>
        <v>42.670669264652147</v>
      </c>
      <c r="CB136" s="141">
        <f t="shared" si="221"/>
        <v>39.995625009550487</v>
      </c>
      <c r="CC136" s="348">
        <f t="shared" si="222"/>
        <v>0.53344171086791237</v>
      </c>
      <c r="CF136" s="846"/>
      <c r="CG136" s="807"/>
      <c r="CH136" s="826"/>
      <c r="CI136" s="826"/>
      <c r="CJ136" s="826"/>
      <c r="CK136" s="826"/>
      <c r="CL136" s="830"/>
      <c r="CM136" s="829"/>
      <c r="CN136" s="829"/>
      <c r="CO136" s="826"/>
      <c r="CP136" s="826"/>
      <c r="CQ136" s="830"/>
      <c r="CR136" s="826"/>
      <c r="CS136" s="826"/>
      <c r="CT136" s="826"/>
      <c r="CU136" s="826"/>
      <c r="CV136" s="830"/>
      <c r="CW136" s="829"/>
      <c r="CX136" s="829"/>
      <c r="CY136" s="826"/>
      <c r="CZ136" s="826"/>
      <c r="DA136" s="830"/>
      <c r="DB136" s="826"/>
      <c r="DC136" s="826"/>
      <c r="DD136" s="826"/>
      <c r="DE136" s="826"/>
      <c r="DF136" s="830"/>
      <c r="DG136" s="826"/>
      <c r="DH136" s="826"/>
      <c r="DI136" s="826"/>
      <c r="DJ136" s="826"/>
      <c r="DK136" s="830"/>
      <c r="DL136" s="858"/>
      <c r="DM136" s="826"/>
      <c r="DN136" s="826"/>
      <c r="DO136" s="826"/>
      <c r="DP136" s="830"/>
      <c r="DQ136" s="859"/>
      <c r="DR136" s="859"/>
      <c r="DS136" s="826"/>
      <c r="DT136" s="826"/>
      <c r="DU136" s="830"/>
      <c r="DV136" s="826"/>
      <c r="DW136" s="826"/>
      <c r="DX136" s="826"/>
      <c r="DY136" s="826"/>
      <c r="DZ136" s="830"/>
      <c r="EA136" s="826"/>
      <c r="EB136" s="872"/>
      <c r="EC136" s="826"/>
      <c r="ED136" s="826"/>
      <c r="EE136" s="830"/>
      <c r="EF136" s="826"/>
      <c r="EG136" s="826"/>
      <c r="EH136" s="826"/>
      <c r="EI136" s="826"/>
      <c r="EJ136" s="830"/>
      <c r="EK136" s="826"/>
      <c r="EL136" s="826"/>
      <c r="EM136" s="826"/>
      <c r="EN136" s="826"/>
      <c r="EO136" s="830"/>
      <c r="EP136" s="869"/>
      <c r="EQ136" s="869"/>
      <c r="ER136" s="869"/>
      <c r="ES136" s="869"/>
      <c r="ET136" s="826"/>
      <c r="EU136" s="861"/>
      <c r="EV136" s="826"/>
      <c r="EW136" s="826"/>
      <c r="EX136" s="830"/>
      <c r="EY136" s="856"/>
      <c r="EZ136" s="856"/>
      <c r="FA136" s="826"/>
      <c r="FB136" s="826"/>
      <c r="FC136" s="830"/>
      <c r="FD136" s="838"/>
      <c r="FE136" s="838"/>
      <c r="FF136" s="826"/>
      <c r="FG136" s="826"/>
      <c r="FH136" s="830"/>
      <c r="FI136" s="864"/>
    </row>
    <row r="137" spans="1:165" ht="15.75" x14ac:dyDescent="0.25">
      <c r="A137" s="1099"/>
      <c r="B137" s="134">
        <v>20</v>
      </c>
      <c r="C137" s="72">
        <v>125.26822499999999</v>
      </c>
      <c r="D137" s="80">
        <v>30</v>
      </c>
      <c r="E137" s="515">
        <f t="shared" si="223"/>
        <v>-0.45359183085770383</v>
      </c>
      <c r="F137" s="80">
        <f t="shared" si="190"/>
        <v>29.816623498729509</v>
      </c>
      <c r="G137" s="293">
        <f t="shared" si="191"/>
        <v>7.606358092106429E-3</v>
      </c>
      <c r="H137" s="115">
        <v>117</v>
      </c>
      <c r="I137" s="4">
        <v>15</v>
      </c>
      <c r="J137" s="6">
        <f t="shared" si="224"/>
        <v>-8.7218168308576907</v>
      </c>
      <c r="K137" s="6">
        <f t="shared" si="192"/>
        <v>14.62979961807368</v>
      </c>
      <c r="L137" s="396">
        <f t="shared" si="193"/>
        <v>0.29808394709941016</v>
      </c>
      <c r="M137" s="156">
        <v>116.4</v>
      </c>
      <c r="N137" s="141">
        <v>40.74</v>
      </c>
      <c r="O137" s="141">
        <f t="shared" si="225"/>
        <v>-9.321816830857685</v>
      </c>
      <c r="P137" s="141">
        <f t="shared" si="194"/>
        <v>40.605155299111821</v>
      </c>
      <c r="Q137" s="329">
        <f t="shared" si="195"/>
        <v>0.11478612459661724</v>
      </c>
      <c r="R137" s="205">
        <v>126</v>
      </c>
      <c r="S137" s="143">
        <v>30</v>
      </c>
      <c r="T137" s="512">
        <f t="shared" si="226"/>
        <v>0.27818316914230934</v>
      </c>
      <c r="U137" s="512">
        <f t="shared" si="196"/>
        <v>29.816623498729509</v>
      </c>
      <c r="V137" s="401">
        <f t="shared" si="197"/>
        <v>4.6649005906749096E-3</v>
      </c>
      <c r="W137" s="117">
        <v>151.32</v>
      </c>
      <c r="X137" s="85">
        <v>27.645</v>
      </c>
      <c r="Y137" s="85">
        <f t="shared" si="227"/>
        <v>25.598183169142303</v>
      </c>
      <c r="Z137" s="85">
        <f t="shared" si="198"/>
        <v>27.445893351556055</v>
      </c>
      <c r="AA137" s="326">
        <f t="shared" si="199"/>
        <v>0.46633904098608991</v>
      </c>
      <c r="AB137" s="446">
        <v>140</v>
      </c>
      <c r="AC137" s="439">
        <v>26</v>
      </c>
      <c r="AD137" s="439">
        <f t="shared" si="228"/>
        <v>14.278183169142309</v>
      </c>
      <c r="AE137" s="439">
        <f t="shared" si="200"/>
        <v>25.788195688434442</v>
      </c>
      <c r="AF137" s="440">
        <f t="shared" si="201"/>
        <v>0.27683563715831866</v>
      </c>
      <c r="AG137" s="663">
        <v>145.5</v>
      </c>
      <c r="AH137" s="142">
        <v>20.37</v>
      </c>
      <c r="AI137" s="142">
        <f t="shared" si="229"/>
        <v>19.778183169142309</v>
      </c>
      <c r="AJ137" s="142">
        <f t="shared" si="202"/>
        <v>20.098953626121656</v>
      </c>
      <c r="AK137" s="306">
        <f t="shared" si="203"/>
        <v>0.49202021998392853</v>
      </c>
      <c r="AL137" s="456">
        <v>123</v>
      </c>
      <c r="AM137" s="457">
        <v>24</v>
      </c>
      <c r="AN137" s="514">
        <f t="shared" si="230"/>
        <v>-2.7218168308576907</v>
      </c>
      <c r="AO137" s="514">
        <f t="shared" si="204"/>
        <v>23.77038150440562</v>
      </c>
      <c r="AP137" s="355">
        <f t="shared" si="205"/>
        <v>5.7252274860486084E-2</v>
      </c>
      <c r="AQ137" s="79">
        <v>125.13</v>
      </c>
      <c r="AR137" s="80">
        <v>40.74</v>
      </c>
      <c r="AS137" s="515">
        <f t="shared" si="231"/>
        <v>-0.59181683085769521</v>
      </c>
      <c r="AT137" s="80">
        <f t="shared" si="206"/>
        <v>40.605155299111821</v>
      </c>
      <c r="AU137" s="293">
        <f t="shared" si="207"/>
        <v>7.2874592708507676E-3</v>
      </c>
      <c r="AV137" s="315">
        <v>250.67710000000002</v>
      </c>
      <c r="AW137" s="380">
        <v>68.838906762647042</v>
      </c>
      <c r="AX137" s="379">
        <f t="shared" si="232"/>
        <v>124.95528316914233</v>
      </c>
      <c r="AY137" s="379">
        <f t="shared" si="208"/>
        <v>68.759189357797126</v>
      </c>
      <c r="AZ137" s="378">
        <f t="shared" si="209"/>
        <v>0.90864424330922322</v>
      </c>
      <c r="BA137" s="651">
        <v>125.13</v>
      </c>
      <c r="BB137" s="290">
        <v>40.74</v>
      </c>
      <c r="BC137" s="290">
        <f t="shared" si="233"/>
        <v>-0.59181683085769521</v>
      </c>
      <c r="BD137" s="290">
        <f t="shared" si="210"/>
        <v>40.605155299111821</v>
      </c>
      <c r="BE137" s="324">
        <f t="shared" si="211"/>
        <v>7.2874592708507676E-3</v>
      </c>
      <c r="BF137" s="234">
        <v>94.284000000000006</v>
      </c>
      <c r="BG137" s="80">
        <v>17.169</v>
      </c>
      <c r="BH137" s="515">
        <f t="shared" si="234"/>
        <v>-31.437816830857685</v>
      </c>
      <c r="BI137" s="515">
        <f t="shared" si="212"/>
        <v>16.846530736771555</v>
      </c>
      <c r="BJ137" s="293">
        <f t="shared" si="213"/>
        <v>0.93306501267460307</v>
      </c>
      <c r="BK137" s="82">
        <f t="shared" si="214"/>
        <v>125.72181683085769</v>
      </c>
      <c r="BL137" s="83">
        <f t="shared" si="215"/>
        <v>5.9974130368860878</v>
      </c>
      <c r="BM137" s="538">
        <f t="shared" si="238"/>
        <v>11.994826073772176</v>
      </c>
      <c r="BN137" s="693">
        <v>5</v>
      </c>
      <c r="BO137" s="117">
        <v>128.04</v>
      </c>
      <c r="BP137" s="84">
        <v>11.64</v>
      </c>
      <c r="BQ137" s="85">
        <f t="shared" si="235"/>
        <v>2.3181831691423014</v>
      </c>
      <c r="BR137" s="85">
        <f t="shared" si="217"/>
        <v>11.158881523924736</v>
      </c>
      <c r="BS137" s="405">
        <f t="shared" si="218"/>
        <v>0.10387166331016676</v>
      </c>
      <c r="BT137" s="484">
        <v>115.50000000000001</v>
      </c>
      <c r="BU137" s="423">
        <v>35.700544718941842</v>
      </c>
      <c r="BV137" s="86">
        <f t="shared" si="236"/>
        <v>-10.221816830857676</v>
      </c>
      <c r="BW137" s="86">
        <f t="shared" si="219"/>
        <v>35.546588163903373</v>
      </c>
      <c r="BX137" s="328">
        <f t="shared" si="220"/>
        <v>0.14378056177607593</v>
      </c>
      <c r="BY137" s="119">
        <v>156</v>
      </c>
      <c r="BZ137" s="120">
        <v>40</v>
      </c>
      <c r="CA137" s="141">
        <f t="shared" si="237"/>
        <v>30.278183169142309</v>
      </c>
      <c r="CB137" s="141">
        <f t="shared" si="221"/>
        <v>39.862652155432272</v>
      </c>
      <c r="CC137" s="348">
        <f t="shared" si="222"/>
        <v>0.3797813433371387</v>
      </c>
      <c r="CF137" s="846"/>
      <c r="CG137" s="807"/>
      <c r="CH137" s="826"/>
      <c r="CI137" s="826"/>
      <c r="CJ137" s="826"/>
      <c r="CK137" s="826"/>
      <c r="CL137" s="830"/>
      <c r="CM137" s="829"/>
      <c r="CN137" s="829"/>
      <c r="CO137" s="826"/>
      <c r="CP137" s="826"/>
      <c r="CQ137" s="830"/>
      <c r="CR137" s="826"/>
      <c r="CS137" s="826"/>
      <c r="CT137" s="826"/>
      <c r="CU137" s="826"/>
      <c r="CV137" s="830"/>
      <c r="CW137" s="829"/>
      <c r="CX137" s="829"/>
      <c r="CY137" s="826"/>
      <c r="CZ137" s="826"/>
      <c r="DA137" s="830"/>
      <c r="DB137" s="826"/>
      <c r="DC137" s="826"/>
      <c r="DD137" s="826"/>
      <c r="DE137" s="826"/>
      <c r="DF137" s="830"/>
      <c r="DG137" s="826"/>
      <c r="DH137" s="826"/>
      <c r="DI137" s="826"/>
      <c r="DJ137" s="826"/>
      <c r="DK137" s="830"/>
      <c r="DL137" s="858"/>
      <c r="DM137" s="826"/>
      <c r="DN137" s="826"/>
      <c r="DO137" s="826"/>
      <c r="DP137" s="830"/>
      <c r="DQ137" s="859"/>
      <c r="DR137" s="859"/>
      <c r="DS137" s="826"/>
      <c r="DT137" s="826"/>
      <c r="DU137" s="830"/>
      <c r="DV137" s="826"/>
      <c r="DW137" s="826"/>
      <c r="DX137" s="826"/>
      <c r="DY137" s="826"/>
      <c r="DZ137" s="830"/>
      <c r="EA137" s="826"/>
      <c r="EB137" s="872"/>
      <c r="EC137" s="826"/>
      <c r="ED137" s="826"/>
      <c r="EE137" s="830"/>
      <c r="EF137" s="826"/>
      <c r="EG137" s="826"/>
      <c r="EH137" s="826"/>
      <c r="EI137" s="826"/>
      <c r="EJ137" s="830"/>
      <c r="EK137" s="826"/>
      <c r="EL137" s="826"/>
      <c r="EM137" s="826"/>
      <c r="EN137" s="826"/>
      <c r="EO137" s="830"/>
      <c r="EP137" s="869"/>
      <c r="EQ137" s="869"/>
      <c r="ER137" s="869"/>
      <c r="ES137" s="869"/>
      <c r="ET137" s="826"/>
      <c r="EU137" s="861"/>
      <c r="EV137" s="826"/>
      <c r="EW137" s="826"/>
      <c r="EX137" s="830"/>
      <c r="EY137" s="856"/>
      <c r="EZ137" s="856"/>
      <c r="FA137" s="826"/>
      <c r="FB137" s="826"/>
      <c r="FC137" s="830"/>
      <c r="FD137" s="838"/>
      <c r="FE137" s="838"/>
      <c r="FF137" s="826"/>
      <c r="FG137" s="826"/>
      <c r="FH137" s="830"/>
      <c r="FI137" s="864"/>
    </row>
    <row r="138" spans="1:165" ht="15.75" x14ac:dyDescent="0.25">
      <c r="A138" s="1099"/>
      <c r="B138" s="134">
        <v>10</v>
      </c>
      <c r="C138" s="72">
        <v>138.25409999999999</v>
      </c>
      <c r="D138" s="80">
        <v>35</v>
      </c>
      <c r="E138" s="515">
        <f t="shared" si="223"/>
        <v>3.1370241787535065</v>
      </c>
      <c r="F138" s="80">
        <f t="shared" si="190"/>
        <v>34.829990112510913</v>
      </c>
      <c r="G138" s="293">
        <f t="shared" si="191"/>
        <v>4.5033377394308953E-2</v>
      </c>
      <c r="H138" s="115">
        <v>130</v>
      </c>
      <c r="I138" s="4">
        <v>15</v>
      </c>
      <c r="J138" s="6">
        <f t="shared" si="224"/>
        <v>-5.1170758212464875</v>
      </c>
      <c r="K138" s="6">
        <f t="shared" si="192"/>
        <v>14.598911303162582</v>
      </c>
      <c r="L138" s="396">
        <f t="shared" si="193"/>
        <v>0.17525539113789834</v>
      </c>
      <c r="M138" s="156">
        <v>128.04</v>
      </c>
      <c r="N138" s="141">
        <v>58.2</v>
      </c>
      <c r="O138" s="141">
        <f t="shared" si="225"/>
        <v>-7.0770758212464955</v>
      </c>
      <c r="P138" s="141">
        <f t="shared" si="194"/>
        <v>58.097919164438316</v>
      </c>
      <c r="Q138" s="329">
        <f t="shared" si="195"/>
        <v>6.0906448311993655E-2</v>
      </c>
      <c r="R138" s="205">
        <v>144</v>
      </c>
      <c r="S138" s="143">
        <v>30</v>
      </c>
      <c r="T138" s="512">
        <f t="shared" si="226"/>
        <v>8.8829241787535125</v>
      </c>
      <c r="U138" s="512">
        <f t="shared" si="196"/>
        <v>29.801480017569734</v>
      </c>
      <c r="V138" s="401">
        <f t="shared" si="197"/>
        <v>0.14903495016885912</v>
      </c>
      <c r="W138" s="117">
        <v>142.59</v>
      </c>
      <c r="X138" s="85">
        <v>26.189999999999998</v>
      </c>
      <c r="Y138" s="85">
        <f t="shared" si="227"/>
        <v>7.4729241787535159</v>
      </c>
      <c r="Z138" s="85">
        <f t="shared" si="198"/>
        <v>25.962363360018056</v>
      </c>
      <c r="AA138" s="326">
        <f t="shared" si="199"/>
        <v>0.14391841133888819</v>
      </c>
      <c r="AB138" s="446">
        <v>151</v>
      </c>
      <c r="AC138" s="439">
        <v>26</v>
      </c>
      <c r="AD138" s="439">
        <f t="shared" si="228"/>
        <v>15.882924178753512</v>
      </c>
      <c r="AE138" s="439">
        <f t="shared" si="200"/>
        <v>25.770685113857727</v>
      </c>
      <c r="AF138" s="440">
        <f t="shared" si="201"/>
        <v>0.30815874914813096</v>
      </c>
      <c r="AG138" s="663">
        <v>145.5</v>
      </c>
      <c r="AH138" s="142">
        <v>20.37</v>
      </c>
      <c r="AI138" s="142">
        <f t="shared" si="229"/>
        <v>10.382924178753512</v>
      </c>
      <c r="AJ138" s="142">
        <f t="shared" si="202"/>
        <v>20.076481545271029</v>
      </c>
      <c r="AK138" s="306">
        <f t="shared" si="203"/>
        <v>0.25858425828601395</v>
      </c>
      <c r="AL138" s="456">
        <v>134</v>
      </c>
      <c r="AM138" s="457">
        <v>24</v>
      </c>
      <c r="AN138" s="514">
        <f t="shared" si="230"/>
        <v>-1.1170758212464875</v>
      </c>
      <c r="AO138" s="514">
        <f t="shared" si="204"/>
        <v>23.751383354188196</v>
      </c>
      <c r="AP138" s="355">
        <f t="shared" si="205"/>
        <v>2.351601598501226E-2</v>
      </c>
      <c r="AQ138" s="79">
        <v>142.59</v>
      </c>
      <c r="AR138" s="80">
        <v>46.56</v>
      </c>
      <c r="AS138" s="515">
        <f t="shared" si="231"/>
        <v>7.4729241787535159</v>
      </c>
      <c r="AT138" s="80">
        <f t="shared" si="206"/>
        <v>46.432335836544006</v>
      </c>
      <c r="AU138" s="293">
        <f t="shared" si="207"/>
        <v>8.0471120439218155E-2</v>
      </c>
      <c r="AV138" s="315">
        <v>251.88475</v>
      </c>
      <c r="AW138" s="380">
        <v>69.371748096353841</v>
      </c>
      <c r="AX138" s="379">
        <f t="shared" si="232"/>
        <v>116.76767417875351</v>
      </c>
      <c r="AY138" s="379">
        <f t="shared" si="208"/>
        <v>69.286128807875969</v>
      </c>
      <c r="AZ138" s="378">
        <f t="shared" si="209"/>
        <v>0.84264827742461612</v>
      </c>
      <c r="BA138" s="651">
        <v>133.86000000000001</v>
      </c>
      <c r="BB138" s="290">
        <v>40.74</v>
      </c>
      <c r="BC138" s="290">
        <f t="shared" si="233"/>
        <v>-1.2570758212464739</v>
      </c>
      <c r="BD138" s="290">
        <f t="shared" si="210"/>
        <v>40.594036646256413</v>
      </c>
      <c r="BE138" s="324">
        <f t="shared" si="211"/>
        <v>1.5483503552515042E-2</v>
      </c>
      <c r="BF138" s="234">
        <v>112.908</v>
      </c>
      <c r="BG138" s="80">
        <v>17.169</v>
      </c>
      <c r="BH138" s="515">
        <f t="shared" si="234"/>
        <v>-22.209075821246486</v>
      </c>
      <c r="BI138" s="515">
        <f t="shared" si="212"/>
        <v>16.819713797731762</v>
      </c>
      <c r="BJ138" s="293">
        <f t="shared" si="213"/>
        <v>0.6602096827664663</v>
      </c>
      <c r="BK138" s="82">
        <f t="shared" si="214"/>
        <v>135.11707582124649</v>
      </c>
      <c r="BL138" s="83">
        <f t="shared" si="215"/>
        <v>6.0722144858685452</v>
      </c>
      <c r="BM138" s="538">
        <f t="shared" si="238"/>
        <v>12.14442897173709</v>
      </c>
      <c r="BN138" s="693">
        <v>5</v>
      </c>
      <c r="BO138" s="117">
        <v>133.86000000000001</v>
      </c>
      <c r="BP138" s="84">
        <v>11.64</v>
      </c>
      <c r="BQ138" s="85">
        <f t="shared" si="235"/>
        <v>-1.2570758212464739</v>
      </c>
      <c r="BR138" s="85">
        <f t="shared" si="217"/>
        <v>11.11835470011675</v>
      </c>
      <c r="BS138" s="405">
        <f t="shared" si="218"/>
        <v>5.6531557732785488E-2</v>
      </c>
      <c r="BT138" s="484">
        <v>123.41666666666666</v>
      </c>
      <c r="BU138" s="423">
        <v>36.29662221237367</v>
      </c>
      <c r="BV138" s="86">
        <f t="shared" si="236"/>
        <v>-11.70040915457983</v>
      </c>
      <c r="BW138" s="86">
        <f t="shared" si="219"/>
        <v>36.132713643807406</v>
      </c>
      <c r="BX138" s="328">
        <f t="shared" si="220"/>
        <v>0.16190880748566613</v>
      </c>
      <c r="BY138" s="119">
        <v>173</v>
      </c>
      <c r="BZ138" s="120">
        <v>42</v>
      </c>
      <c r="CA138" s="141">
        <f t="shared" si="237"/>
        <v>37.882924178753512</v>
      </c>
      <c r="CB138" s="141">
        <f t="shared" si="221"/>
        <v>41.858430587369234</v>
      </c>
      <c r="CC138" s="348">
        <f t="shared" si="222"/>
        <v>0.45251247654498389</v>
      </c>
      <c r="CF138" s="846"/>
      <c r="CG138" s="807"/>
      <c r="CH138" s="826"/>
      <c r="CI138" s="826"/>
      <c r="CJ138" s="826"/>
      <c r="CK138" s="826"/>
      <c r="CL138" s="830"/>
      <c r="CM138" s="829"/>
      <c r="CN138" s="829"/>
      <c r="CO138" s="826"/>
      <c r="CP138" s="826"/>
      <c r="CQ138" s="830"/>
      <c r="CR138" s="826"/>
      <c r="CS138" s="826"/>
      <c r="CT138" s="826"/>
      <c r="CU138" s="826"/>
      <c r="CV138" s="830"/>
      <c r="CW138" s="829"/>
      <c r="CX138" s="829"/>
      <c r="CY138" s="826"/>
      <c r="CZ138" s="826"/>
      <c r="DA138" s="830"/>
      <c r="DB138" s="826"/>
      <c r="DC138" s="826"/>
      <c r="DD138" s="826"/>
      <c r="DE138" s="826"/>
      <c r="DF138" s="830"/>
      <c r="DG138" s="826"/>
      <c r="DH138" s="826"/>
      <c r="DI138" s="826"/>
      <c r="DJ138" s="826"/>
      <c r="DK138" s="830"/>
      <c r="DL138" s="858"/>
      <c r="DM138" s="826"/>
      <c r="DN138" s="826"/>
      <c r="DO138" s="826"/>
      <c r="DP138" s="830"/>
      <c r="DQ138" s="859"/>
      <c r="DR138" s="859"/>
      <c r="DS138" s="826"/>
      <c r="DT138" s="826"/>
      <c r="DU138" s="830"/>
      <c r="DV138" s="826"/>
      <c r="DW138" s="826"/>
      <c r="DX138" s="826"/>
      <c r="DY138" s="826"/>
      <c r="DZ138" s="830"/>
      <c r="EA138" s="826"/>
      <c r="EB138" s="872"/>
      <c r="EC138" s="826"/>
      <c r="ED138" s="826"/>
      <c r="EE138" s="830"/>
      <c r="EF138" s="826"/>
      <c r="EG138" s="826"/>
      <c r="EH138" s="826"/>
      <c r="EI138" s="826"/>
      <c r="EJ138" s="830"/>
      <c r="EK138" s="826"/>
      <c r="EL138" s="826"/>
      <c r="EM138" s="826"/>
      <c r="EN138" s="826"/>
      <c r="EO138" s="830"/>
      <c r="EP138" s="869"/>
      <c r="EQ138" s="869"/>
      <c r="ER138" s="869"/>
      <c r="ES138" s="869"/>
      <c r="ET138" s="826"/>
      <c r="EU138" s="861"/>
      <c r="EV138" s="826"/>
      <c r="EW138" s="826"/>
      <c r="EX138" s="830"/>
      <c r="EY138" s="856"/>
      <c r="EZ138" s="856"/>
      <c r="FA138" s="826"/>
      <c r="FB138" s="826"/>
      <c r="FC138" s="830"/>
      <c r="FD138" s="838"/>
      <c r="FE138" s="838"/>
      <c r="FF138" s="826"/>
      <c r="FG138" s="826"/>
      <c r="FH138" s="830"/>
      <c r="FI138" s="864"/>
    </row>
    <row r="139" spans="1:165" ht="15.75" x14ac:dyDescent="0.25">
      <c r="A139" s="1099"/>
      <c r="B139" s="134">
        <v>5</v>
      </c>
      <c r="C139" s="72">
        <v>148.984725</v>
      </c>
      <c r="D139" s="80">
        <v>35</v>
      </c>
      <c r="E139" s="515">
        <f t="shared" si="223"/>
        <v>1.6479319331715772</v>
      </c>
      <c r="F139" s="80">
        <f t="shared" si="190"/>
        <v>34.602568477549319</v>
      </c>
      <c r="G139" s="293">
        <f t="shared" si="191"/>
        <v>2.3812277609403198E-2</v>
      </c>
      <c r="H139" s="115">
        <v>141</v>
      </c>
      <c r="I139" s="4">
        <v>15</v>
      </c>
      <c r="J139" s="6">
        <f t="shared" si="224"/>
        <v>-6.3367930668284203</v>
      </c>
      <c r="K139" s="6">
        <f t="shared" si="192"/>
        <v>14.047695371251827</v>
      </c>
      <c r="L139" s="396">
        <f t="shared" si="193"/>
        <v>0.22554564643380831</v>
      </c>
      <c r="M139" s="156">
        <v>139.68</v>
      </c>
      <c r="N139" s="141">
        <v>81.48</v>
      </c>
      <c r="O139" s="141">
        <f t="shared" si="225"/>
        <v>-7.6567930668284134</v>
      </c>
      <c r="P139" s="141">
        <f t="shared" si="194"/>
        <v>81.310074069843836</v>
      </c>
      <c r="Q139" s="329">
        <f t="shared" si="195"/>
        <v>4.7083913982487402E-2</v>
      </c>
      <c r="R139" s="205">
        <v>162</v>
      </c>
      <c r="S139" s="143">
        <v>30</v>
      </c>
      <c r="T139" s="512">
        <f t="shared" si="226"/>
        <v>14.66320693317158</v>
      </c>
      <c r="U139" s="512">
        <f t="shared" si="196"/>
        <v>29.535364315401459</v>
      </c>
      <c r="V139" s="401">
        <f t="shared" si="197"/>
        <v>0.24823135371865601</v>
      </c>
      <c r="W139" s="117">
        <v>165.86999999999998</v>
      </c>
      <c r="X139" s="85">
        <v>40.74</v>
      </c>
      <c r="Y139" s="85">
        <f t="shared" si="227"/>
        <v>18.533206933171556</v>
      </c>
      <c r="Z139" s="85">
        <f t="shared" si="198"/>
        <v>40.39907604442817</v>
      </c>
      <c r="AA139" s="326">
        <f t="shared" si="199"/>
        <v>0.22937661882155411</v>
      </c>
      <c r="AB139" s="446">
        <v>160</v>
      </c>
      <c r="AC139" s="439">
        <v>26</v>
      </c>
      <c r="AD139" s="439">
        <f t="shared" si="228"/>
        <v>12.66320693317158</v>
      </c>
      <c r="AE139" s="439">
        <f t="shared" si="200"/>
        <v>25.462477201629262</v>
      </c>
      <c r="AF139" s="440">
        <f t="shared" si="201"/>
        <v>0.24866407994979572</v>
      </c>
      <c r="AG139" s="663">
        <v>145.5</v>
      </c>
      <c r="AH139" s="142">
        <v>32.01</v>
      </c>
      <c r="AI139" s="142">
        <f t="shared" si="229"/>
        <v>-1.8367930668284203</v>
      </c>
      <c r="AJ139" s="142">
        <f t="shared" si="202"/>
        <v>31.574955981655616</v>
      </c>
      <c r="AK139" s="306">
        <f t="shared" si="203"/>
        <v>2.9086233214316408E-2</v>
      </c>
      <c r="AL139" s="456">
        <v>146</v>
      </c>
      <c r="AM139" s="457">
        <v>24</v>
      </c>
      <c r="AN139" s="514">
        <f t="shared" si="230"/>
        <v>-1.3367930668284203</v>
      </c>
      <c r="AO139" s="514">
        <f t="shared" si="204"/>
        <v>23.41661259113901</v>
      </c>
      <c r="AP139" s="355">
        <f t="shared" si="205"/>
        <v>2.8543690117977843E-2</v>
      </c>
      <c r="AQ139" s="79">
        <v>151.32</v>
      </c>
      <c r="AR139" s="80">
        <v>58.2</v>
      </c>
      <c r="AS139" s="515">
        <f t="shared" si="231"/>
        <v>3.9832069331715729</v>
      </c>
      <c r="AT139" s="80">
        <f t="shared" si="206"/>
        <v>57.961864577008654</v>
      </c>
      <c r="AU139" s="293">
        <f t="shared" si="207"/>
        <v>3.4360583137206087E-2</v>
      </c>
      <c r="AV139" s="315">
        <v>266.94400000000002</v>
      </c>
      <c r="AW139" s="380">
        <v>83.7800975641441</v>
      </c>
      <c r="AX139" s="379">
        <f t="shared" si="232"/>
        <v>119.6072069331716</v>
      </c>
      <c r="AY139" s="379">
        <f t="shared" si="208"/>
        <v>83.614846128549402</v>
      </c>
      <c r="AZ139" s="378">
        <f t="shared" si="209"/>
        <v>0.71522709465546086</v>
      </c>
      <c r="BA139" s="651">
        <v>136.76999999999998</v>
      </c>
      <c r="BB139" s="290">
        <v>40.74</v>
      </c>
      <c r="BC139" s="290">
        <f t="shared" si="233"/>
        <v>-10.566793066828438</v>
      </c>
      <c r="BD139" s="290">
        <f t="shared" si="210"/>
        <v>40.39907604442817</v>
      </c>
      <c r="BE139" s="324">
        <f t="shared" si="211"/>
        <v>0.13078013288234358</v>
      </c>
      <c r="BF139" s="234">
        <v>126.294</v>
      </c>
      <c r="BG139" s="80">
        <v>37.83</v>
      </c>
      <c r="BH139" s="515">
        <f t="shared" si="234"/>
        <v>-21.042793066828423</v>
      </c>
      <c r="BI139" s="515">
        <f t="shared" si="212"/>
        <v>37.46260328972734</v>
      </c>
      <c r="BJ139" s="293">
        <f t="shared" si="213"/>
        <v>0.28085065130268977</v>
      </c>
      <c r="BK139" s="82">
        <f t="shared" si="214"/>
        <v>147.33679306682842</v>
      </c>
      <c r="BL139" s="83">
        <f t="shared" si="215"/>
        <v>7.2568763773754599</v>
      </c>
      <c r="BM139" s="538">
        <f t="shared" si="238"/>
        <v>14.51375275475092</v>
      </c>
      <c r="BN139" s="693">
        <v>5</v>
      </c>
      <c r="BO139" s="117">
        <v>142.59</v>
      </c>
      <c r="BP139" s="84">
        <v>14.55</v>
      </c>
      <c r="BQ139" s="85">
        <f t="shared" si="235"/>
        <v>-4.7467930668284168</v>
      </c>
      <c r="BR139" s="85">
        <f t="shared" si="217"/>
        <v>13.566143344498835</v>
      </c>
      <c r="BS139" s="405">
        <f t="shared" si="218"/>
        <v>0.17494998196201703</v>
      </c>
      <c r="BT139" s="484">
        <v>131.66666666666666</v>
      </c>
      <c r="BU139" s="423">
        <v>37.973774944123534</v>
      </c>
      <c r="BV139" s="86">
        <f t="shared" si="236"/>
        <v>-15.670126400161763</v>
      </c>
      <c r="BW139" s="86">
        <f t="shared" si="219"/>
        <v>37.607782821517596</v>
      </c>
      <c r="BX139" s="328">
        <f t="shared" si="220"/>
        <v>0.20833621692789575</v>
      </c>
      <c r="BY139" s="119">
        <v>190</v>
      </c>
      <c r="BZ139" s="120">
        <v>44</v>
      </c>
      <c r="CA139" s="141">
        <f t="shared" si="237"/>
        <v>42.66320693317158</v>
      </c>
      <c r="CB139" s="141">
        <f t="shared" si="221"/>
        <v>43.684525237702765</v>
      </c>
      <c r="CC139" s="348">
        <f t="shared" si="222"/>
        <v>0.48831029639244289</v>
      </c>
      <c r="CF139" s="846"/>
      <c r="CG139" s="807"/>
      <c r="CH139" s="826"/>
      <c r="CI139" s="826"/>
      <c r="CJ139" s="826"/>
      <c r="CK139" s="826"/>
      <c r="CL139" s="830"/>
      <c r="CM139" s="829"/>
      <c r="CN139" s="829"/>
      <c r="CO139" s="826"/>
      <c r="CP139" s="826"/>
      <c r="CQ139" s="830"/>
      <c r="CR139" s="826"/>
      <c r="CS139" s="826"/>
      <c r="CT139" s="826"/>
      <c r="CU139" s="826"/>
      <c r="CV139" s="830"/>
      <c r="CW139" s="829"/>
      <c r="CX139" s="829"/>
      <c r="CY139" s="826"/>
      <c r="CZ139" s="826"/>
      <c r="DA139" s="830"/>
      <c r="DB139" s="826"/>
      <c r="DC139" s="826"/>
      <c r="DD139" s="826"/>
      <c r="DE139" s="826"/>
      <c r="DF139" s="830"/>
      <c r="DG139" s="826"/>
      <c r="DH139" s="826"/>
      <c r="DI139" s="826"/>
      <c r="DJ139" s="826"/>
      <c r="DK139" s="830"/>
      <c r="DL139" s="858"/>
      <c r="DM139" s="826"/>
      <c r="DN139" s="826"/>
      <c r="DO139" s="826"/>
      <c r="DP139" s="830"/>
      <c r="DQ139" s="859"/>
      <c r="DR139" s="859"/>
      <c r="DS139" s="826"/>
      <c r="DT139" s="826"/>
      <c r="DU139" s="830"/>
      <c r="DV139" s="826"/>
      <c r="DW139" s="826"/>
      <c r="DX139" s="826"/>
      <c r="DY139" s="826"/>
      <c r="DZ139" s="830"/>
      <c r="EA139" s="826"/>
      <c r="EB139" s="872"/>
      <c r="EC139" s="826"/>
      <c r="ED139" s="826"/>
      <c r="EE139" s="830"/>
      <c r="EF139" s="826"/>
      <c r="EG139" s="826"/>
      <c r="EH139" s="826"/>
      <c r="EI139" s="826"/>
      <c r="EJ139" s="830"/>
      <c r="EK139" s="826"/>
      <c r="EL139" s="826"/>
      <c r="EM139" s="826"/>
      <c r="EN139" s="826"/>
      <c r="EO139" s="830"/>
      <c r="EP139" s="869"/>
      <c r="EQ139" s="869"/>
      <c r="ER139" s="869"/>
      <c r="ES139" s="869"/>
      <c r="ET139" s="826"/>
      <c r="EU139" s="861"/>
      <c r="EV139" s="826"/>
      <c r="EW139" s="826"/>
      <c r="EX139" s="830"/>
      <c r="EY139" s="856"/>
      <c r="EZ139" s="856"/>
      <c r="FA139" s="826"/>
      <c r="FB139" s="826"/>
      <c r="FC139" s="830"/>
      <c r="FD139" s="838"/>
      <c r="FE139" s="838"/>
      <c r="FF139" s="826"/>
      <c r="FG139" s="826"/>
      <c r="FH139" s="830"/>
      <c r="FI139" s="864"/>
    </row>
    <row r="140" spans="1:165" ht="15.75" x14ac:dyDescent="0.25">
      <c r="A140" s="1099"/>
      <c r="B140" s="134">
        <v>2</v>
      </c>
      <c r="C140" s="72">
        <v>159.33705000000003</v>
      </c>
      <c r="D140" s="80">
        <v>40</v>
      </c>
      <c r="E140" s="80">
        <f t="shared" si="223"/>
        <v>3.8153737294898065</v>
      </c>
      <c r="F140" s="80">
        <f t="shared" si="190"/>
        <v>39.687550264910421</v>
      </c>
      <c r="G140" s="293">
        <f t="shared" si="191"/>
        <v>4.8067639650502099E-2</v>
      </c>
      <c r="H140" s="115">
        <v>152</v>
      </c>
      <c r="I140" s="4">
        <v>15</v>
      </c>
      <c r="J140" s="6">
        <f t="shared" si="224"/>
        <v>-3.5216762705102269</v>
      </c>
      <c r="K140" s="6">
        <f t="shared" si="192"/>
        <v>14.145728897083783</v>
      </c>
      <c r="L140" s="396">
        <f t="shared" si="193"/>
        <v>0.12447843077341314</v>
      </c>
      <c r="M140" s="156">
        <v>151.32</v>
      </c>
      <c r="N140" s="141">
        <v>81.48</v>
      </c>
      <c r="O140" s="141">
        <f t="shared" si="225"/>
        <v>-4.2016762705102337</v>
      </c>
      <c r="P140" s="141">
        <f t="shared" si="194"/>
        <v>81.327068347689703</v>
      </c>
      <c r="Q140" s="329">
        <f t="shared" si="195"/>
        <v>2.583196687077921E-2</v>
      </c>
      <c r="R140" s="205">
        <v>181</v>
      </c>
      <c r="S140" s="143">
        <v>40</v>
      </c>
      <c r="T140" s="512">
        <f t="shared" si="226"/>
        <v>25.478323729489773</v>
      </c>
      <c r="U140" s="512">
        <f t="shared" si="196"/>
        <v>39.687550264910421</v>
      </c>
      <c r="V140" s="401">
        <f t="shared" si="197"/>
        <v>0.32098634911231</v>
      </c>
      <c r="W140" s="117">
        <v>174.6</v>
      </c>
      <c r="X140" s="85">
        <v>49.470000000000006</v>
      </c>
      <c r="Y140" s="85">
        <f t="shared" si="227"/>
        <v>19.078323729489767</v>
      </c>
      <c r="Z140" s="85">
        <f t="shared" si="198"/>
        <v>49.217705615253863</v>
      </c>
      <c r="AA140" s="326">
        <f t="shared" si="199"/>
        <v>0.19381565527078221</v>
      </c>
      <c r="AB140" s="446">
        <v>172</v>
      </c>
      <c r="AC140" s="439">
        <v>26</v>
      </c>
      <c r="AD140" s="439">
        <f t="shared" si="228"/>
        <v>16.478323729489773</v>
      </c>
      <c r="AE140" s="439">
        <f t="shared" si="200"/>
        <v>25.51669347759994</v>
      </c>
      <c r="AF140" s="440">
        <f t="shared" si="201"/>
        <v>0.32289300617957062</v>
      </c>
      <c r="AG140" s="663">
        <v>145.5</v>
      </c>
      <c r="AH140" s="142">
        <v>46.56</v>
      </c>
      <c r="AI140" s="142">
        <f t="shared" si="229"/>
        <v>-10.021676270510227</v>
      </c>
      <c r="AJ140" s="142">
        <f t="shared" si="202"/>
        <v>46.291848591623463</v>
      </c>
      <c r="AK140" s="306">
        <f t="shared" si="203"/>
        <v>0.10824450281645974</v>
      </c>
      <c r="AL140" s="456">
        <v>156</v>
      </c>
      <c r="AM140" s="457">
        <v>24</v>
      </c>
      <c r="AN140" s="514">
        <f t="shared" si="230"/>
        <v>0.47832372948977309</v>
      </c>
      <c r="AO140" s="514">
        <f t="shared" si="204"/>
        <v>23.475554221994233</v>
      </c>
      <c r="AP140" s="355">
        <f t="shared" si="205"/>
        <v>1.0187698338589847E-2</v>
      </c>
      <c r="AQ140" s="79">
        <v>189.15</v>
      </c>
      <c r="AR140" s="80">
        <v>98.940000000000012</v>
      </c>
      <c r="AS140" s="515">
        <f t="shared" si="231"/>
        <v>33.628323729489779</v>
      </c>
      <c r="AT140" s="80">
        <f t="shared" si="206"/>
        <v>98.814094369324621</v>
      </c>
      <c r="AU140" s="293">
        <f t="shared" si="207"/>
        <v>0.1701595503360156</v>
      </c>
      <c r="AV140" s="315"/>
      <c r="AW140" s="380"/>
      <c r="AX140" s="379" t="str">
        <f t="shared" si="232"/>
        <v/>
      </c>
      <c r="AY140" s="379" t="str">
        <f t="shared" si="208"/>
        <v/>
      </c>
      <c r="AZ140" s="378" t="str">
        <f t="shared" si="209"/>
        <v/>
      </c>
      <c r="BA140" s="651">
        <v>107.67</v>
      </c>
      <c r="BB140" s="290">
        <v>72.75</v>
      </c>
      <c r="BC140" s="290">
        <f t="shared" si="233"/>
        <v>-47.851676270510225</v>
      </c>
      <c r="BD140" s="290">
        <f t="shared" si="210"/>
        <v>72.5786755599039</v>
      </c>
      <c r="BE140" s="324">
        <f t="shared" si="211"/>
        <v>0.32965382670158488</v>
      </c>
      <c r="BF140" s="234">
        <v>135.89700000000002</v>
      </c>
      <c r="BG140" s="80">
        <v>37.83</v>
      </c>
      <c r="BH140" s="515">
        <f t="shared" si="234"/>
        <v>-19.624676270510207</v>
      </c>
      <c r="BI140" s="515">
        <f t="shared" si="212"/>
        <v>37.499473943374078</v>
      </c>
      <c r="BJ140" s="293">
        <f t="shared" si="213"/>
        <v>0.26166602097064573</v>
      </c>
      <c r="BK140" s="82">
        <f t="shared" si="214"/>
        <v>155.52167627051023</v>
      </c>
      <c r="BL140" s="83">
        <f t="shared" si="215"/>
        <v>7.8037397425983395</v>
      </c>
      <c r="BM140" s="538">
        <f t="shared" si="238"/>
        <v>15.607479485196679</v>
      </c>
      <c r="BN140" s="693">
        <v>6</v>
      </c>
      <c r="BO140" s="117">
        <v>157.14000000000001</v>
      </c>
      <c r="BP140" s="84">
        <v>14.55</v>
      </c>
      <c r="BQ140" s="85">
        <f t="shared" si="235"/>
        <v>1.6183237294897879</v>
      </c>
      <c r="BR140" s="85">
        <f t="shared" si="217"/>
        <v>13.667631324768429</v>
      </c>
      <c r="BS140" s="405">
        <f t="shared" si="218"/>
        <v>5.920278689977055E-2</v>
      </c>
      <c r="BT140" s="484">
        <v>131.41666666666666</v>
      </c>
      <c r="BU140" s="423">
        <v>35.875717191824585</v>
      </c>
      <c r="BV140" s="86">
        <f t="shared" si="236"/>
        <v>-24.10500960384357</v>
      </c>
      <c r="BW140" s="86">
        <f t="shared" si="219"/>
        <v>35.527014088684254</v>
      </c>
      <c r="BX140" s="328">
        <f t="shared" si="220"/>
        <v>0.33924902249977268</v>
      </c>
      <c r="BY140" s="119"/>
      <c r="BZ140" s="120"/>
      <c r="CA140" s="141" t="str">
        <f t="shared" si="237"/>
        <v/>
      </c>
      <c r="CB140" s="141" t="str">
        <f t="shared" si="221"/>
        <v/>
      </c>
      <c r="CC140" s="348" t="str">
        <f t="shared" si="222"/>
        <v/>
      </c>
      <c r="CF140" s="846"/>
      <c r="CG140" s="807"/>
      <c r="CH140" s="826"/>
      <c r="CI140" s="826"/>
      <c r="CJ140" s="826"/>
      <c r="CK140" s="826"/>
      <c r="CL140" s="830"/>
      <c r="CM140" s="829"/>
      <c r="CN140" s="829"/>
      <c r="CO140" s="826"/>
      <c r="CP140" s="826"/>
      <c r="CQ140" s="830"/>
      <c r="CR140" s="826"/>
      <c r="CS140" s="826"/>
      <c r="CT140" s="826"/>
      <c r="CU140" s="826"/>
      <c r="CV140" s="830"/>
      <c r="CW140" s="829"/>
      <c r="CX140" s="829"/>
      <c r="CY140" s="826"/>
      <c r="CZ140" s="826"/>
      <c r="DA140" s="830"/>
      <c r="DB140" s="826"/>
      <c r="DC140" s="826"/>
      <c r="DD140" s="826"/>
      <c r="DE140" s="826"/>
      <c r="DF140" s="830"/>
      <c r="DG140" s="826"/>
      <c r="DH140" s="826"/>
      <c r="DI140" s="826"/>
      <c r="DJ140" s="826"/>
      <c r="DK140" s="830"/>
      <c r="DL140" s="858"/>
      <c r="DM140" s="826"/>
      <c r="DN140" s="826"/>
      <c r="DO140" s="826"/>
      <c r="DP140" s="830"/>
      <c r="DQ140" s="859"/>
      <c r="DR140" s="859"/>
      <c r="DS140" s="826"/>
      <c r="DT140" s="826"/>
      <c r="DU140" s="830"/>
      <c r="DV140" s="826"/>
      <c r="DW140" s="826"/>
      <c r="DX140" s="826"/>
      <c r="DY140" s="826"/>
      <c r="DZ140" s="830"/>
      <c r="EA140" s="826"/>
      <c r="EB140" s="872"/>
      <c r="EC140" s="826"/>
      <c r="ED140" s="826"/>
      <c r="EE140" s="830"/>
      <c r="EF140" s="826"/>
      <c r="EG140" s="826"/>
      <c r="EH140" s="826"/>
      <c r="EI140" s="826"/>
      <c r="EJ140" s="830"/>
      <c r="EK140" s="826"/>
      <c r="EL140" s="826"/>
      <c r="EM140" s="826"/>
      <c r="EN140" s="826"/>
      <c r="EO140" s="830"/>
      <c r="EP140" s="869"/>
      <c r="EQ140" s="869"/>
      <c r="ER140" s="869"/>
      <c r="ES140" s="869"/>
      <c r="ET140" s="826"/>
      <c r="EU140" s="861"/>
      <c r="EV140" s="826"/>
      <c r="EW140" s="826"/>
      <c r="EX140" s="830"/>
      <c r="EY140" s="856"/>
      <c r="EZ140" s="856"/>
      <c r="FA140" s="826"/>
      <c r="FB140" s="826"/>
      <c r="FC140" s="830"/>
      <c r="FD140" s="838"/>
      <c r="FE140" s="838"/>
      <c r="FF140" s="826"/>
      <c r="FG140" s="826"/>
      <c r="FH140" s="830"/>
      <c r="FI140" s="864"/>
    </row>
    <row r="141" spans="1:165" ht="16.5" thickBot="1" x14ac:dyDescent="0.3">
      <c r="A141" s="1100"/>
      <c r="B141" s="135">
        <v>1</v>
      </c>
      <c r="C141" s="88">
        <v>165.31710000000004</v>
      </c>
      <c r="D141" s="89">
        <v>40</v>
      </c>
      <c r="E141" s="89">
        <f t="shared" si="223"/>
        <v>1.6910983892374816</v>
      </c>
      <c r="F141" s="89">
        <f t="shared" si="190"/>
        <v>39.550449311165195</v>
      </c>
      <c r="G141" s="367">
        <f t="shared" si="191"/>
        <v>2.1379003509323976E-2</v>
      </c>
      <c r="H141" s="121">
        <v>158</v>
      </c>
      <c r="I141" s="15">
        <v>15</v>
      </c>
      <c r="J141" s="16">
        <f t="shared" si="224"/>
        <v>-5.6260016107625574</v>
      </c>
      <c r="K141" s="16">
        <f t="shared" si="192"/>
        <v>13.756381817725456</v>
      </c>
      <c r="L141" s="397">
        <f t="shared" si="193"/>
        <v>0.20448696776914507</v>
      </c>
      <c r="M141" s="163">
        <v>160.05000000000001</v>
      </c>
      <c r="N141" s="90">
        <v>81.48</v>
      </c>
      <c r="O141" s="90">
        <f t="shared" si="225"/>
        <v>-3.5760016107625461</v>
      </c>
      <c r="P141" s="90">
        <f t="shared" si="194"/>
        <v>81.260251296159851</v>
      </c>
      <c r="Q141" s="607">
        <f t="shared" si="195"/>
        <v>2.2003387595550906E-2</v>
      </c>
      <c r="R141" s="206">
        <v>194</v>
      </c>
      <c r="S141" s="144">
        <v>40</v>
      </c>
      <c r="T141" s="91">
        <f t="shared" si="226"/>
        <v>30.373998389237443</v>
      </c>
      <c r="U141" s="91">
        <f t="shared" si="196"/>
        <v>39.550449311165195</v>
      </c>
      <c r="V141" s="402">
        <f t="shared" si="197"/>
        <v>0.38399056038868795</v>
      </c>
      <c r="W141" s="122">
        <v>183.33</v>
      </c>
      <c r="X141" s="92">
        <v>49.470000000000006</v>
      </c>
      <c r="Y141" s="92">
        <f t="shared" si="227"/>
        <v>19.703998389237455</v>
      </c>
      <c r="Z141" s="92">
        <f t="shared" si="198"/>
        <v>49.107218824884072</v>
      </c>
      <c r="AA141" s="473">
        <f t="shared" si="199"/>
        <v>0.20062221869560307</v>
      </c>
      <c r="AB141" s="447">
        <v>169</v>
      </c>
      <c r="AC141" s="435">
        <v>26</v>
      </c>
      <c r="AD141" s="435">
        <f t="shared" si="228"/>
        <v>5.3739983892374426</v>
      </c>
      <c r="AE141" s="435">
        <f t="shared" si="200"/>
        <v>25.302925536685429</v>
      </c>
      <c r="AF141" s="441">
        <f t="shared" si="201"/>
        <v>0.10619322223127825</v>
      </c>
      <c r="AG141" s="665">
        <v>145.5</v>
      </c>
      <c r="AH141" s="94">
        <v>46.56</v>
      </c>
      <c r="AI141" s="94">
        <f t="shared" si="229"/>
        <v>-18.126001610762557</v>
      </c>
      <c r="AJ141" s="94">
        <f t="shared" si="202"/>
        <v>46.174361291901462</v>
      </c>
      <c r="AK141" s="349">
        <f t="shared" si="203"/>
        <v>0.19627777302835897</v>
      </c>
      <c r="AL141" s="458">
        <v>162</v>
      </c>
      <c r="AM141" s="459">
        <v>24</v>
      </c>
      <c r="AN141" s="177">
        <f t="shared" si="230"/>
        <v>-1.6260016107625574</v>
      </c>
      <c r="AO141" s="177">
        <f t="shared" si="204"/>
        <v>23.243021333618561</v>
      </c>
      <c r="AP141" s="356">
        <f t="shared" si="205"/>
        <v>3.497827557406917E-2</v>
      </c>
      <c r="AQ141" s="146">
        <v>247.35</v>
      </c>
      <c r="AR141" s="89">
        <v>197.88000000000002</v>
      </c>
      <c r="AS141" s="175">
        <f t="shared" si="231"/>
        <v>83.723998389237437</v>
      </c>
      <c r="AT141" s="89">
        <f t="shared" si="206"/>
        <v>197.78961661501612</v>
      </c>
      <c r="AU141" s="367">
        <f t="shared" si="207"/>
        <v>0.21164912451445933</v>
      </c>
      <c r="AV141" s="316"/>
      <c r="AW141" s="573"/>
      <c r="AX141" s="317" t="str">
        <f t="shared" si="232"/>
        <v/>
      </c>
      <c r="AY141" s="317" t="str">
        <f t="shared" si="208"/>
        <v/>
      </c>
      <c r="AZ141" s="389" t="str">
        <f t="shared" si="209"/>
        <v/>
      </c>
      <c r="BA141" s="672"/>
      <c r="BB141" s="168"/>
      <c r="BC141" s="179" t="str">
        <f t="shared" si="233"/>
        <v/>
      </c>
      <c r="BD141" s="394" t="str">
        <f t="shared" si="210"/>
        <v/>
      </c>
      <c r="BE141" s="350" t="str">
        <f t="shared" si="211"/>
        <v/>
      </c>
      <c r="BF141" s="235">
        <v>137.352</v>
      </c>
      <c r="BG141" s="89">
        <v>37.83</v>
      </c>
      <c r="BH141" s="175">
        <f t="shared" si="234"/>
        <v>-26.274001610762554</v>
      </c>
      <c r="BI141" s="175">
        <f t="shared" si="212"/>
        <v>37.35434299669916</v>
      </c>
      <c r="BJ141" s="367">
        <f t="shared" si="213"/>
        <v>0.35168603571858126</v>
      </c>
      <c r="BK141" s="97">
        <f t="shared" si="214"/>
        <v>163.62600161076256</v>
      </c>
      <c r="BL141" s="98">
        <f t="shared" si="215"/>
        <v>8.4712430779049459</v>
      </c>
      <c r="BM141" s="540">
        <f t="shared" si="238"/>
        <v>16.942486155809892</v>
      </c>
      <c r="BN141" s="239">
        <v>6</v>
      </c>
      <c r="BO141" s="122">
        <v>168.78</v>
      </c>
      <c r="BP141" s="99">
        <v>17.46</v>
      </c>
      <c r="BQ141" s="92">
        <f t="shared" si="235"/>
        <v>5.1539983892374437</v>
      </c>
      <c r="BR141" s="92">
        <f t="shared" si="217"/>
        <v>16.403951984660512</v>
      </c>
      <c r="BS141" s="406">
        <f t="shared" si="218"/>
        <v>0.1570962410173169</v>
      </c>
      <c r="BT141" s="485"/>
      <c r="BU141" s="424"/>
      <c r="BV141" s="150" t="str">
        <f t="shared" si="236"/>
        <v/>
      </c>
      <c r="BW141" s="150" t="str">
        <f t="shared" si="219"/>
        <v/>
      </c>
      <c r="BX141" s="480" t="str">
        <f t="shared" si="220"/>
        <v/>
      </c>
      <c r="BY141" s="123"/>
      <c r="BZ141" s="124"/>
      <c r="CA141" s="90" t="str">
        <f t="shared" si="237"/>
        <v/>
      </c>
      <c r="CB141" s="90" t="str">
        <f t="shared" si="221"/>
        <v/>
      </c>
      <c r="CC141" s="353" t="str">
        <f t="shared" si="222"/>
        <v/>
      </c>
      <c r="CF141" s="846"/>
      <c r="CG141" s="807"/>
      <c r="CH141" s="826"/>
      <c r="CI141" s="826"/>
      <c r="CJ141" s="826"/>
      <c r="CK141" s="826"/>
      <c r="CL141" s="830"/>
      <c r="CM141" s="829"/>
      <c r="CN141" s="829"/>
      <c r="CO141" s="826"/>
      <c r="CP141" s="826"/>
      <c r="CQ141" s="830"/>
      <c r="CR141" s="826"/>
      <c r="CS141" s="826"/>
      <c r="CT141" s="826"/>
      <c r="CU141" s="826"/>
      <c r="CV141" s="830"/>
      <c r="CW141" s="829"/>
      <c r="CX141" s="829"/>
      <c r="CY141" s="826"/>
      <c r="CZ141" s="826"/>
      <c r="DA141" s="830"/>
      <c r="DB141" s="826"/>
      <c r="DC141" s="826"/>
      <c r="DD141" s="826"/>
      <c r="DE141" s="826"/>
      <c r="DF141" s="830"/>
      <c r="DG141" s="826"/>
      <c r="DH141" s="826"/>
      <c r="DI141" s="826"/>
      <c r="DJ141" s="826"/>
      <c r="DK141" s="830"/>
      <c r="DL141" s="858"/>
      <c r="DM141" s="826"/>
      <c r="DN141" s="826"/>
      <c r="DO141" s="826"/>
      <c r="DP141" s="830"/>
      <c r="DQ141" s="859"/>
      <c r="DR141" s="859"/>
      <c r="DS141" s="826"/>
      <c r="DT141" s="826"/>
      <c r="DU141" s="830"/>
      <c r="DV141" s="826"/>
      <c r="DW141" s="826"/>
      <c r="DX141" s="826"/>
      <c r="DY141" s="826"/>
      <c r="DZ141" s="830"/>
      <c r="EA141" s="826"/>
      <c r="EB141" s="872"/>
      <c r="EC141" s="826"/>
      <c r="ED141" s="826"/>
      <c r="EE141" s="830"/>
      <c r="EF141" s="860"/>
      <c r="EG141" s="860"/>
      <c r="EH141" s="829"/>
      <c r="EI141" s="826"/>
      <c r="EJ141" s="830"/>
      <c r="EK141" s="826"/>
      <c r="EL141" s="826"/>
      <c r="EM141" s="826"/>
      <c r="EN141" s="826"/>
      <c r="EO141" s="830"/>
      <c r="EP141" s="869"/>
      <c r="EQ141" s="869"/>
      <c r="ER141" s="869"/>
      <c r="ES141" s="869"/>
      <c r="ET141" s="826"/>
      <c r="EU141" s="861"/>
      <c r="EV141" s="826"/>
      <c r="EW141" s="826"/>
      <c r="EX141" s="830"/>
      <c r="EY141" s="838"/>
      <c r="EZ141" s="838"/>
      <c r="FA141" s="826"/>
      <c r="FB141" s="826"/>
      <c r="FC141" s="830"/>
      <c r="FD141" s="838"/>
      <c r="FE141" s="838"/>
      <c r="FF141" s="826"/>
      <c r="FG141" s="826"/>
      <c r="FH141" s="830"/>
      <c r="FI141" s="864"/>
    </row>
    <row r="142" spans="1:165" ht="18.75" x14ac:dyDescent="0.3">
      <c r="G142" s="23"/>
      <c r="H142" s="23"/>
      <c r="I142" s="23"/>
      <c r="J142" s="23"/>
      <c r="K142" s="23"/>
      <c r="L142" s="23"/>
      <c r="Q142" s="23"/>
      <c r="AE142" s="23"/>
      <c r="AF142" s="23"/>
      <c r="AG142" s="23"/>
      <c r="AH142" s="23"/>
      <c r="AI142" s="23"/>
      <c r="AJ142" s="23"/>
      <c r="AK142" s="23"/>
      <c r="BR142" s="237"/>
      <c r="BS142" s="237"/>
      <c r="BT142" s="238"/>
      <c r="CC142" s="237"/>
      <c r="CF142" s="864"/>
      <c r="CG142" s="864"/>
      <c r="CH142" s="864"/>
      <c r="CI142" s="864"/>
      <c r="CJ142" s="864"/>
      <c r="CK142" s="864"/>
      <c r="CL142" s="864"/>
      <c r="CM142" s="864"/>
      <c r="CN142" s="864"/>
      <c r="CO142" s="864"/>
      <c r="CP142" s="864"/>
      <c r="CQ142" s="864"/>
      <c r="CR142" s="864"/>
      <c r="CS142" s="864"/>
      <c r="CT142" s="864"/>
      <c r="CU142" s="864"/>
      <c r="CV142" s="864"/>
      <c r="CW142" s="864"/>
      <c r="CX142" s="864"/>
      <c r="CY142" s="864"/>
      <c r="CZ142" s="864"/>
      <c r="DA142" s="864"/>
      <c r="DB142" s="864"/>
      <c r="DC142" s="864"/>
      <c r="DD142" s="864"/>
      <c r="DE142" s="864"/>
      <c r="DF142" s="864"/>
      <c r="DG142" s="864"/>
      <c r="DH142" s="864"/>
      <c r="DI142" s="864"/>
      <c r="DJ142" s="864"/>
      <c r="DK142" s="864"/>
      <c r="DL142" s="864"/>
      <c r="DM142" s="864"/>
      <c r="DN142" s="864"/>
      <c r="DO142" s="864"/>
      <c r="DP142" s="864"/>
      <c r="DQ142" s="864"/>
      <c r="DR142" s="864"/>
      <c r="DS142" s="864"/>
      <c r="DT142" s="864"/>
      <c r="DU142" s="864"/>
      <c r="DV142" s="864"/>
      <c r="DW142" s="864"/>
      <c r="DX142" s="864"/>
      <c r="DY142" s="864"/>
      <c r="DZ142" s="864"/>
      <c r="EA142" s="864"/>
      <c r="EB142" s="864"/>
      <c r="EC142" s="864"/>
      <c r="ED142" s="864"/>
      <c r="EE142" s="864"/>
      <c r="EF142" s="864"/>
      <c r="EG142" s="864"/>
      <c r="EH142" s="864"/>
      <c r="EI142" s="864"/>
      <c r="EJ142" s="864"/>
      <c r="EK142" s="864"/>
      <c r="EL142" s="864"/>
      <c r="EM142" s="864"/>
      <c r="EN142" s="864"/>
      <c r="EO142" s="864"/>
      <c r="EP142" s="864"/>
      <c r="EQ142" s="864"/>
      <c r="ER142" s="864"/>
      <c r="ES142" s="864"/>
      <c r="ET142" s="864"/>
      <c r="EU142" s="864"/>
      <c r="EV142" s="864"/>
      <c r="EW142" s="864"/>
      <c r="EX142" s="864"/>
      <c r="EY142" s="864"/>
      <c r="EZ142" s="864"/>
      <c r="FA142" s="864"/>
      <c r="FB142" s="864"/>
      <c r="FC142" s="864"/>
      <c r="FD142" s="864"/>
      <c r="FE142" s="864"/>
      <c r="FF142" s="864"/>
      <c r="FG142" s="864"/>
      <c r="FH142" s="864"/>
      <c r="FI142" s="864"/>
    </row>
    <row r="143" spans="1:165" ht="18.75" x14ac:dyDescent="0.3">
      <c r="A143" s="21" t="s">
        <v>104</v>
      </c>
      <c r="B143" s="21"/>
      <c r="C143" s="21"/>
      <c r="D143" s="21"/>
      <c r="E143" s="21"/>
      <c r="F143" s="21"/>
      <c r="G143" s="497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497"/>
      <c r="AF143" s="497"/>
      <c r="AG143" s="497"/>
      <c r="AH143" s="23"/>
      <c r="AI143" s="23"/>
      <c r="AJ143" s="23"/>
      <c r="AK143" s="497"/>
      <c r="BT143" s="236"/>
      <c r="CF143" s="874"/>
      <c r="CG143" s="874"/>
      <c r="CH143" s="874"/>
      <c r="CI143" s="874"/>
      <c r="CJ143" s="874"/>
      <c r="CK143" s="864"/>
      <c r="CL143" s="864"/>
      <c r="CM143" s="864"/>
      <c r="CN143" s="864"/>
      <c r="CO143" s="864"/>
      <c r="CP143" s="864"/>
      <c r="CQ143" s="864"/>
      <c r="CR143" s="864"/>
      <c r="CS143" s="864"/>
      <c r="CT143" s="864"/>
      <c r="CU143" s="864"/>
      <c r="CV143" s="864"/>
      <c r="CW143" s="864"/>
      <c r="CX143" s="864"/>
      <c r="CY143" s="864"/>
      <c r="CZ143" s="864"/>
      <c r="DA143" s="864"/>
      <c r="DB143" s="864"/>
      <c r="DC143" s="864"/>
      <c r="DD143" s="864"/>
      <c r="DE143" s="864"/>
      <c r="DF143" s="864"/>
      <c r="DG143" s="864"/>
      <c r="DH143" s="864"/>
      <c r="DI143" s="864"/>
      <c r="DJ143" s="864"/>
      <c r="DK143" s="864"/>
      <c r="DL143" s="864"/>
      <c r="DM143" s="864"/>
      <c r="DN143" s="864"/>
      <c r="DO143" s="864"/>
      <c r="DP143" s="864"/>
      <c r="DQ143" s="864"/>
      <c r="DR143" s="864"/>
      <c r="DS143" s="864"/>
      <c r="DT143" s="864"/>
      <c r="DU143" s="864"/>
      <c r="DV143" s="864"/>
      <c r="DW143" s="864"/>
      <c r="DX143" s="864"/>
      <c r="DY143" s="864"/>
      <c r="DZ143" s="864"/>
      <c r="EA143" s="864"/>
      <c r="EB143" s="864"/>
      <c r="EC143" s="864"/>
      <c r="ED143" s="864"/>
      <c r="EE143" s="864"/>
      <c r="EF143" s="864"/>
      <c r="EG143" s="864"/>
      <c r="EH143" s="864"/>
      <c r="EI143" s="864"/>
      <c r="EJ143" s="864"/>
      <c r="EK143" s="864"/>
      <c r="EL143" s="864"/>
      <c r="EM143" s="864"/>
      <c r="EN143" s="864"/>
      <c r="EO143" s="864"/>
      <c r="EP143" s="864"/>
      <c r="EQ143" s="864"/>
      <c r="ER143" s="864"/>
      <c r="ES143" s="864"/>
      <c r="ET143" s="864"/>
      <c r="EU143" s="864"/>
      <c r="EV143" s="864"/>
      <c r="EW143" s="864"/>
      <c r="EX143" s="864"/>
      <c r="EY143" s="864"/>
      <c r="EZ143" s="864"/>
      <c r="FA143" s="864"/>
      <c r="FB143" s="864"/>
      <c r="FC143" s="864"/>
      <c r="FD143" s="864"/>
      <c r="FE143" s="864"/>
      <c r="FF143" s="864"/>
      <c r="FG143" s="864"/>
      <c r="FH143" s="864"/>
      <c r="FI143" s="864"/>
    </row>
    <row r="144" spans="1:165" x14ac:dyDescent="0.25">
      <c r="AE144" s="23"/>
      <c r="AF144" s="23"/>
      <c r="AG144" s="23"/>
      <c r="AH144" s="23"/>
      <c r="AI144" s="23"/>
      <c r="AJ144" s="23"/>
      <c r="AK144" s="23"/>
      <c r="CF144" s="864"/>
      <c r="CG144" s="864"/>
      <c r="CH144" s="864"/>
      <c r="CI144" s="864"/>
      <c r="CJ144" s="864"/>
      <c r="CK144" s="864"/>
      <c r="CL144" s="864"/>
      <c r="CM144" s="864"/>
      <c r="CN144" s="864"/>
      <c r="CO144" s="864"/>
      <c r="CP144" s="864"/>
      <c r="CQ144" s="864"/>
      <c r="CR144" s="864"/>
      <c r="CS144" s="864"/>
      <c r="CT144" s="864"/>
      <c r="CU144" s="864"/>
      <c r="CV144" s="864"/>
      <c r="CW144" s="864"/>
      <c r="CX144" s="864"/>
      <c r="CY144" s="864"/>
      <c r="CZ144" s="864"/>
      <c r="DA144" s="864"/>
      <c r="DB144" s="864"/>
      <c r="DC144" s="864"/>
      <c r="DD144" s="864"/>
      <c r="DE144" s="864"/>
      <c r="DF144" s="864"/>
      <c r="DG144" s="864"/>
      <c r="DH144" s="864"/>
      <c r="DI144" s="864"/>
      <c r="DJ144" s="864"/>
      <c r="DK144" s="864"/>
      <c r="DL144" s="864"/>
      <c r="DM144" s="864"/>
      <c r="DN144" s="864"/>
      <c r="DO144" s="864"/>
      <c r="DP144" s="864"/>
      <c r="DQ144" s="864"/>
      <c r="DR144" s="864"/>
      <c r="DS144" s="864"/>
      <c r="DT144" s="864"/>
      <c r="DU144" s="864"/>
      <c r="DV144" s="864"/>
      <c r="DW144" s="864"/>
      <c r="DX144" s="864"/>
      <c r="DY144" s="864"/>
      <c r="DZ144" s="864"/>
      <c r="EA144" s="864"/>
      <c r="EB144" s="864"/>
      <c r="EC144" s="864"/>
      <c r="ED144" s="864"/>
      <c r="EE144" s="864"/>
      <c r="EF144" s="864"/>
      <c r="EG144" s="864"/>
      <c r="EH144" s="864"/>
      <c r="EI144" s="864"/>
      <c r="EJ144" s="864"/>
      <c r="EK144" s="864"/>
      <c r="EL144" s="864"/>
      <c r="EM144" s="864"/>
      <c r="EN144" s="864"/>
      <c r="EO144" s="864"/>
      <c r="EP144" s="864"/>
      <c r="EQ144" s="864"/>
      <c r="ER144" s="864"/>
      <c r="ES144" s="864"/>
      <c r="ET144" s="864"/>
      <c r="EU144" s="864"/>
      <c r="EV144" s="864"/>
      <c r="EW144" s="864"/>
      <c r="EX144" s="864"/>
      <c r="EY144" s="864"/>
      <c r="EZ144" s="864"/>
      <c r="FA144" s="864"/>
      <c r="FB144" s="864"/>
      <c r="FC144" s="864"/>
      <c r="FD144" s="864"/>
      <c r="FE144" s="864"/>
      <c r="FF144" s="864"/>
      <c r="FG144" s="864"/>
      <c r="FH144" s="864"/>
      <c r="FI144" s="864"/>
    </row>
    <row r="145" spans="2:165" x14ac:dyDescent="0.25">
      <c r="B145" s="17" t="s">
        <v>25</v>
      </c>
      <c r="P145" s="17"/>
      <c r="CF145" s="864"/>
      <c r="CG145" s="864"/>
      <c r="CH145" s="864"/>
      <c r="CI145" s="864"/>
      <c r="CJ145" s="864"/>
      <c r="CK145" s="864"/>
      <c r="CL145" s="864"/>
      <c r="CM145" s="864"/>
      <c r="CN145" s="864"/>
      <c r="CO145" s="864"/>
      <c r="CP145" s="864"/>
      <c r="CQ145" s="864"/>
      <c r="CR145" s="864"/>
      <c r="CS145" s="864"/>
      <c r="CT145" s="864"/>
      <c r="CU145" s="864"/>
      <c r="CV145" s="864"/>
      <c r="CW145" s="864"/>
      <c r="CX145" s="864"/>
      <c r="CY145" s="864"/>
      <c r="CZ145" s="864"/>
      <c r="DA145" s="864"/>
      <c r="DB145" s="864"/>
      <c r="DC145" s="864"/>
      <c r="DD145" s="864"/>
      <c r="DE145" s="864"/>
      <c r="DF145" s="864"/>
      <c r="DG145" s="864"/>
      <c r="DH145" s="864"/>
      <c r="DI145" s="864"/>
      <c r="DJ145" s="864"/>
      <c r="DK145" s="864"/>
      <c r="DL145" s="864"/>
      <c r="DM145" s="864"/>
      <c r="DN145" s="864"/>
      <c r="DO145" s="864"/>
      <c r="DP145" s="864"/>
      <c r="DQ145" s="864"/>
      <c r="DR145" s="864"/>
      <c r="DS145" s="864"/>
      <c r="DT145" s="864"/>
      <c r="DU145" s="864"/>
      <c r="DV145" s="864"/>
      <c r="DW145" s="864"/>
      <c r="DX145" s="864"/>
      <c r="DY145" s="864"/>
      <c r="DZ145" s="864"/>
      <c r="EA145" s="864"/>
      <c r="EB145" s="864"/>
      <c r="EC145" s="864"/>
      <c r="ED145" s="864"/>
      <c r="EE145" s="864"/>
      <c r="EF145" s="864"/>
      <c r="EG145" s="864"/>
      <c r="EH145" s="864"/>
      <c r="EI145" s="864"/>
      <c r="EJ145" s="864"/>
      <c r="EK145" s="864"/>
      <c r="EL145" s="864"/>
      <c r="EM145" s="864"/>
      <c r="EN145" s="864"/>
      <c r="EO145" s="864"/>
      <c r="EP145" s="864"/>
      <c r="EQ145" s="864"/>
      <c r="ER145" s="864"/>
      <c r="ES145" s="864"/>
      <c r="ET145" s="864"/>
      <c r="EU145" s="864"/>
      <c r="EV145" s="864"/>
      <c r="EW145" s="864"/>
      <c r="EX145" s="864"/>
      <c r="EY145" s="864"/>
      <c r="EZ145" s="864"/>
      <c r="FA145" s="864"/>
      <c r="FB145" s="864"/>
      <c r="FC145" s="864"/>
      <c r="FD145" s="864"/>
      <c r="FE145" s="864"/>
      <c r="FF145" s="864"/>
      <c r="FG145" s="864"/>
      <c r="FH145" s="864"/>
      <c r="FI145" s="864"/>
    </row>
    <row r="147" spans="2:165" ht="18" x14ac:dyDescent="0.35">
      <c r="B147" s="883" t="s">
        <v>135</v>
      </c>
      <c r="C147" s="729" t="s">
        <v>120</v>
      </c>
      <c r="D147" s="19"/>
      <c r="E147" s="19"/>
      <c r="H147" s="19"/>
      <c r="I147" s="19"/>
      <c r="J147" s="19"/>
      <c r="K147" s="19"/>
      <c r="L147" s="19"/>
      <c r="M147" s="19"/>
      <c r="N147" s="19"/>
      <c r="P147" s="883"/>
      <c r="Q147" s="736"/>
    </row>
    <row r="148" spans="2:165" ht="18" x14ac:dyDescent="0.35">
      <c r="B148" s="21" t="s">
        <v>41</v>
      </c>
      <c r="C148" s="19" t="s">
        <v>26</v>
      </c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P148" s="21"/>
      <c r="Q148" s="739"/>
    </row>
    <row r="149" spans="2:165" x14ac:dyDescent="0.25">
      <c r="B149" s="21" t="s">
        <v>27</v>
      </c>
      <c r="C149" s="19" t="s">
        <v>28</v>
      </c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P149" s="21"/>
      <c r="Q149" s="739"/>
    </row>
    <row r="150" spans="2:165" ht="18" x14ac:dyDescent="0.35">
      <c r="B150" s="21" t="s">
        <v>40</v>
      </c>
      <c r="C150" s="19" t="s">
        <v>29</v>
      </c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P150" s="21"/>
      <c r="Q150" s="739"/>
    </row>
    <row r="151" spans="2:165" ht="18" x14ac:dyDescent="0.35">
      <c r="B151" s="21" t="s">
        <v>59</v>
      </c>
      <c r="C151" s="19" t="s">
        <v>32</v>
      </c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P151" s="884"/>
      <c r="Q151" s="739"/>
    </row>
    <row r="152" spans="2:165" ht="18" x14ac:dyDescent="0.35">
      <c r="B152" s="805" t="s">
        <v>60</v>
      </c>
      <c r="C152" s="19" t="s">
        <v>33</v>
      </c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P152" s="805"/>
      <c r="Q152" s="739"/>
    </row>
    <row r="153" spans="2:165" ht="18" x14ac:dyDescent="0.35">
      <c r="B153" s="21" t="s">
        <v>140</v>
      </c>
      <c r="C153" s="19" t="s">
        <v>147</v>
      </c>
      <c r="D153" s="19"/>
      <c r="E153" s="19"/>
      <c r="F153" s="19"/>
      <c r="G153" s="19"/>
      <c r="H153" s="19"/>
      <c r="M153" s="19"/>
      <c r="N153" s="19"/>
      <c r="P153" s="727"/>
      <c r="Q153" s="739"/>
    </row>
    <row r="154" spans="2:165" ht="16.5" x14ac:dyDescent="0.3">
      <c r="B154" s="726" t="s">
        <v>139</v>
      </c>
      <c r="C154" s="19" t="s">
        <v>133</v>
      </c>
      <c r="F154" s="19"/>
      <c r="G154" s="19"/>
      <c r="P154" s="726"/>
      <c r="Q154" s="739"/>
    </row>
    <row r="155" spans="2:165" ht="18" x14ac:dyDescent="0.35">
      <c r="B155" s="886" t="s">
        <v>138</v>
      </c>
      <c r="C155" s="738" t="s">
        <v>142</v>
      </c>
      <c r="D155" s="19"/>
      <c r="P155" s="886"/>
      <c r="Q155" s="739"/>
    </row>
    <row r="156" spans="2:165" ht="26.25" customHeight="1" x14ac:dyDescent="0.35">
      <c r="B156" s="726" t="s">
        <v>136</v>
      </c>
      <c r="C156" s="28" t="s">
        <v>141</v>
      </c>
      <c r="D156" s="28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726"/>
      <c r="Q156" s="740"/>
      <c r="R156" s="22"/>
    </row>
    <row r="157" spans="2:165" ht="18" x14ac:dyDescent="0.35">
      <c r="B157" s="21" t="s">
        <v>137</v>
      </c>
      <c r="C157" s="729" t="s">
        <v>134</v>
      </c>
      <c r="D157" s="29"/>
      <c r="E157" s="29"/>
      <c r="F157" s="29"/>
      <c r="G157" s="29"/>
      <c r="H157" s="29"/>
      <c r="I157" s="29"/>
      <c r="J157" s="29"/>
      <c r="K157" s="800"/>
      <c r="L157" s="800"/>
      <c r="N157" s="22"/>
      <c r="O157" s="22"/>
      <c r="P157" s="21"/>
      <c r="Q157" s="736"/>
      <c r="R157" s="22"/>
    </row>
    <row r="158" spans="2:165" x14ac:dyDescent="0.25">
      <c r="B158" s="26"/>
      <c r="C158" s="27"/>
      <c r="D158" s="28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2:165" x14ac:dyDescent="0.25">
      <c r="B159" s="26"/>
      <c r="C159" s="27"/>
      <c r="D159" s="28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2:165" x14ac:dyDescent="0.25">
      <c r="B160" s="26"/>
      <c r="C160" s="27"/>
      <c r="D160" s="28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1:83" ht="15.75" thickBot="1" x14ac:dyDescent="0.3">
      <c r="B161" s="23"/>
    </row>
    <row r="162" spans="1:83" ht="16.5" thickBot="1" x14ac:dyDescent="0.3">
      <c r="A162" s="634" t="s">
        <v>15</v>
      </c>
      <c r="B162" s="610"/>
      <c r="C162" s="19"/>
      <c r="D162" s="19"/>
      <c r="E162" s="676" t="s">
        <v>0</v>
      </c>
      <c r="F162" s="676" t="s">
        <v>0</v>
      </c>
      <c r="G162" s="19"/>
      <c r="H162" s="19"/>
      <c r="I162" s="19"/>
      <c r="J162" s="678" t="s">
        <v>1</v>
      </c>
      <c r="K162" s="678" t="s">
        <v>1</v>
      </c>
      <c r="L162" s="19"/>
      <c r="M162" s="19"/>
      <c r="N162" s="19"/>
      <c r="O162" s="679" t="s">
        <v>2</v>
      </c>
      <c r="P162" s="679" t="s">
        <v>2</v>
      </c>
      <c r="T162" s="680" t="s">
        <v>3</v>
      </c>
      <c r="U162" s="680" t="s">
        <v>3</v>
      </c>
      <c r="Y162" s="681" t="s">
        <v>4</v>
      </c>
      <c r="Z162" s="681" t="s">
        <v>4</v>
      </c>
      <c r="AD162" s="682" t="s">
        <v>5</v>
      </c>
      <c r="AE162" s="682" t="s">
        <v>5</v>
      </c>
      <c r="AI162" s="683" t="s">
        <v>6</v>
      </c>
      <c r="AJ162" s="683" t="s">
        <v>6</v>
      </c>
      <c r="AN162" s="684" t="s">
        <v>7</v>
      </c>
      <c r="AO162" s="684" t="s">
        <v>7</v>
      </c>
      <c r="AS162" s="685" t="s">
        <v>8</v>
      </c>
      <c r="AT162" s="685" t="s">
        <v>8</v>
      </c>
      <c r="AX162" s="686" t="s">
        <v>9</v>
      </c>
      <c r="AY162" s="686" t="s">
        <v>9</v>
      </c>
      <c r="BC162" s="687" t="s">
        <v>10</v>
      </c>
      <c r="BD162" s="687" t="s">
        <v>10</v>
      </c>
      <c r="BH162" s="688" t="s">
        <v>11</v>
      </c>
      <c r="BI162" s="688" t="s">
        <v>11</v>
      </c>
      <c r="BN162" s="610" t="s">
        <v>36</v>
      </c>
      <c r="BO162" s="610"/>
      <c r="BQ162" s="48" t="s">
        <v>20</v>
      </c>
      <c r="BR162" s="49" t="s">
        <v>20</v>
      </c>
      <c r="BV162" s="691" t="s">
        <v>21</v>
      </c>
      <c r="BW162" s="691" t="s">
        <v>21</v>
      </c>
      <c r="CA162" s="692" t="s">
        <v>22</v>
      </c>
      <c r="CB162" s="692" t="s">
        <v>22</v>
      </c>
    </row>
    <row r="163" spans="1:83" ht="29.25" customHeight="1" thickBot="1" x14ac:dyDescent="0.3">
      <c r="A163" s="208" t="s">
        <v>62</v>
      </c>
      <c r="B163" s="677" t="s">
        <v>12</v>
      </c>
      <c r="C163" s="19"/>
      <c r="D163" s="19"/>
      <c r="E163" s="881" t="s">
        <v>93</v>
      </c>
      <c r="F163" s="879" t="s">
        <v>94</v>
      </c>
      <c r="G163" s="725" t="s">
        <v>37</v>
      </c>
      <c r="H163" s="882" t="s">
        <v>95</v>
      </c>
      <c r="I163" s="880" t="s">
        <v>96</v>
      </c>
      <c r="J163" s="881" t="s">
        <v>93</v>
      </c>
      <c r="K163" s="879" t="s">
        <v>94</v>
      </c>
      <c r="L163" s="725" t="s">
        <v>37</v>
      </c>
      <c r="M163" s="882" t="s">
        <v>95</v>
      </c>
      <c r="N163" s="880" t="s">
        <v>96</v>
      </c>
      <c r="O163" s="881" t="s">
        <v>93</v>
      </c>
      <c r="P163" s="879" t="s">
        <v>94</v>
      </c>
      <c r="Q163" s="725" t="s">
        <v>37</v>
      </c>
      <c r="R163" s="882" t="s">
        <v>95</v>
      </c>
      <c r="S163" s="880" t="s">
        <v>96</v>
      </c>
      <c r="T163" s="881" t="s">
        <v>93</v>
      </c>
      <c r="U163" s="879" t="s">
        <v>94</v>
      </c>
      <c r="V163" s="725" t="s">
        <v>37</v>
      </c>
      <c r="W163" s="882" t="s">
        <v>95</v>
      </c>
      <c r="X163" s="880" t="s">
        <v>96</v>
      </c>
      <c r="Y163" s="881" t="s">
        <v>93</v>
      </c>
      <c r="Z163" s="879" t="s">
        <v>94</v>
      </c>
      <c r="AA163" s="725" t="s">
        <v>37</v>
      </c>
      <c r="AB163" s="882" t="s">
        <v>95</v>
      </c>
      <c r="AC163" s="880" t="s">
        <v>96</v>
      </c>
      <c r="AD163" s="881" t="s">
        <v>93</v>
      </c>
      <c r="AE163" s="879" t="s">
        <v>94</v>
      </c>
      <c r="AF163" s="725" t="s">
        <v>37</v>
      </c>
      <c r="AG163" s="882" t="s">
        <v>95</v>
      </c>
      <c r="AH163" s="880" t="s">
        <v>96</v>
      </c>
      <c r="AI163" s="881" t="s">
        <v>93</v>
      </c>
      <c r="AJ163" s="879" t="s">
        <v>94</v>
      </c>
      <c r="AK163" s="725" t="s">
        <v>37</v>
      </c>
      <c r="AL163" s="882" t="s">
        <v>95</v>
      </c>
      <c r="AM163" s="880" t="s">
        <v>96</v>
      </c>
      <c r="AN163" s="881" t="s">
        <v>93</v>
      </c>
      <c r="AO163" s="879" t="s">
        <v>94</v>
      </c>
      <c r="AP163" s="725" t="s">
        <v>37</v>
      </c>
      <c r="AQ163" s="882" t="s">
        <v>95</v>
      </c>
      <c r="AR163" s="880" t="s">
        <v>96</v>
      </c>
      <c r="AS163" s="881" t="s">
        <v>93</v>
      </c>
      <c r="AT163" s="879" t="s">
        <v>94</v>
      </c>
      <c r="AU163" s="725" t="s">
        <v>37</v>
      </c>
      <c r="AV163" s="882" t="s">
        <v>95</v>
      </c>
      <c r="AW163" s="880" t="s">
        <v>96</v>
      </c>
      <c r="AX163" s="881" t="s">
        <v>93</v>
      </c>
      <c r="AY163" s="879" t="s">
        <v>94</v>
      </c>
      <c r="AZ163" s="725" t="s">
        <v>37</v>
      </c>
      <c r="BA163" s="882" t="s">
        <v>95</v>
      </c>
      <c r="BB163" s="880" t="s">
        <v>96</v>
      </c>
      <c r="BC163" s="881" t="s">
        <v>93</v>
      </c>
      <c r="BD163" s="879" t="s">
        <v>94</v>
      </c>
      <c r="BE163" s="725" t="s">
        <v>37</v>
      </c>
      <c r="BF163" s="882" t="s">
        <v>95</v>
      </c>
      <c r="BG163" s="880" t="s">
        <v>96</v>
      </c>
      <c r="BH163" s="881" t="s">
        <v>93</v>
      </c>
      <c r="BI163" s="879" t="s">
        <v>94</v>
      </c>
      <c r="BJ163" s="725" t="s">
        <v>37</v>
      </c>
      <c r="BK163" s="882" t="s">
        <v>95</v>
      </c>
      <c r="BL163" s="880" t="s">
        <v>96</v>
      </c>
      <c r="BN163" s="689" t="s">
        <v>103</v>
      </c>
      <c r="BO163" s="690" t="s">
        <v>102</v>
      </c>
      <c r="BQ163" s="881" t="s">
        <v>93</v>
      </c>
      <c r="BR163" s="879" t="s">
        <v>94</v>
      </c>
      <c r="BS163" s="725" t="s">
        <v>37</v>
      </c>
      <c r="BT163" s="882" t="s">
        <v>95</v>
      </c>
      <c r="BU163" s="880" t="s">
        <v>96</v>
      </c>
      <c r="BV163" s="881" t="s">
        <v>93</v>
      </c>
      <c r="BW163" s="879" t="s">
        <v>94</v>
      </c>
      <c r="BX163" s="725" t="s">
        <v>37</v>
      </c>
      <c r="BY163" s="882" t="s">
        <v>95</v>
      </c>
      <c r="BZ163" s="880" t="s">
        <v>96</v>
      </c>
      <c r="CA163" s="881" t="s">
        <v>93</v>
      </c>
      <c r="CB163" s="879" t="s">
        <v>94</v>
      </c>
      <c r="CC163" s="725" t="s">
        <v>37</v>
      </c>
      <c r="CD163" s="882" t="s">
        <v>95</v>
      </c>
      <c r="CE163" s="880" t="s">
        <v>96</v>
      </c>
    </row>
    <row r="164" spans="1:83" ht="15.75" customHeight="1" thickBot="1" x14ac:dyDescent="0.3">
      <c r="A164" s="1144" t="s">
        <v>13</v>
      </c>
      <c r="B164" s="635">
        <v>120</v>
      </c>
      <c r="C164" s="19"/>
      <c r="D164" s="19"/>
      <c r="E164" s="80">
        <f t="shared" ref="E164:E179" si="239">E84</f>
        <v>3.7938470152876391</v>
      </c>
      <c r="F164" s="80">
        <f t="shared" ref="F164:F179" si="240">IF(E164="","",2*F84)</f>
        <v>62.359180010538857</v>
      </c>
      <c r="G164" t="e">
        <f t="shared" ref="G164:G179" si="241">IF(OR(ISNUMBER(F164)=FALSE, ISERR(F164),), 0, NA())</f>
        <v>#N/A</v>
      </c>
      <c r="H164" s="723">
        <f>IF(OR(ISNUMBER(E164)=FALSE, ISNA(E164)), NA(), E164)</f>
        <v>3.7938470152876391</v>
      </c>
      <c r="I164" s="723">
        <f>IF(OR(ISNUMBER(F164)=FALSE, ISNA(F164)), NA(), F164)</f>
        <v>62.359180010538857</v>
      </c>
      <c r="J164" s="6">
        <f t="shared" ref="J164:J179" si="242">J84</f>
        <v>-11.339502984712368</v>
      </c>
      <c r="K164" s="6">
        <f t="shared" ref="K164:K179" si="243">IF(J164="","",2*K84)</f>
        <v>26.242471903134224</v>
      </c>
      <c r="L164" t="e">
        <f t="shared" ref="L164:L179" si="244">IF(OR(ISNUMBER(K164)=FALSE, ISERR(K164),), 0, NA())</f>
        <v>#N/A</v>
      </c>
      <c r="M164" s="723">
        <f>IF(OR(ISNUMBER(J164)=FALSE, ISNA(J164)), NA(), J164)</f>
        <v>-11.339502984712368</v>
      </c>
      <c r="N164" s="723">
        <f>IF(OR(ISNUMBER(K164)=FALSE, ISNA(K164)), NA(), K164)</f>
        <v>26.242471903134224</v>
      </c>
      <c r="O164" s="141">
        <f t="shared" ref="O164:O179" si="245">O84</f>
        <v>10.530497015287608</v>
      </c>
      <c r="P164" s="141">
        <f t="shared" ref="P164:P179" si="246">IF(O164="","",2*P84)</f>
        <v>44.140853317383765</v>
      </c>
      <c r="Q164" t="e">
        <f t="shared" ref="Q164:Q179" si="247">IF(OR(ISNUMBER(P164)=FALSE, ISERR(P164),), 0, NA())</f>
        <v>#N/A</v>
      </c>
      <c r="R164" s="723">
        <f>IF(OR(ISNUMBER(O164)=FALSE, ISNA(O164)), NA(), O164)</f>
        <v>10.530497015287608</v>
      </c>
      <c r="S164" s="723">
        <f>IF(OR(ISNUMBER(P164)=FALSE, ISNA(P164)), NA(), P164)</f>
        <v>44.140853317383765</v>
      </c>
      <c r="T164" s="512">
        <f t="shared" ref="T164:T179" si="248">T84</f>
        <v>-11.339502984712368</v>
      </c>
      <c r="U164" s="512">
        <f t="shared" ref="U164:U179" si="249">IF(T164="","",2*U84)</f>
        <v>34.477055146673841</v>
      </c>
      <c r="V164" t="e">
        <f t="shared" ref="V164:V179" si="250">IF(OR(ISNUMBER(U164)=FALSE, ISERR(U164),), 0, NA())</f>
        <v>#N/A</v>
      </c>
      <c r="W164" s="723">
        <f>IF(OR(ISNUMBER(T164)=FALSE, ISNA(T164)), NA(), T164)</f>
        <v>-11.339502984712368</v>
      </c>
      <c r="X164" s="723">
        <f>IF(OR(ISNUMBER(U164)=FALSE, ISNA(U164)), NA(), U164)</f>
        <v>34.477055146673841</v>
      </c>
      <c r="Y164" s="85">
        <f t="shared" ref="Y164:Y179" si="251">Y84</f>
        <v>68.730497015287625</v>
      </c>
      <c r="Z164" s="85">
        <f t="shared" ref="Z164:Z179" si="252">IF(Y164="","",2*Z84)</f>
        <v>184.11560561665269</v>
      </c>
      <c r="AA164" t="e">
        <f t="shared" ref="AA164:AA179" si="253">IF(OR(ISNUMBER(Z164)=FALSE, ISERR(Z164),), 0, NA())</f>
        <v>#N/A</v>
      </c>
      <c r="AB164" s="723">
        <f>IF(OR(ISNUMBER(Y164)=FALSE, ISNA(Y164)), NA(), Y164)</f>
        <v>68.730497015287625</v>
      </c>
      <c r="AC164" s="723">
        <f>IF(OR(ISNUMBER(Z164)=FALSE, ISNA(Z164)), NA(), Z164)</f>
        <v>184.11560561665269</v>
      </c>
      <c r="AD164" s="439">
        <f t="shared" ref="AD164:AD179" si="254">AD84</f>
        <v>10.530497015287608</v>
      </c>
      <c r="AE164" s="439">
        <f t="shared" ref="AE164:AE179" si="255">IF(AD164="","",2*AE84)</f>
        <v>55.066611767810713</v>
      </c>
      <c r="AF164" t="e">
        <f t="shared" ref="AF164:AF179" si="256">IF(OR(ISNUMBER(AE164)=FALSE, ISERR(AE164),), 0, NA())</f>
        <v>#N/A</v>
      </c>
      <c r="AG164" s="723">
        <f>IF(OR(ISNUMBER(AD164)=FALSE, ISNA(AD164)), NA(), AD164)</f>
        <v>10.530497015287608</v>
      </c>
      <c r="AH164" s="723">
        <f>IF(OR(ISNUMBER(AE164)=FALSE, ISNA(AE164)), NA(), AE164)</f>
        <v>55.066611767810713</v>
      </c>
      <c r="AI164" s="142">
        <f t="shared" ref="AI164:AI179" si="257">AI84</f>
        <v>-9.8395029847123681</v>
      </c>
      <c r="AJ164" s="142">
        <f t="shared" ref="AJ164:AJ179" si="258">IF(AI164="","",2*AJ84)</f>
        <v>44.140853317383765</v>
      </c>
      <c r="AK164" t="e">
        <f t="shared" ref="AK164:AK179" si="259">IF(OR(ISNUMBER(AJ164)=FALSE, ISERR(AJ164),), 0, NA())</f>
        <v>#N/A</v>
      </c>
      <c r="AL164" s="723">
        <f>IF(OR(ISNUMBER(AI164)=FALSE, ISNA(AI164)), NA(), AI164)</f>
        <v>-9.8395029847123681</v>
      </c>
      <c r="AM164" s="723">
        <f>IF(OR(ISNUMBER(AJ164)=FALSE, ISNA(AJ164)), NA(), AJ164)</f>
        <v>44.140853317383765</v>
      </c>
      <c r="AN164" s="514">
        <f t="shared" ref="AN164:AN179" si="260">AN84</f>
        <v>0.66049701528763194</v>
      </c>
      <c r="AO164" s="514">
        <f t="shared" ref="AO164:AO179" si="261">IF(AN164="","",2*AO84)</f>
        <v>43.458800392863921</v>
      </c>
      <c r="AP164" t="e">
        <f t="shared" ref="AP164:AP179" si="262">IF(OR(ISNUMBER(AO164)=FALSE, ISERR(AO164),), 0, NA())</f>
        <v>#N/A</v>
      </c>
      <c r="AQ164" s="723">
        <f>IF(OR(ISNUMBER(AN164)=FALSE, ISNA(AN164)), NA(), AN164)</f>
        <v>0.66049701528763194</v>
      </c>
      <c r="AR164" s="723">
        <f>IF(OR(ISNUMBER(AO164)=FALSE, ISNA(AO164)), NA(), AO164)</f>
        <v>43.458800392863921</v>
      </c>
      <c r="AS164" s="80" t="str">
        <f t="shared" ref="AS164:AS179" si="263">AS84</f>
        <v/>
      </c>
      <c r="AT164" s="80" t="str">
        <f t="shared" ref="AT164:AT179" si="264">IF(AS164="","",2*AT84)</f>
        <v/>
      </c>
      <c r="AU164">
        <f t="shared" ref="AU164:AU179" si="265">IF(OR(ISNUMBER(AT164)=FALSE, ISERR(AT164),), 0, NA())</f>
        <v>0</v>
      </c>
      <c r="AV164" s="723" t="e">
        <f>IF(OR(ISNUMBER(AS164)=FALSE, ISNA(AS164)), NA(), AS164)</f>
        <v>#N/A</v>
      </c>
      <c r="AW164" s="723" t="e">
        <f>IF(OR(ISNUMBER(AT164)=FALSE, ISNA(AT164)), NA(), AT164)</f>
        <v>#N/A</v>
      </c>
      <c r="AX164" s="379">
        <f t="shared" ref="AX164:AX179" si="266">AX84</f>
        <v>59.821047015287604</v>
      </c>
      <c r="AY164" s="379">
        <f t="shared" ref="AY164:AY179" si="267">IF(AX164="","",2*AY84)</f>
        <v>94.463749192156428</v>
      </c>
      <c r="AZ164" t="e">
        <f t="shared" ref="AZ164:AZ179" si="268">IF(OR(ISNUMBER(AY164)=FALSE, ISERR(AY164),), 0, NA())</f>
        <v>#N/A</v>
      </c>
      <c r="BA164" s="723">
        <f>IF(OR(ISNUMBER(AX164)=FALSE, ISNA(AX164)), NA(), AX164)</f>
        <v>59.821047015287604</v>
      </c>
      <c r="BB164" s="723">
        <f>IF(OR(ISNUMBER(AY164)=FALSE, ISNA(AY164)), NA(), AY164)</f>
        <v>94.463749192156428</v>
      </c>
      <c r="BC164" s="290">
        <f t="shared" ref="BC164:BC179" si="269">BC84</f>
        <v>22.170497015287623</v>
      </c>
      <c r="BD164" s="290">
        <f t="shared" ref="BD164:BD179" si="270">IF(BC164="","",2*BD84)</f>
        <v>83.232552115063669</v>
      </c>
      <c r="BE164" t="e">
        <f t="shared" ref="BE164:BE179" si="271">IF(OR(ISNUMBER(BD164)=FALSE, ISERR(BD164),), 0, NA())</f>
        <v>#N/A</v>
      </c>
      <c r="BF164" s="723">
        <f>IF(OR(ISNUMBER(BC164)=FALSE, ISNA(BC164)), NA(), BC164)</f>
        <v>22.170497015287623</v>
      </c>
      <c r="BG164" s="723">
        <f>IF(OR(ISNUMBER(BD164)=FALSE, ISNA(BD164)), NA(), BD164)</f>
        <v>83.232552115063669</v>
      </c>
      <c r="BH164" s="80">
        <f t="shared" ref="BH164:BH179" si="272">BH84</f>
        <v>-35.447502984712372</v>
      </c>
      <c r="BI164" s="80">
        <f t="shared" ref="BI164:BI179" si="273">IF(BH164="","",2*BI84)</f>
        <v>35.043867543597564</v>
      </c>
      <c r="BJ164" t="e">
        <f t="shared" ref="BJ164:BJ179" si="274">IF(OR(ISNUMBER(BI164)=FALSE, ISERR(BI164),), 0, NA())</f>
        <v>#N/A</v>
      </c>
      <c r="BK164" s="723">
        <f>IF(OR(ISNUMBER(BH164)=FALSE, ISNA(BH164)), NA(), BH164)</f>
        <v>-35.447502984712372</v>
      </c>
      <c r="BL164" s="723">
        <f>IF(OR(ISNUMBER(BI164)=FALSE, ISNA(BI164)), NA(), BI164)</f>
        <v>35.043867543597564</v>
      </c>
      <c r="BN164" s="609">
        <f>-BO164</f>
        <v>-10.551429685744527</v>
      </c>
      <c r="BO164" s="83">
        <f>BM84</f>
        <v>10.551429685744527</v>
      </c>
      <c r="BQ164" s="60">
        <f t="shared" ref="BQ164:BQ179" si="275">BQ84</f>
        <v>22.170497015287623</v>
      </c>
      <c r="BR164" s="414">
        <f t="shared" ref="BR164:BR179" si="276">IF(BQ164="","",2*BR84)</f>
        <v>28.820578266002734</v>
      </c>
      <c r="BS164" t="e">
        <f t="shared" ref="BS164:BS179" si="277">IF(OR(ISNUMBER(BR164)=FALSE, ISERR(BR164),), 0, NA())</f>
        <v>#N/A</v>
      </c>
      <c r="BT164" s="723">
        <f>IF(OR(ISNUMBER(BQ164)=FALSE, ISNA(BQ164)), NA(), BQ164)</f>
        <v>22.170497015287623</v>
      </c>
      <c r="BU164" s="723">
        <f>IF(OR(ISNUMBER(BR164)=FALSE, ISNA(BR164)), NA(), BR164)</f>
        <v>28.820578266002734</v>
      </c>
      <c r="BV164" s="86">
        <f t="shared" ref="BV164:BV179" si="278">BV84</f>
        <v>-23.757602984712349</v>
      </c>
      <c r="BW164" s="86">
        <f t="shared" ref="BW164:BW179" si="279">IF(BV164="","",2*BW84)</f>
        <v>40.112616758988139</v>
      </c>
      <c r="BX164" t="e">
        <f t="shared" ref="BX164:BX179" si="280">IF(OR(ISNUMBER(BW164)=FALSE, ISERR(BW164),), 0, NA())</f>
        <v>#N/A</v>
      </c>
      <c r="BY164" s="723">
        <f>IF(OR(ISNUMBER(BV164)=FALSE, ISNA(BV164)), NA(), BV164)</f>
        <v>-23.757602984712349</v>
      </c>
      <c r="BZ164" s="723">
        <f>IF(OR(ISNUMBER(BW164)=FALSE, ISNA(BW164)), NA(), BW164)</f>
        <v>40.112616758988139</v>
      </c>
      <c r="CA164" s="141">
        <f t="shared" ref="CA164:CA179" si="281">CA84</f>
        <v>73.660497015287632</v>
      </c>
      <c r="CB164" s="141">
        <f t="shared" ref="CB164:CB179" si="282">IF(CA164="","",2*CB84)</f>
        <v>75.467427864034235</v>
      </c>
      <c r="CC164" t="e">
        <f t="shared" ref="CC164:CC179" si="283">IF(OR(ISNUMBER(CB164)=FALSE, ISERR(CB164),), 0, NA())</f>
        <v>#N/A</v>
      </c>
      <c r="CD164" s="723">
        <f>IF(OR(ISNUMBER(CA164)=FALSE, ISNA(CA164)), NA(), CA164)</f>
        <v>73.660497015287632</v>
      </c>
      <c r="CE164" s="723">
        <f>IF(OR(ISNUMBER(CB164)=FALSE, ISNA(CB164)), NA(), CB164)</f>
        <v>75.467427864034235</v>
      </c>
    </row>
    <row r="165" spans="1:83" ht="15.75" thickBot="1" x14ac:dyDescent="0.3">
      <c r="A165" s="1144"/>
      <c r="B165" s="635">
        <v>100</v>
      </c>
      <c r="C165" s="19"/>
      <c r="E165" s="80">
        <f t="shared" si="239"/>
        <v>10.6306862263163</v>
      </c>
      <c r="F165" s="80">
        <f t="shared" si="240"/>
        <v>61.246239820777426</v>
      </c>
      <c r="G165" t="e">
        <f t="shared" si="241"/>
        <v>#N/A</v>
      </c>
      <c r="H165" s="723">
        <f t="shared" ref="H165:I179" si="284">IF(OR(ISNUMBER(E165)=FALSE, ISNA(E165)), NA(), E165)</f>
        <v>10.6306862263163</v>
      </c>
      <c r="I165" s="723">
        <f t="shared" si="284"/>
        <v>61.246239820777426</v>
      </c>
      <c r="J165" s="6">
        <f t="shared" si="242"/>
        <v>-7.2123637736837054</v>
      </c>
      <c r="K165" s="6">
        <f t="shared" si="243"/>
        <v>23.475559464774911</v>
      </c>
      <c r="L165" t="e">
        <f t="shared" si="244"/>
        <v>#N/A</v>
      </c>
      <c r="M165" s="723">
        <f t="shared" ref="M165:M179" si="285">IF(OR(ISNUMBER(J165)=FALSE, ISNA(J165)), NA(), J165)</f>
        <v>-7.2123637736837054</v>
      </c>
      <c r="N165" s="723">
        <f t="shared" ref="N165:N179" si="286">IF(OR(ISNUMBER(K165)=FALSE, ISNA(K165)), NA(), K165)</f>
        <v>23.475559464774911</v>
      </c>
      <c r="O165" s="141">
        <f t="shared" si="245"/>
        <v>16.387636226316289</v>
      </c>
      <c r="P165" s="141">
        <f t="shared" si="246"/>
        <v>42.554077268625896</v>
      </c>
      <c r="Q165" t="e">
        <f t="shared" si="247"/>
        <v>#N/A</v>
      </c>
      <c r="R165" s="723">
        <f t="shared" ref="R165:R179" si="287">IF(OR(ISNUMBER(O165)=FALSE, ISNA(O165)), NA(), O165)</f>
        <v>16.387636226316289</v>
      </c>
      <c r="S165" s="723">
        <f t="shared" ref="S165:S179" si="288">IF(OR(ISNUMBER(P165)=FALSE, ISNA(P165)), NA(), P165)</f>
        <v>42.554077268625896</v>
      </c>
      <c r="T165" s="512">
        <f t="shared" si="248"/>
        <v>-5.2123637736837054</v>
      </c>
      <c r="U165" s="512">
        <f t="shared" si="249"/>
        <v>32.420701599197123</v>
      </c>
      <c r="V165" t="e">
        <f t="shared" si="250"/>
        <v>#N/A</v>
      </c>
      <c r="W165" s="723">
        <f t="shared" ref="W165:W179" si="289">IF(OR(ISNUMBER(T165)=FALSE, ISNA(T165)), NA(), T165)</f>
        <v>-5.2123637736837054</v>
      </c>
      <c r="X165" s="723">
        <f t="shared" ref="X165:X179" si="290">IF(OR(ISNUMBER(U165)=FALSE, ISNA(U165)), NA(), U165)</f>
        <v>32.420701599197123</v>
      </c>
      <c r="Y165" s="85">
        <f t="shared" si="251"/>
        <v>77.497636226316303</v>
      </c>
      <c r="Z165" s="85">
        <f t="shared" si="252"/>
        <v>183.74164142127441</v>
      </c>
      <c r="AA165" t="e">
        <f t="shared" si="253"/>
        <v>#N/A</v>
      </c>
      <c r="AB165" s="723">
        <f t="shared" ref="AB165:AB179" si="291">IF(OR(ISNUMBER(Y165)=FALSE, ISNA(Y165)), NA(), Y165)</f>
        <v>77.497636226316303</v>
      </c>
      <c r="AC165" s="723">
        <f t="shared" ref="AC165:AC179" si="292">IF(OR(ISNUMBER(Z165)=FALSE, ISNA(Z165)), NA(), Z165)</f>
        <v>183.74164142127441</v>
      </c>
      <c r="AD165" s="439">
        <f t="shared" si="254"/>
        <v>19.297636226316286</v>
      </c>
      <c r="AE165" s="439">
        <f t="shared" si="255"/>
        <v>53.803032369785463</v>
      </c>
      <c r="AF165" t="e">
        <f t="shared" si="256"/>
        <v>#N/A</v>
      </c>
      <c r="AG165" s="723">
        <f t="shared" ref="AG165:AG179" si="293">IF(OR(ISNUMBER(AD165)=FALSE, ISNA(AD165)), NA(), AD165)</f>
        <v>19.297636226316286</v>
      </c>
      <c r="AH165" s="723">
        <f t="shared" ref="AH165:AH179" si="294">IF(OR(ISNUMBER(AE165)=FALSE, ISNA(AE165)), NA(), AE165)</f>
        <v>53.803032369785463</v>
      </c>
      <c r="AI165" s="142">
        <f t="shared" si="257"/>
        <v>16.387636226316289</v>
      </c>
      <c r="AJ165" s="142">
        <f t="shared" si="258"/>
        <v>42.554077268625896</v>
      </c>
      <c r="AK165" t="e">
        <f t="shared" si="259"/>
        <v>#N/A</v>
      </c>
      <c r="AL165" s="723">
        <f t="shared" ref="AL165:AL179" si="295">IF(OR(ISNUMBER(AI165)=FALSE, ISNA(AI165)), NA(), AI165)</f>
        <v>16.387636226316289</v>
      </c>
      <c r="AM165" s="723">
        <f t="shared" ref="AM165:AM179" si="296">IF(OR(ISNUMBER(AJ165)=FALSE, ISNA(AJ165)), NA(), AJ165)</f>
        <v>42.554077268625896</v>
      </c>
      <c r="AN165" s="514">
        <f t="shared" si="260"/>
        <v>7.7876362263162946</v>
      </c>
      <c r="AO165" s="514">
        <f t="shared" si="261"/>
        <v>41.846169384833573</v>
      </c>
      <c r="AP165" t="e">
        <f t="shared" si="262"/>
        <v>#N/A</v>
      </c>
      <c r="AQ165" s="723">
        <f t="shared" ref="AQ165:AQ179" si="297">IF(OR(ISNUMBER(AN165)=FALSE, ISNA(AN165)), NA(), AN165)</f>
        <v>7.7876362263162946</v>
      </c>
      <c r="AR165" s="723">
        <f t="shared" ref="AR165:AR179" si="298">IF(OR(ISNUMBER(AO165)=FALSE, ISNA(AO165)), NA(), AO165)</f>
        <v>41.846169384833573</v>
      </c>
      <c r="AS165" s="80">
        <f t="shared" si="263"/>
        <v>-3.9823637736836872</v>
      </c>
      <c r="AT165" s="80">
        <f t="shared" si="264"/>
        <v>23.791569771332508</v>
      </c>
      <c r="AU165" t="e">
        <f t="shared" si="265"/>
        <v>#N/A</v>
      </c>
      <c r="AV165" s="723">
        <f t="shared" ref="AV165:AV179" si="299">IF(OR(ISNUMBER(AS165)=FALSE, ISNA(AS165)), NA(), AS165)</f>
        <v>-3.9823637736836872</v>
      </c>
      <c r="AW165" s="723">
        <f t="shared" ref="AW165:AW179" si="300">IF(OR(ISNUMBER(AT165)=FALSE, ISNA(AT165)), NA(), AT165)</f>
        <v>23.791569771332508</v>
      </c>
      <c r="AX165" s="379">
        <f t="shared" si="266"/>
        <v>70.489386226316299</v>
      </c>
      <c r="AY165" s="379">
        <f t="shared" si="267"/>
        <v>93.869081678410083</v>
      </c>
      <c r="AZ165" t="e">
        <f t="shared" si="268"/>
        <v>#N/A</v>
      </c>
      <c r="BA165" s="723">
        <f t="shared" ref="BA165:BA179" si="301">IF(OR(ISNUMBER(AX165)=FALSE, ISNA(AX165)), NA(), AX165)</f>
        <v>70.489386226316299</v>
      </c>
      <c r="BB165" s="723">
        <f t="shared" ref="BB165:BB179" si="302">IF(OR(ISNUMBER(AY165)=FALSE, ISNA(AY165)), NA(), AY165)</f>
        <v>93.869081678410083</v>
      </c>
      <c r="BC165" s="290">
        <f t="shared" si="269"/>
        <v>13.477636226316292</v>
      </c>
      <c r="BD165" s="290">
        <f t="shared" si="270"/>
        <v>82.402016311399706</v>
      </c>
      <c r="BE165" t="e">
        <f t="shared" si="271"/>
        <v>#N/A</v>
      </c>
      <c r="BF165" s="723">
        <f t="shared" ref="BF165:BF179" si="303">IF(OR(ISNUMBER(BC165)=FALSE, ISNA(BC165)), NA(), BC165)</f>
        <v>13.477636226316292</v>
      </c>
      <c r="BG165" s="723">
        <f t="shared" ref="BG165:BG179" si="304">IF(OR(ISNUMBER(BD165)=FALSE, ISNA(BD165)), NA(), BD165)</f>
        <v>82.402016311399706</v>
      </c>
      <c r="BH165" s="80">
        <f t="shared" si="272"/>
        <v>-30.754363773683707</v>
      </c>
      <c r="BI165" s="80">
        <f t="shared" si="273"/>
        <v>32.827398492963425</v>
      </c>
      <c r="BJ165" t="e">
        <f t="shared" si="274"/>
        <v>#N/A</v>
      </c>
      <c r="BK165" s="723">
        <f t="shared" ref="BK165:BK179" si="305">IF(OR(ISNUMBER(BH165)=FALSE, ISNA(BH165)), NA(), BH165)</f>
        <v>-30.754363773683707</v>
      </c>
      <c r="BL165" s="723">
        <f t="shared" ref="BL165:BL179" si="306">IF(OR(ISNUMBER(BI165)=FALSE, ISNA(BI165)), NA(), BI165)</f>
        <v>32.827398492963425</v>
      </c>
      <c r="BN165" s="609">
        <f t="shared" ref="BN165:BN179" si="307">-BO165</f>
        <v>-10.241977729707148</v>
      </c>
      <c r="BO165" s="83">
        <f t="shared" ref="BO165:BO179" si="308">BM85</f>
        <v>10.241977729707148</v>
      </c>
      <c r="BQ165" s="60">
        <f t="shared" si="275"/>
        <v>33.847636226316297</v>
      </c>
      <c r="BR165" s="414">
        <f t="shared" si="276"/>
        <v>30.047570747330262</v>
      </c>
      <c r="BS165" t="e">
        <f t="shared" si="277"/>
        <v>#N/A</v>
      </c>
      <c r="BT165" s="723">
        <f t="shared" ref="BT165:BT179" si="309">IF(OR(ISNUMBER(BQ165)=FALSE, ISNA(BQ165)), NA(), BQ165)</f>
        <v>33.847636226316297</v>
      </c>
      <c r="BU165" s="723">
        <f t="shared" ref="BU165:BU179" si="310">IF(OR(ISNUMBER(BR165)=FALSE, ISNA(BR165)), NA(), BR165)</f>
        <v>30.047570747330262</v>
      </c>
      <c r="BV165" s="86">
        <f t="shared" si="278"/>
        <v>-18.359063773683715</v>
      </c>
      <c r="BW165" s="86">
        <f t="shared" si="279"/>
        <v>38.671395308429844</v>
      </c>
      <c r="BX165" t="e">
        <f t="shared" si="280"/>
        <v>#N/A</v>
      </c>
      <c r="BY165" s="723">
        <f t="shared" ref="BY165:BY179" si="311">IF(OR(ISNUMBER(BV165)=FALSE, ISNA(BV165)), NA(), BV165)</f>
        <v>-18.359063773683715</v>
      </c>
      <c r="BZ165" s="723">
        <f t="shared" ref="BZ165:BZ179" si="312">IF(OR(ISNUMBER(BW165)=FALSE, ISNA(BW165)), NA(), BW165)</f>
        <v>38.671395308429844</v>
      </c>
      <c r="CA165" s="141">
        <f t="shared" si="281"/>
        <v>86.787636226316295</v>
      </c>
      <c r="CB165" s="141">
        <f t="shared" si="282"/>
        <v>74.464072597567593</v>
      </c>
      <c r="CC165" t="e">
        <f t="shared" si="283"/>
        <v>#N/A</v>
      </c>
      <c r="CD165" s="723">
        <f t="shared" ref="CD165:CD179" si="313">IF(OR(ISNUMBER(CA165)=FALSE, ISNA(CA165)), NA(), CA165)</f>
        <v>86.787636226316295</v>
      </c>
      <c r="CE165" s="723">
        <f t="shared" ref="CE165:CE179" si="314">IF(OR(ISNUMBER(CB165)=FALSE, ISNA(CB165)), NA(), CB165)</f>
        <v>74.464072597567593</v>
      </c>
    </row>
    <row r="166" spans="1:83" ht="15.75" thickBot="1" x14ac:dyDescent="0.3">
      <c r="A166" s="1144"/>
      <c r="B166" s="635">
        <v>50</v>
      </c>
      <c r="C166" s="25"/>
      <c r="D166" s="19"/>
      <c r="E166" s="80">
        <f t="shared" si="239"/>
        <v>10.929631250023363</v>
      </c>
      <c r="F166" s="80">
        <f t="shared" si="240"/>
        <v>61.304473957394087</v>
      </c>
      <c r="G166" t="e">
        <f t="shared" si="241"/>
        <v>#N/A</v>
      </c>
      <c r="H166" s="723">
        <f t="shared" si="284"/>
        <v>10.929631250023363</v>
      </c>
      <c r="I166" s="723">
        <f t="shared" si="284"/>
        <v>61.304473957394087</v>
      </c>
      <c r="J166" s="6">
        <f t="shared" si="242"/>
        <v>-7.6737187499766435</v>
      </c>
      <c r="K166" s="6">
        <f t="shared" si="243"/>
        <v>23.627071913227198</v>
      </c>
      <c r="L166" t="e">
        <f t="shared" si="244"/>
        <v>#N/A</v>
      </c>
      <c r="M166" s="723">
        <f t="shared" si="285"/>
        <v>-7.6737187499766435</v>
      </c>
      <c r="N166" s="723">
        <f t="shared" si="286"/>
        <v>23.627071913227198</v>
      </c>
      <c r="O166" s="141">
        <f t="shared" si="245"/>
        <v>8.9362812500233417</v>
      </c>
      <c r="P166" s="141">
        <f t="shared" si="246"/>
        <v>42.637848529127375</v>
      </c>
      <c r="Q166" t="e">
        <f t="shared" si="247"/>
        <v>#N/A</v>
      </c>
      <c r="R166" s="723">
        <f t="shared" si="287"/>
        <v>8.9362812500233417</v>
      </c>
      <c r="S166" s="723">
        <f t="shared" si="288"/>
        <v>42.637848529127375</v>
      </c>
      <c r="T166" s="512">
        <f t="shared" si="248"/>
        <v>3.3262812500233565</v>
      </c>
      <c r="U166" s="512">
        <f t="shared" si="249"/>
        <v>32.530578340890429</v>
      </c>
      <c r="V166" t="e">
        <f t="shared" si="250"/>
        <v>#N/A</v>
      </c>
      <c r="W166" s="723">
        <f t="shared" si="289"/>
        <v>3.3262812500233565</v>
      </c>
      <c r="X166" s="723">
        <f t="shared" si="290"/>
        <v>32.530578340890429</v>
      </c>
      <c r="Y166" s="85">
        <f t="shared" si="251"/>
        <v>17.66628125002336</v>
      </c>
      <c r="Z166" s="85">
        <f t="shared" si="252"/>
        <v>48.22936996470937</v>
      </c>
      <c r="AA166" t="e">
        <f t="shared" si="253"/>
        <v>#N/A</v>
      </c>
      <c r="AB166" s="723">
        <f t="shared" si="291"/>
        <v>17.66628125002336</v>
      </c>
      <c r="AC166" s="723">
        <f t="shared" si="292"/>
        <v>48.22936996470937</v>
      </c>
      <c r="AD166" s="439">
        <f t="shared" si="254"/>
        <v>17.66628125002336</v>
      </c>
      <c r="AE166" s="439">
        <f t="shared" si="255"/>
        <v>53.869313409331745</v>
      </c>
      <c r="AF166" t="e">
        <f t="shared" si="256"/>
        <v>#N/A</v>
      </c>
      <c r="AG166" s="723">
        <f t="shared" si="293"/>
        <v>17.66628125002336</v>
      </c>
      <c r="AH166" s="723">
        <f t="shared" si="294"/>
        <v>53.869313409331745</v>
      </c>
      <c r="AI166" s="142">
        <f t="shared" si="257"/>
        <v>6.0262812500233451</v>
      </c>
      <c r="AJ166" s="142">
        <f t="shared" si="258"/>
        <v>42.637848529127375</v>
      </c>
      <c r="AK166" t="e">
        <f t="shared" si="259"/>
        <v>#N/A</v>
      </c>
      <c r="AL166" s="723">
        <f t="shared" si="295"/>
        <v>6.0262812500233451</v>
      </c>
      <c r="AM166" s="723">
        <f t="shared" si="296"/>
        <v>42.637848529127375</v>
      </c>
      <c r="AN166" s="514">
        <f t="shared" si="260"/>
        <v>6.3262812500233565</v>
      </c>
      <c r="AO166" s="514">
        <f t="shared" si="261"/>
        <v>40.027971809633442</v>
      </c>
      <c r="AP166" t="e">
        <f t="shared" si="262"/>
        <v>#N/A</v>
      </c>
      <c r="AQ166" s="723">
        <f t="shared" si="297"/>
        <v>6.3262812500233565</v>
      </c>
      <c r="AR166" s="723">
        <f t="shared" si="298"/>
        <v>40.027971809633442</v>
      </c>
      <c r="AS166" s="80">
        <f t="shared" si="263"/>
        <v>-5.6137187499766412</v>
      </c>
      <c r="AT166" s="80">
        <f t="shared" si="264"/>
        <v>23.94108241481177</v>
      </c>
      <c r="AU166" t="e">
        <f t="shared" si="265"/>
        <v>#N/A</v>
      </c>
      <c r="AV166" s="723">
        <f t="shared" si="299"/>
        <v>-5.6137187499766412</v>
      </c>
      <c r="AW166" s="723">
        <f t="shared" si="300"/>
        <v>23.94108241481177</v>
      </c>
      <c r="AX166" s="379">
        <f t="shared" si="266"/>
        <v>61.529681250023344</v>
      </c>
      <c r="AY166" s="379">
        <f t="shared" si="267"/>
        <v>93.967680786043672</v>
      </c>
      <c r="AZ166" t="e">
        <f t="shared" si="268"/>
        <v>#N/A</v>
      </c>
      <c r="BA166" s="723">
        <f t="shared" si="301"/>
        <v>61.529681250023344</v>
      </c>
      <c r="BB166" s="723">
        <f t="shared" si="302"/>
        <v>93.967680786043672</v>
      </c>
      <c r="BC166" s="290">
        <f t="shared" si="269"/>
        <v>8.9362812500233417</v>
      </c>
      <c r="BD166" s="290">
        <f t="shared" si="270"/>
        <v>82.445308703362926</v>
      </c>
      <c r="BE166" t="e">
        <f t="shared" si="271"/>
        <v>#N/A</v>
      </c>
      <c r="BF166" s="723">
        <f t="shared" si="303"/>
        <v>8.9362812500233417</v>
      </c>
      <c r="BG166" s="723">
        <f t="shared" si="304"/>
        <v>82.445308703362926</v>
      </c>
      <c r="BH166" s="80">
        <f t="shared" si="272"/>
        <v>-34.422718749976639</v>
      </c>
      <c r="BI166" s="80">
        <f t="shared" si="273"/>
        <v>32.718518560704887</v>
      </c>
      <c r="BJ166" t="e">
        <f t="shared" si="274"/>
        <v>#N/A</v>
      </c>
      <c r="BK166" s="723">
        <f t="shared" si="305"/>
        <v>-34.422718749976639</v>
      </c>
      <c r="BL166" s="723">
        <f t="shared" si="306"/>
        <v>32.718518560704887</v>
      </c>
      <c r="BN166" s="609">
        <f t="shared" si="307"/>
        <v>-9.88744015441765</v>
      </c>
      <c r="BO166" s="83">
        <f t="shared" si="308"/>
        <v>9.88744015441765</v>
      </c>
      <c r="BQ166" s="60">
        <f t="shared" si="275"/>
        <v>29.306281250023375</v>
      </c>
      <c r="BR166" s="414">
        <f t="shared" si="276"/>
        <v>29.928579532065847</v>
      </c>
      <c r="BS166" t="e">
        <f t="shared" si="277"/>
        <v>#N/A</v>
      </c>
      <c r="BT166" s="723">
        <f t="shared" si="309"/>
        <v>29.306281250023375</v>
      </c>
      <c r="BU166" s="723">
        <f t="shared" si="310"/>
        <v>29.928579532065847</v>
      </c>
      <c r="BV166" s="86">
        <f t="shared" si="278"/>
        <v>-30.553968749976633</v>
      </c>
      <c r="BW166" s="86">
        <f t="shared" si="279"/>
        <v>38.66813610855165</v>
      </c>
      <c r="BX166" t="e">
        <f t="shared" si="280"/>
        <v>#N/A</v>
      </c>
      <c r="BY166" s="723">
        <f t="shared" si="311"/>
        <v>-30.553968749976633</v>
      </c>
      <c r="BZ166" s="723">
        <f t="shared" si="312"/>
        <v>38.66813610855165</v>
      </c>
      <c r="CA166" s="141">
        <f t="shared" si="281"/>
        <v>64.326281250023357</v>
      </c>
      <c r="CB166" s="141">
        <f t="shared" si="282"/>
        <v>73.090618599056953</v>
      </c>
      <c r="CC166" t="e">
        <f t="shared" si="283"/>
        <v>#N/A</v>
      </c>
      <c r="CD166" s="723">
        <f t="shared" si="313"/>
        <v>64.326281250023357</v>
      </c>
      <c r="CE166" s="723">
        <f t="shared" si="314"/>
        <v>73.090618599056953</v>
      </c>
    </row>
    <row r="167" spans="1:83" ht="15.75" thickBot="1" x14ac:dyDescent="0.3">
      <c r="A167" s="1144"/>
      <c r="B167" s="635">
        <v>20</v>
      </c>
      <c r="C167" s="27"/>
      <c r="D167" s="28"/>
      <c r="E167" s="80">
        <f t="shared" si="239"/>
        <v>9.3666905217071985</v>
      </c>
      <c r="F167" s="80">
        <f t="shared" si="240"/>
        <v>60.207367589915286</v>
      </c>
      <c r="G167" t="e">
        <f t="shared" si="241"/>
        <v>#N/A</v>
      </c>
      <c r="H167" s="723">
        <f t="shared" si="284"/>
        <v>9.3666905217071985</v>
      </c>
      <c r="I167" s="723">
        <f t="shared" si="284"/>
        <v>60.207367589915286</v>
      </c>
      <c r="J167" s="6">
        <f t="shared" si="242"/>
        <v>-7.0309094782928128</v>
      </c>
      <c r="K167" s="6">
        <f t="shared" si="243"/>
        <v>20.613760261223128</v>
      </c>
      <c r="L167" t="e">
        <f t="shared" si="244"/>
        <v>#N/A</v>
      </c>
      <c r="M167" s="723">
        <f t="shared" si="285"/>
        <v>-7.0309094782928128</v>
      </c>
      <c r="N167" s="723">
        <f t="shared" si="286"/>
        <v>20.613760261223128</v>
      </c>
      <c r="O167" s="141">
        <f t="shared" si="245"/>
        <v>2.4990905217071884</v>
      </c>
      <c r="P167" s="141">
        <f t="shared" si="246"/>
        <v>41.044789098096018</v>
      </c>
      <c r="Q167" t="e">
        <f t="shared" si="247"/>
        <v>#N/A</v>
      </c>
      <c r="R167" s="723">
        <f t="shared" si="287"/>
        <v>2.4990905217071884</v>
      </c>
      <c r="S167" s="723">
        <f t="shared" si="288"/>
        <v>41.044789098096018</v>
      </c>
      <c r="T167" s="512">
        <f t="shared" si="248"/>
        <v>12.969090521707187</v>
      </c>
      <c r="U167" s="512">
        <f t="shared" si="249"/>
        <v>30.412614358308325</v>
      </c>
      <c r="V167" t="e">
        <f t="shared" si="250"/>
        <v>#N/A</v>
      </c>
      <c r="W167" s="723">
        <f t="shared" si="289"/>
        <v>12.969090521707187</v>
      </c>
      <c r="X167" s="723">
        <f t="shared" si="290"/>
        <v>30.412614358308325</v>
      </c>
      <c r="Y167" s="85">
        <f t="shared" si="251"/>
        <v>8.3190905217071816</v>
      </c>
      <c r="Z167" s="85">
        <f t="shared" si="252"/>
        <v>46.826922940838024</v>
      </c>
      <c r="AA167" t="e">
        <f t="shared" si="253"/>
        <v>#N/A</v>
      </c>
      <c r="AB167" s="723">
        <f t="shared" si="291"/>
        <v>8.3190905217071816</v>
      </c>
      <c r="AC167" s="723">
        <f t="shared" si="292"/>
        <v>46.826922940838024</v>
      </c>
      <c r="AD167" s="439">
        <f t="shared" si="254"/>
        <v>17.049090521707171</v>
      </c>
      <c r="AE167" s="439">
        <f t="shared" si="255"/>
        <v>52.617406930664892</v>
      </c>
      <c r="AF167" t="e">
        <f t="shared" si="256"/>
        <v>#N/A</v>
      </c>
      <c r="AG167" s="723">
        <f t="shared" si="293"/>
        <v>17.049090521707171</v>
      </c>
      <c r="AH167" s="723">
        <f t="shared" si="294"/>
        <v>52.617406930664892</v>
      </c>
      <c r="AI167" s="142">
        <f t="shared" si="257"/>
        <v>-6.2309094782928014</v>
      </c>
      <c r="AJ167" s="142">
        <f t="shared" si="258"/>
        <v>41.044789098096018</v>
      </c>
      <c r="AK167" t="e">
        <f t="shared" si="259"/>
        <v>#N/A</v>
      </c>
      <c r="AL167" s="723">
        <f t="shared" si="295"/>
        <v>-6.2309094782928014</v>
      </c>
      <c r="AM167" s="723">
        <f t="shared" si="296"/>
        <v>41.044789098096018</v>
      </c>
      <c r="AN167" s="514">
        <f t="shared" si="260"/>
        <v>8.9690905217071872</v>
      </c>
      <c r="AO167" s="514">
        <f t="shared" si="261"/>
        <v>38.326584926225578</v>
      </c>
      <c r="AP167" t="e">
        <f t="shared" si="262"/>
        <v>#N/A</v>
      </c>
      <c r="AQ167" s="723">
        <f t="shared" si="297"/>
        <v>8.9690905217071872</v>
      </c>
      <c r="AR167" s="723">
        <f t="shared" si="298"/>
        <v>38.326584926225578</v>
      </c>
      <c r="AS167" s="80">
        <f t="shared" si="263"/>
        <v>-3.3209094782928048</v>
      </c>
      <c r="AT167" s="80">
        <f t="shared" si="264"/>
        <v>20.972935228698482</v>
      </c>
      <c r="AU167" t="e">
        <f t="shared" si="265"/>
        <v>#N/A</v>
      </c>
      <c r="AV167" s="723">
        <f t="shared" si="299"/>
        <v>-3.3209094782928048</v>
      </c>
      <c r="AW167" s="723">
        <f t="shared" si="300"/>
        <v>20.972935228698482</v>
      </c>
      <c r="AX167" s="379">
        <f t="shared" si="266"/>
        <v>53.385290521707248</v>
      </c>
      <c r="AY167" s="379">
        <f t="shared" si="267"/>
        <v>93.187105199214486</v>
      </c>
      <c r="AZ167" t="e">
        <f t="shared" si="268"/>
        <v>#N/A</v>
      </c>
      <c r="BA167" s="723">
        <f t="shared" si="301"/>
        <v>53.385290521707248</v>
      </c>
      <c r="BB167" s="723">
        <f t="shared" si="302"/>
        <v>93.187105199214486</v>
      </c>
      <c r="BC167" s="290">
        <f t="shared" si="269"/>
        <v>5.409090521707185</v>
      </c>
      <c r="BD167" s="290">
        <f t="shared" si="270"/>
        <v>81.632821292095386</v>
      </c>
      <c r="BE167" t="e">
        <f t="shared" si="271"/>
        <v>#N/A</v>
      </c>
      <c r="BF167" s="723">
        <f t="shared" si="303"/>
        <v>5.409090521707185</v>
      </c>
      <c r="BG167" s="723">
        <f t="shared" si="304"/>
        <v>81.632821292095386</v>
      </c>
      <c r="BH167" s="80">
        <f t="shared" si="272"/>
        <v>-25.727909478292815</v>
      </c>
      <c r="BI167" s="80">
        <f t="shared" si="273"/>
        <v>27.233565615012328</v>
      </c>
      <c r="BJ167" t="e">
        <f t="shared" si="274"/>
        <v>#N/A</v>
      </c>
      <c r="BK167" s="723">
        <f t="shared" si="305"/>
        <v>-25.727909478292815</v>
      </c>
      <c r="BL167" s="723">
        <f t="shared" si="306"/>
        <v>27.233565615012328</v>
      </c>
      <c r="BN167" s="609">
        <f t="shared" si="307"/>
        <v>-8.6644612003758326</v>
      </c>
      <c r="BO167" s="83">
        <f t="shared" si="308"/>
        <v>8.6644612003758326</v>
      </c>
      <c r="BQ167" s="60">
        <f t="shared" si="275"/>
        <v>14.139090521707175</v>
      </c>
      <c r="BR167" s="414">
        <f t="shared" si="276"/>
        <v>23.809357658432994</v>
      </c>
      <c r="BS167" t="e">
        <f t="shared" si="277"/>
        <v>#N/A</v>
      </c>
      <c r="BT167" s="723">
        <f t="shared" si="309"/>
        <v>14.139090521707175</v>
      </c>
      <c r="BU167" s="723">
        <f t="shared" si="310"/>
        <v>23.809357658432994</v>
      </c>
      <c r="BV167" s="86">
        <f t="shared" si="278"/>
        <v>-21.114359478292812</v>
      </c>
      <c r="BW167" s="86">
        <f t="shared" si="279"/>
        <v>41.168756377749801</v>
      </c>
      <c r="BX167" t="e">
        <f t="shared" si="280"/>
        <v>#N/A</v>
      </c>
      <c r="BY167" s="723">
        <f t="shared" si="311"/>
        <v>-21.114359478292812</v>
      </c>
      <c r="BZ167" s="723">
        <f t="shared" si="312"/>
        <v>41.168756377749801</v>
      </c>
      <c r="CA167" s="141">
        <f t="shared" si="281"/>
        <v>51.969090521707187</v>
      </c>
      <c r="CB167" s="141">
        <f t="shared" si="282"/>
        <v>72.172897351479392</v>
      </c>
      <c r="CC167" t="e">
        <f t="shared" si="283"/>
        <v>#N/A</v>
      </c>
      <c r="CD167" s="723">
        <f t="shared" si="313"/>
        <v>51.969090521707187</v>
      </c>
      <c r="CE167" s="723">
        <f t="shared" si="314"/>
        <v>72.172897351479392</v>
      </c>
    </row>
    <row r="168" spans="1:83" ht="15.75" thickBot="1" x14ac:dyDescent="0.3">
      <c r="A168" s="1144"/>
      <c r="B168" s="635">
        <v>10</v>
      </c>
      <c r="C168" s="25"/>
      <c r="D168" s="19"/>
      <c r="E168" s="80">
        <f t="shared" si="239"/>
        <v>4.4919059627093247</v>
      </c>
      <c r="F168" s="80">
        <f t="shared" si="240"/>
        <v>70.10432142805017</v>
      </c>
      <c r="G168" t="e">
        <f t="shared" si="241"/>
        <v>#N/A</v>
      </c>
      <c r="H168" s="723">
        <f t="shared" si="284"/>
        <v>4.4919059627093247</v>
      </c>
      <c r="I168" s="723">
        <f t="shared" si="284"/>
        <v>70.10432142805017</v>
      </c>
      <c r="J168" s="6">
        <f t="shared" si="242"/>
        <v>-8.3717940372906696</v>
      </c>
      <c r="K168" s="6">
        <f t="shared" si="243"/>
        <v>20.362118821168259</v>
      </c>
      <c r="L168" t="e">
        <f t="shared" si="244"/>
        <v>#N/A</v>
      </c>
      <c r="M168" s="723">
        <f t="shared" si="285"/>
        <v>-8.3717940372906696</v>
      </c>
      <c r="N168" s="723">
        <f t="shared" si="286"/>
        <v>20.362118821168259</v>
      </c>
      <c r="O168" s="141">
        <f t="shared" si="245"/>
        <v>-0.56179403729066735</v>
      </c>
      <c r="P168" s="141">
        <f t="shared" si="246"/>
        <v>58.325430841849553</v>
      </c>
      <c r="Q168" t="e">
        <f t="shared" si="247"/>
        <v>#N/A</v>
      </c>
      <c r="R168" s="723">
        <f t="shared" si="287"/>
        <v>-0.56179403729066735</v>
      </c>
      <c r="S168" s="723">
        <f t="shared" si="288"/>
        <v>58.325430841849553</v>
      </c>
      <c r="T168" s="512">
        <f t="shared" si="248"/>
        <v>17.62820596270933</v>
      </c>
      <c r="U168" s="512">
        <f t="shared" si="249"/>
        <v>30.242616997994315</v>
      </c>
      <c r="V168" t="e">
        <f t="shared" si="250"/>
        <v>#N/A</v>
      </c>
      <c r="W168" s="723">
        <f t="shared" si="289"/>
        <v>17.62820596270933</v>
      </c>
      <c r="X168" s="723">
        <f t="shared" si="290"/>
        <v>30.242616997994315</v>
      </c>
      <c r="Y168" s="85">
        <f t="shared" si="251"/>
        <v>22.718205962709305</v>
      </c>
      <c r="Z168" s="85">
        <f t="shared" si="252"/>
        <v>84.476552858691946</v>
      </c>
      <c r="AA168" t="e">
        <f t="shared" si="253"/>
        <v>#N/A</v>
      </c>
      <c r="AB168" s="723">
        <f t="shared" si="291"/>
        <v>22.718205962709305</v>
      </c>
      <c r="AC168" s="723">
        <f t="shared" si="292"/>
        <v>84.476552858691946</v>
      </c>
      <c r="AD168" s="439">
        <f t="shared" si="254"/>
        <v>11.078205962709319</v>
      </c>
      <c r="AE168" s="439">
        <f t="shared" si="255"/>
        <v>52.519332468029091</v>
      </c>
      <c r="AF168" t="e">
        <f t="shared" si="256"/>
        <v>#N/A</v>
      </c>
      <c r="AG168" s="723">
        <f t="shared" si="293"/>
        <v>11.078205962709319</v>
      </c>
      <c r="AH168" s="723">
        <f t="shared" si="294"/>
        <v>52.519332468029091</v>
      </c>
      <c r="AI168" s="142">
        <f t="shared" si="257"/>
        <v>25.62820596270933</v>
      </c>
      <c r="AJ168" s="142">
        <f t="shared" si="258"/>
        <v>40.91898682625677</v>
      </c>
      <c r="AK168" t="e">
        <f t="shared" si="259"/>
        <v>#N/A</v>
      </c>
      <c r="AL168" s="723">
        <f t="shared" si="295"/>
        <v>25.62820596270933</v>
      </c>
      <c r="AM168" s="723">
        <f t="shared" si="296"/>
        <v>40.91898682625677</v>
      </c>
      <c r="AN168" s="514">
        <f t="shared" si="260"/>
        <v>5.6282059627093304</v>
      </c>
      <c r="AO168" s="514">
        <f t="shared" si="261"/>
        <v>38.191830054180102</v>
      </c>
      <c r="AP168" t="e">
        <f t="shared" si="262"/>
        <v>#N/A</v>
      </c>
      <c r="AQ168" s="723">
        <f t="shared" si="297"/>
        <v>5.6282059627093304</v>
      </c>
      <c r="AR168" s="723">
        <f t="shared" si="298"/>
        <v>38.191830054180102</v>
      </c>
      <c r="AS168" s="80">
        <f t="shared" si="263"/>
        <v>-9.2917940372906855</v>
      </c>
      <c r="AT168" s="80">
        <f t="shared" si="264"/>
        <v>23.591826611930134</v>
      </c>
      <c r="AU168" t="e">
        <f t="shared" si="265"/>
        <v>#N/A</v>
      </c>
      <c r="AV168" s="723">
        <f t="shared" si="299"/>
        <v>-9.2917940372906855</v>
      </c>
      <c r="AW168" s="723">
        <f t="shared" si="300"/>
        <v>23.591826611930134</v>
      </c>
      <c r="AX168" s="379">
        <f t="shared" si="266"/>
        <v>49.378655962709331</v>
      </c>
      <c r="AY168" s="379">
        <f t="shared" si="267"/>
        <v>93.128799863436555</v>
      </c>
      <c r="AZ168" t="e">
        <f t="shared" si="268"/>
        <v>#N/A</v>
      </c>
      <c r="BA168" s="723">
        <f t="shared" si="301"/>
        <v>49.378655962709331</v>
      </c>
      <c r="BB168" s="723">
        <f t="shared" si="302"/>
        <v>93.128799863436555</v>
      </c>
      <c r="BC168" s="290">
        <f t="shared" si="269"/>
        <v>-9.2917940372906855</v>
      </c>
      <c r="BD168" s="290">
        <f t="shared" si="270"/>
        <v>81.569640693626795</v>
      </c>
      <c r="BE168" t="e">
        <f t="shared" si="271"/>
        <v>#N/A</v>
      </c>
      <c r="BF168" s="723">
        <f t="shared" si="303"/>
        <v>-9.2917940372906855</v>
      </c>
      <c r="BG168" s="723">
        <f t="shared" si="304"/>
        <v>81.569640693626795</v>
      </c>
      <c r="BH168" s="80">
        <f t="shared" si="272"/>
        <v>-24.423794037290691</v>
      </c>
      <c r="BI168" s="80">
        <f t="shared" si="273"/>
        <v>27.043591974576429</v>
      </c>
      <c r="BJ168" t="e">
        <f t="shared" si="274"/>
        <v>#N/A</v>
      </c>
      <c r="BK168" s="723">
        <f t="shared" si="305"/>
        <v>-24.423794037290691</v>
      </c>
      <c r="BL168" s="723">
        <f t="shared" si="306"/>
        <v>27.043591974576429</v>
      </c>
      <c r="BN168" s="609">
        <f t="shared" si="307"/>
        <v>-9.2403526508800127</v>
      </c>
      <c r="BO168" s="83">
        <f t="shared" si="308"/>
        <v>9.2403526508800127</v>
      </c>
      <c r="BQ168" s="60">
        <f t="shared" si="275"/>
        <v>11.078205962709319</v>
      </c>
      <c r="BR168" s="414">
        <f t="shared" si="276"/>
        <v>23.591826611930134</v>
      </c>
      <c r="BS168" t="e">
        <f t="shared" si="277"/>
        <v>#N/A</v>
      </c>
      <c r="BT168" s="723">
        <f t="shared" si="309"/>
        <v>11.078205962709319</v>
      </c>
      <c r="BU168" s="723">
        <f t="shared" si="310"/>
        <v>23.591826611930134</v>
      </c>
      <c r="BV168" s="86">
        <f t="shared" si="278"/>
        <v>-33.809594037290708</v>
      </c>
      <c r="BW168" s="86">
        <f t="shared" si="279"/>
        <v>62.507567721602385</v>
      </c>
      <c r="BX168" t="e">
        <f t="shared" si="280"/>
        <v>#N/A</v>
      </c>
      <c r="BY168" s="723">
        <f t="shared" si="311"/>
        <v>-33.809594037290708</v>
      </c>
      <c r="BZ168" s="723">
        <f t="shared" si="312"/>
        <v>62.507567721602385</v>
      </c>
      <c r="CA168" s="141">
        <f t="shared" si="281"/>
        <v>47.62820596270933</v>
      </c>
      <c r="CB168" s="141">
        <f t="shared" si="282"/>
        <v>72.101427745138139</v>
      </c>
      <c r="CC168" t="e">
        <f t="shared" si="283"/>
        <v>#N/A</v>
      </c>
      <c r="CD168" s="723">
        <f t="shared" si="313"/>
        <v>47.62820596270933</v>
      </c>
      <c r="CE168" s="723">
        <f t="shared" si="314"/>
        <v>72.101427745138139</v>
      </c>
    </row>
    <row r="169" spans="1:83" ht="15.75" thickBot="1" x14ac:dyDescent="0.3">
      <c r="A169" s="1144"/>
      <c r="B169" s="635">
        <v>5</v>
      </c>
      <c r="C169" s="27"/>
      <c r="D169" s="28"/>
      <c r="E169" s="80">
        <f t="shared" si="239"/>
        <v>3.962015365329421</v>
      </c>
      <c r="F169" s="80">
        <f t="shared" si="240"/>
        <v>69.935052855656821</v>
      </c>
      <c r="G169" t="e">
        <f t="shared" si="241"/>
        <v>#N/A</v>
      </c>
      <c r="H169" s="723">
        <f t="shared" si="284"/>
        <v>3.962015365329421</v>
      </c>
      <c r="I169" s="723">
        <f t="shared" si="284"/>
        <v>69.935052855656821</v>
      </c>
      <c r="J169" s="6">
        <f t="shared" si="242"/>
        <v>-10.825484634670602</v>
      </c>
      <c r="K169" s="6">
        <f t="shared" si="243"/>
        <v>19.77148497011575</v>
      </c>
      <c r="L169" t="e">
        <f t="shared" si="244"/>
        <v>#N/A</v>
      </c>
      <c r="M169" s="723">
        <f t="shared" si="285"/>
        <v>-10.825484634670602</v>
      </c>
      <c r="N169" s="723">
        <f t="shared" si="286"/>
        <v>19.77148497011575</v>
      </c>
      <c r="O169" s="141">
        <f t="shared" si="245"/>
        <v>-3.5554846346706199</v>
      </c>
      <c r="P169" s="141">
        <f t="shared" si="246"/>
        <v>81.424210268958177</v>
      </c>
      <c r="Q169" t="e">
        <f t="shared" si="247"/>
        <v>#N/A</v>
      </c>
      <c r="R169" s="723">
        <f t="shared" si="287"/>
        <v>-3.5554846346706199</v>
      </c>
      <c r="S169" s="723">
        <f t="shared" si="288"/>
        <v>81.424210268958177</v>
      </c>
      <c r="T169" s="512">
        <f t="shared" si="248"/>
        <v>23.174515365329398</v>
      </c>
      <c r="U169" s="512">
        <f t="shared" si="249"/>
        <v>29.848142620999269</v>
      </c>
      <c r="V169" t="e">
        <f t="shared" si="250"/>
        <v>#N/A</v>
      </c>
      <c r="W169" s="723">
        <f t="shared" si="289"/>
        <v>23.174515365329398</v>
      </c>
      <c r="X169" s="723">
        <f t="shared" si="290"/>
        <v>29.848142620999269</v>
      </c>
      <c r="Y169" s="85">
        <f t="shared" si="251"/>
        <v>34.274515365329421</v>
      </c>
      <c r="Z169" s="85">
        <f t="shared" si="252"/>
        <v>95.982667799574699</v>
      </c>
      <c r="AA169" t="e">
        <f t="shared" si="253"/>
        <v>#N/A</v>
      </c>
      <c r="AB169" s="723">
        <f t="shared" si="291"/>
        <v>34.274515365329421</v>
      </c>
      <c r="AC169" s="723">
        <f t="shared" si="292"/>
        <v>95.982667799574699</v>
      </c>
      <c r="AD169" s="439">
        <f t="shared" si="254"/>
        <v>13.904515365329416</v>
      </c>
      <c r="AE169" s="439">
        <f t="shared" si="255"/>
        <v>52.293173722040549</v>
      </c>
      <c r="AF169" t="e">
        <f t="shared" si="256"/>
        <v>#N/A</v>
      </c>
      <c r="AG169" s="723">
        <f t="shared" si="293"/>
        <v>13.904515365329416</v>
      </c>
      <c r="AH169" s="723">
        <f t="shared" si="294"/>
        <v>52.293173722040549</v>
      </c>
      <c r="AI169" s="142">
        <f t="shared" si="257"/>
        <v>5.1745153653293983</v>
      </c>
      <c r="AJ169" s="142">
        <f t="shared" si="258"/>
        <v>63.94897980361776</v>
      </c>
      <c r="AK169" t="e">
        <f t="shared" si="259"/>
        <v>#N/A</v>
      </c>
      <c r="AL169" s="723">
        <f t="shared" si="295"/>
        <v>5.1745153653293983</v>
      </c>
      <c r="AM169" s="723">
        <f t="shared" si="296"/>
        <v>63.94897980361776</v>
      </c>
      <c r="AN169" s="514">
        <f t="shared" si="260"/>
        <v>8.1745153653293983</v>
      </c>
      <c r="AO169" s="514">
        <f t="shared" si="261"/>
        <v>37.880227268635984</v>
      </c>
      <c r="AP169" t="e">
        <f t="shared" si="262"/>
        <v>#N/A</v>
      </c>
      <c r="AQ169" s="723">
        <f t="shared" si="297"/>
        <v>8.1745153653293983</v>
      </c>
      <c r="AR169" s="723">
        <f t="shared" si="298"/>
        <v>37.880227268635984</v>
      </c>
      <c r="AS169" s="80">
        <f t="shared" si="263"/>
        <v>-6.4654846346705881</v>
      </c>
      <c r="AT169" s="80">
        <f t="shared" si="264"/>
        <v>28.943420978238095</v>
      </c>
      <c r="AU169" t="e">
        <f t="shared" si="265"/>
        <v>#N/A</v>
      </c>
      <c r="AV169" s="723">
        <f t="shared" si="299"/>
        <v>-6.4654846346705881</v>
      </c>
      <c r="AW169" s="723">
        <f t="shared" si="300"/>
        <v>28.943420978238095</v>
      </c>
      <c r="AX169" s="379">
        <f t="shared" si="266"/>
        <v>45.497415365329402</v>
      </c>
      <c r="AY169" s="379">
        <f t="shared" si="267"/>
        <v>111.50068242778588</v>
      </c>
      <c r="AZ169" t="e">
        <f t="shared" si="268"/>
        <v>#N/A</v>
      </c>
      <c r="BA169" s="723">
        <f t="shared" si="301"/>
        <v>45.497415365329402</v>
      </c>
      <c r="BB169" s="723">
        <f t="shared" si="302"/>
        <v>111.50068242778588</v>
      </c>
      <c r="BC169" s="290">
        <f t="shared" si="269"/>
        <v>-26.835484634670593</v>
      </c>
      <c r="BD169" s="290">
        <f t="shared" si="270"/>
        <v>81.424210268958177</v>
      </c>
      <c r="BE169" t="e">
        <f t="shared" si="271"/>
        <v>#N/A</v>
      </c>
      <c r="BF169" s="723">
        <f t="shared" si="303"/>
        <v>-26.835484634670593</v>
      </c>
      <c r="BG169" s="723">
        <f t="shared" si="304"/>
        <v>81.424210268958177</v>
      </c>
      <c r="BH169" s="80">
        <f t="shared" si="272"/>
        <v>-23.634484634670571</v>
      </c>
      <c r="BI169" s="80">
        <f t="shared" si="273"/>
        <v>35.373770253162348</v>
      </c>
      <c r="BJ169" t="e">
        <f t="shared" si="274"/>
        <v>#N/A</v>
      </c>
      <c r="BK169" s="723">
        <f t="shared" si="305"/>
        <v>-23.634484634670571</v>
      </c>
      <c r="BL169" s="723">
        <f t="shared" si="306"/>
        <v>35.373770253162348</v>
      </c>
      <c r="BN169" s="609">
        <f t="shared" si="307"/>
        <v>-10.444538385035832</v>
      </c>
      <c r="BO169" s="83">
        <f t="shared" si="308"/>
        <v>10.444538385035832</v>
      </c>
      <c r="BQ169" s="60">
        <f t="shared" si="275"/>
        <v>10.994515365329391</v>
      </c>
      <c r="BR169" s="414">
        <f t="shared" si="276"/>
        <v>28.943420978238095</v>
      </c>
      <c r="BS169" t="e">
        <f t="shared" si="277"/>
        <v>#N/A</v>
      </c>
      <c r="BT169" s="723">
        <f t="shared" si="309"/>
        <v>10.994515365329391</v>
      </c>
      <c r="BU169" s="723">
        <f t="shared" si="310"/>
        <v>28.943420978238095</v>
      </c>
      <c r="BV169" s="86">
        <f t="shared" si="278"/>
        <v>-40.597784634670603</v>
      </c>
      <c r="BW169" s="86">
        <f t="shared" si="279"/>
        <v>68.529082932043138</v>
      </c>
      <c r="BX169" t="e">
        <f t="shared" si="280"/>
        <v>#N/A</v>
      </c>
      <c r="BY169" s="723">
        <f t="shared" si="311"/>
        <v>-40.597784634670603</v>
      </c>
      <c r="BZ169" s="723">
        <f t="shared" si="312"/>
        <v>68.529082932043138</v>
      </c>
      <c r="CA169" s="141">
        <f t="shared" si="281"/>
        <v>40.174515365329398</v>
      </c>
      <c r="CB169" s="141">
        <f t="shared" si="282"/>
        <v>71.936858549171532</v>
      </c>
      <c r="CC169" t="e">
        <f t="shared" si="283"/>
        <v>#N/A</v>
      </c>
      <c r="CD169" s="723">
        <f t="shared" si="313"/>
        <v>40.174515365329398</v>
      </c>
      <c r="CE169" s="723">
        <f t="shared" si="314"/>
        <v>71.936858549171532</v>
      </c>
    </row>
    <row r="170" spans="1:83" ht="15.75" thickBot="1" x14ac:dyDescent="0.3">
      <c r="A170" s="1144"/>
      <c r="B170" s="635">
        <v>2</v>
      </c>
      <c r="E170" s="80">
        <f t="shared" si="239"/>
        <v>-1.2892254671230603</v>
      </c>
      <c r="F170" s="80">
        <f t="shared" si="240"/>
        <v>79.786299968676758</v>
      </c>
      <c r="G170" t="e">
        <f t="shared" si="241"/>
        <v>#N/A</v>
      </c>
      <c r="H170" s="723">
        <f t="shared" si="284"/>
        <v>-1.2892254671230603</v>
      </c>
      <c r="I170" s="723">
        <f t="shared" si="284"/>
        <v>79.786299968676758</v>
      </c>
      <c r="J170" s="6">
        <f t="shared" si="242"/>
        <v>-11.031700467123073</v>
      </c>
      <c r="K170" s="6">
        <f t="shared" si="243"/>
        <v>19.127301500516722</v>
      </c>
      <c r="L170" t="e">
        <f t="shared" si="244"/>
        <v>#N/A</v>
      </c>
      <c r="M170" s="723">
        <f t="shared" si="285"/>
        <v>-11.031700467123073</v>
      </c>
      <c r="N170" s="723">
        <f t="shared" si="286"/>
        <v>19.127301500516722</v>
      </c>
      <c r="O170" s="141">
        <f t="shared" si="245"/>
        <v>-6.3017004671230552</v>
      </c>
      <c r="P170" s="141">
        <f t="shared" si="246"/>
        <v>81.270191722990717</v>
      </c>
      <c r="Q170" t="e">
        <f t="shared" si="247"/>
        <v>#N/A</v>
      </c>
      <c r="R170" s="723">
        <f t="shared" si="287"/>
        <v>-6.3017004671230552</v>
      </c>
      <c r="S170" s="723">
        <f t="shared" si="288"/>
        <v>81.270191722990717</v>
      </c>
      <c r="T170" s="512">
        <f t="shared" si="248"/>
        <v>29.968299532876927</v>
      </c>
      <c r="U170" s="512">
        <f t="shared" si="249"/>
        <v>39.5708688645027</v>
      </c>
      <c r="V170" t="e">
        <f t="shared" si="250"/>
        <v>#N/A</v>
      </c>
      <c r="W170" s="723">
        <f t="shared" si="289"/>
        <v>29.968299532876927</v>
      </c>
      <c r="X170" s="723">
        <f t="shared" si="290"/>
        <v>39.5708688645027</v>
      </c>
      <c r="Y170" s="85">
        <f t="shared" si="251"/>
        <v>22.798299532876911</v>
      </c>
      <c r="Z170" s="85">
        <f t="shared" si="252"/>
        <v>87.104211509499748</v>
      </c>
      <c r="AA170" t="e">
        <f t="shared" si="253"/>
        <v>#N/A</v>
      </c>
      <c r="AB170" s="723">
        <f t="shared" si="291"/>
        <v>22.798299532876911</v>
      </c>
      <c r="AC170" s="723">
        <f t="shared" si="292"/>
        <v>87.104211509499748</v>
      </c>
      <c r="AD170" s="439">
        <f t="shared" si="254"/>
        <v>11.158299532876924</v>
      </c>
      <c r="AE170" s="439">
        <f t="shared" si="255"/>
        <v>52.05303125363276</v>
      </c>
      <c r="AF170" t="e">
        <f t="shared" si="256"/>
        <v>#N/A</v>
      </c>
      <c r="AG170" s="723">
        <f t="shared" si="293"/>
        <v>11.158299532876924</v>
      </c>
      <c r="AH170" s="723">
        <f t="shared" si="294"/>
        <v>52.05303125363276</v>
      </c>
      <c r="AI170" s="142">
        <f t="shared" si="257"/>
        <v>14.068299532876949</v>
      </c>
      <c r="AJ170" s="142">
        <f t="shared" si="258"/>
        <v>92.936473263685173</v>
      </c>
      <c r="AK170" t="e">
        <f t="shared" si="259"/>
        <v>#N/A</v>
      </c>
      <c r="AL170" s="723">
        <f t="shared" si="295"/>
        <v>14.068299532876949</v>
      </c>
      <c r="AM170" s="723">
        <f t="shared" si="296"/>
        <v>92.936473263685173</v>
      </c>
      <c r="AN170" s="514">
        <f t="shared" si="260"/>
        <v>6.9682995328769266</v>
      </c>
      <c r="AO170" s="514">
        <f t="shared" si="261"/>
        <v>37.548018092725869</v>
      </c>
      <c r="AP170" t="e">
        <f t="shared" si="262"/>
        <v>#N/A</v>
      </c>
      <c r="AQ170" s="723">
        <f t="shared" si="297"/>
        <v>6.9682995328769266</v>
      </c>
      <c r="AR170" s="723">
        <f t="shared" si="298"/>
        <v>37.548018092725869</v>
      </c>
      <c r="AS170" s="80">
        <f t="shared" si="263"/>
        <v>19.888299532876943</v>
      </c>
      <c r="AT170" s="80">
        <f t="shared" si="264"/>
        <v>49.12366601437305</v>
      </c>
      <c r="AU170" t="e">
        <f t="shared" si="265"/>
        <v>#N/A</v>
      </c>
      <c r="AV170" s="723">
        <f t="shared" si="299"/>
        <v>19.888299532876943</v>
      </c>
      <c r="AW170" s="723">
        <f t="shared" si="300"/>
        <v>49.12366601437305</v>
      </c>
      <c r="AX170" s="379" t="str">
        <f t="shared" si="266"/>
        <v/>
      </c>
      <c r="AY170" s="379" t="str">
        <f t="shared" si="267"/>
        <v/>
      </c>
      <c r="AZ170">
        <f t="shared" si="268"/>
        <v>0</v>
      </c>
      <c r="BA170" s="723" t="e">
        <f t="shared" si="301"/>
        <v>#N/A</v>
      </c>
      <c r="BB170" s="723" t="e">
        <f t="shared" si="302"/>
        <v>#N/A</v>
      </c>
      <c r="BC170" s="290">
        <f t="shared" si="269"/>
        <v>-90.69170046712307</v>
      </c>
      <c r="BD170" s="290">
        <f t="shared" si="270"/>
        <v>151.20712966884753</v>
      </c>
      <c r="BE170" t="e">
        <f t="shared" si="271"/>
        <v>#N/A</v>
      </c>
      <c r="BF170" s="723">
        <f t="shared" si="303"/>
        <v>-90.69170046712307</v>
      </c>
      <c r="BG170" s="723">
        <f t="shared" si="304"/>
        <v>151.20712966884753</v>
      </c>
      <c r="BH170" s="80">
        <f t="shared" si="272"/>
        <v>-27.835700467123104</v>
      </c>
      <c r="BI170" s="80">
        <f t="shared" si="273"/>
        <v>35.017790716886601</v>
      </c>
      <c r="BJ170" t="e">
        <f t="shared" si="274"/>
        <v>#N/A</v>
      </c>
      <c r="BK170" s="723">
        <f t="shared" si="305"/>
        <v>-27.835700467123104</v>
      </c>
      <c r="BL170" s="723">
        <f t="shared" si="306"/>
        <v>35.017790716886601</v>
      </c>
      <c r="BN170" s="609">
        <f t="shared" si="307"/>
        <v>-11.582155987048816</v>
      </c>
      <c r="BO170" s="83">
        <f t="shared" si="308"/>
        <v>11.582155987048816</v>
      </c>
      <c r="BQ170" s="60">
        <f t="shared" si="275"/>
        <v>11.158299532876924</v>
      </c>
      <c r="BR170" s="414">
        <f t="shared" si="276"/>
        <v>28.507256316448085</v>
      </c>
      <c r="BS170" t="e">
        <f t="shared" si="277"/>
        <v>#N/A</v>
      </c>
      <c r="BT170" s="723">
        <f t="shared" si="309"/>
        <v>11.158299532876924</v>
      </c>
      <c r="BU170" s="723">
        <f t="shared" si="310"/>
        <v>28.507256316448085</v>
      </c>
      <c r="BV170" s="86">
        <f t="shared" si="278"/>
        <v>-41.802392133789795</v>
      </c>
      <c r="BW170" s="86">
        <f t="shared" si="279"/>
        <v>91.324097580007773</v>
      </c>
      <c r="BX170" t="e">
        <f t="shared" si="280"/>
        <v>#N/A</v>
      </c>
      <c r="BY170" s="723">
        <f t="shared" si="311"/>
        <v>-41.802392133789795</v>
      </c>
      <c r="BZ170" s="723">
        <f t="shared" si="312"/>
        <v>91.324097580007773</v>
      </c>
      <c r="CA170" s="141">
        <f t="shared" si="281"/>
        <v>35.968299532876927</v>
      </c>
      <c r="CB170" s="141">
        <f t="shared" si="282"/>
        <v>75.775020044152214</v>
      </c>
      <c r="CC170" t="e">
        <f t="shared" si="283"/>
        <v>#N/A</v>
      </c>
      <c r="CD170" s="723">
        <f t="shared" si="313"/>
        <v>35.968299532876927</v>
      </c>
      <c r="CE170" s="723">
        <f t="shared" si="314"/>
        <v>75.775020044152214</v>
      </c>
    </row>
    <row r="171" spans="1:83" ht="15.75" thickBot="1" x14ac:dyDescent="0.3">
      <c r="A171" s="1144"/>
      <c r="B171" s="635">
        <v>1</v>
      </c>
      <c r="E171" s="80">
        <f t="shared" si="239"/>
        <v>-0.75070251537749755</v>
      </c>
      <c r="F171" s="80">
        <f t="shared" si="240"/>
        <v>79.674335722903322</v>
      </c>
      <c r="G171" t="e">
        <f t="shared" si="241"/>
        <v>#N/A</v>
      </c>
      <c r="H171" s="723">
        <f t="shared" si="284"/>
        <v>-0.75070251537749755</v>
      </c>
      <c r="I171" s="723">
        <f t="shared" si="284"/>
        <v>79.674335722903322</v>
      </c>
      <c r="J171" s="6">
        <f t="shared" si="242"/>
        <v>-11.682127515377488</v>
      </c>
      <c r="K171" s="6">
        <f t="shared" si="243"/>
        <v>18.654752018880039</v>
      </c>
      <c r="L171" t="e">
        <f t="shared" si="244"/>
        <v>#N/A</v>
      </c>
      <c r="M171" s="723">
        <f t="shared" si="285"/>
        <v>-11.682127515377488</v>
      </c>
      <c r="N171" s="723">
        <f t="shared" si="286"/>
        <v>18.654752018880039</v>
      </c>
      <c r="O171" s="141">
        <f t="shared" si="245"/>
        <v>-8.2221275153774513</v>
      </c>
      <c r="P171" s="141">
        <f t="shared" si="246"/>
        <v>81.160274598389023</v>
      </c>
      <c r="Q171" t="e">
        <f t="shared" si="247"/>
        <v>#N/A</v>
      </c>
      <c r="R171" s="723">
        <f t="shared" si="287"/>
        <v>-8.2221275153774513</v>
      </c>
      <c r="S171" s="723">
        <f t="shared" si="288"/>
        <v>81.160274598389023</v>
      </c>
      <c r="T171" s="512">
        <f t="shared" si="248"/>
        <v>36.317872484622512</v>
      </c>
      <c r="U171" s="512">
        <f t="shared" si="249"/>
        <v>39.344628259597378</v>
      </c>
      <c r="V171" t="e">
        <f t="shared" si="250"/>
        <v>#N/A</v>
      </c>
      <c r="W171" s="723">
        <f t="shared" si="289"/>
        <v>36.317872484622512</v>
      </c>
      <c r="X171" s="723">
        <f t="shared" si="290"/>
        <v>39.344628259597378</v>
      </c>
      <c r="Y171" s="85">
        <f t="shared" si="251"/>
        <v>20.877872484622515</v>
      </c>
      <c r="Z171" s="85">
        <f t="shared" si="252"/>
        <v>87.001665345474322</v>
      </c>
      <c r="AA171" t="e">
        <f t="shared" si="253"/>
        <v>#N/A</v>
      </c>
      <c r="AB171" s="723">
        <f t="shared" si="291"/>
        <v>20.877872484622515</v>
      </c>
      <c r="AC171" s="723">
        <f t="shared" si="292"/>
        <v>87.001665345474322</v>
      </c>
      <c r="AD171" s="439">
        <f t="shared" si="254"/>
        <v>3.417872484622535</v>
      </c>
      <c r="AE171" s="439">
        <f t="shared" si="255"/>
        <v>51.881250687371718</v>
      </c>
      <c r="AF171" t="e">
        <f t="shared" si="256"/>
        <v>#N/A</v>
      </c>
      <c r="AG171" s="723">
        <f t="shared" si="293"/>
        <v>3.417872484622535</v>
      </c>
      <c r="AH171" s="723">
        <f t="shared" si="294"/>
        <v>51.881250687371718</v>
      </c>
      <c r="AI171" s="142">
        <f t="shared" si="257"/>
        <v>3.417872484622535</v>
      </c>
      <c r="AJ171" s="142">
        <f t="shared" si="258"/>
        <v>92.840369306061632</v>
      </c>
      <c r="AK171" t="e">
        <f t="shared" si="259"/>
        <v>#N/A</v>
      </c>
      <c r="AL171" s="723">
        <f t="shared" si="295"/>
        <v>3.417872484622535</v>
      </c>
      <c r="AM171" s="723">
        <f t="shared" si="296"/>
        <v>92.840369306061632</v>
      </c>
      <c r="AN171" s="514">
        <f t="shared" si="260"/>
        <v>4.3178724846225123</v>
      </c>
      <c r="AO171" s="514">
        <f t="shared" si="261"/>
        <v>37.309513168706836</v>
      </c>
      <c r="AP171" t="e">
        <f t="shared" si="262"/>
        <v>#N/A</v>
      </c>
      <c r="AQ171" s="723">
        <f t="shared" si="297"/>
        <v>4.3178724846225123</v>
      </c>
      <c r="AR171" s="723">
        <f t="shared" si="298"/>
        <v>37.309513168706836</v>
      </c>
      <c r="AS171" s="80">
        <f t="shared" si="263"/>
        <v>61.617872484622524</v>
      </c>
      <c r="AT171" s="80">
        <f t="shared" si="264"/>
        <v>116.17641659513306</v>
      </c>
      <c r="AU171" t="e">
        <f t="shared" si="265"/>
        <v>#N/A</v>
      </c>
      <c r="AV171" s="723">
        <f t="shared" si="299"/>
        <v>61.617872484622524</v>
      </c>
      <c r="AW171" s="723">
        <f t="shared" si="300"/>
        <v>116.17641659513306</v>
      </c>
      <c r="AX171" s="379" t="str">
        <f t="shared" si="266"/>
        <v/>
      </c>
      <c r="AY171" s="379" t="str">
        <f t="shared" si="267"/>
        <v/>
      </c>
      <c r="AZ171">
        <f t="shared" si="268"/>
        <v>0</v>
      </c>
      <c r="BA171" s="723" t="e">
        <f t="shared" si="301"/>
        <v>#N/A</v>
      </c>
      <c r="BB171" s="723" t="e">
        <f t="shared" si="302"/>
        <v>#N/A</v>
      </c>
      <c r="BC171" s="290" t="str">
        <f t="shared" si="269"/>
        <v/>
      </c>
      <c r="BD171" s="290" t="str">
        <f t="shared" si="270"/>
        <v/>
      </c>
      <c r="BE171">
        <f t="shared" si="271"/>
        <v>0</v>
      </c>
      <c r="BF171" s="723" t="e">
        <f t="shared" si="303"/>
        <v>#N/A</v>
      </c>
      <c r="BG171" s="723" t="e">
        <f t="shared" si="304"/>
        <v>#N/A</v>
      </c>
      <c r="BH171" s="80">
        <f t="shared" si="272"/>
        <v>-30.047127515377497</v>
      </c>
      <c r="BI171" s="80">
        <f t="shared" si="273"/>
        <v>34.761929993685754</v>
      </c>
      <c r="BJ171" t="e">
        <f t="shared" si="274"/>
        <v>#N/A</v>
      </c>
      <c r="BK171" s="723">
        <f t="shared" si="305"/>
        <v>-30.047127515377497</v>
      </c>
      <c r="BL171" s="723">
        <f t="shared" si="306"/>
        <v>34.761929993685754</v>
      </c>
      <c r="BN171" s="609">
        <f t="shared" si="307"/>
        <v>-12.32883721662717</v>
      </c>
      <c r="BO171" s="83">
        <f t="shared" si="308"/>
        <v>12.32883721662717</v>
      </c>
      <c r="BQ171" s="60">
        <f t="shared" si="275"/>
        <v>17.96787248462249</v>
      </c>
      <c r="BR171" s="414">
        <f t="shared" si="276"/>
        <v>34.167326100909754</v>
      </c>
      <c r="BS171" t="e">
        <f t="shared" si="277"/>
        <v>#N/A</v>
      </c>
      <c r="BT171" s="723">
        <f t="shared" si="309"/>
        <v>17.96787248462249</v>
      </c>
      <c r="BU171" s="723">
        <f t="shared" si="310"/>
        <v>34.167326100909754</v>
      </c>
      <c r="BV171" s="86" t="str">
        <f t="shared" si="278"/>
        <v/>
      </c>
      <c r="BW171" s="86" t="str">
        <f t="shared" si="279"/>
        <v/>
      </c>
      <c r="BX171">
        <f t="shared" si="280"/>
        <v>0</v>
      </c>
      <c r="BY171" s="723" t="e">
        <f t="shared" si="311"/>
        <v>#N/A</v>
      </c>
      <c r="BZ171" s="723" t="e">
        <f t="shared" si="312"/>
        <v>#N/A</v>
      </c>
      <c r="CA171" s="141">
        <f t="shared" si="281"/>
        <v>32.317872484622512</v>
      </c>
      <c r="CB171" s="141">
        <f t="shared" si="282"/>
        <v>79.674335722903322</v>
      </c>
      <c r="CC171" t="e">
        <f t="shared" si="283"/>
        <v>#N/A</v>
      </c>
      <c r="CD171" s="723">
        <f t="shared" si="313"/>
        <v>32.317872484622512</v>
      </c>
      <c r="CE171" s="723">
        <f t="shared" si="314"/>
        <v>79.674335722903322</v>
      </c>
    </row>
    <row r="172" spans="1:83" ht="15.75" thickBot="1" x14ac:dyDescent="0.3">
      <c r="A172" s="1144" t="s">
        <v>14</v>
      </c>
      <c r="B172" s="635">
        <v>120</v>
      </c>
      <c r="E172" s="80" t="str">
        <f t="shared" si="239"/>
        <v/>
      </c>
      <c r="F172" s="80" t="str">
        <f t="shared" si="240"/>
        <v/>
      </c>
      <c r="G172">
        <f t="shared" si="241"/>
        <v>0</v>
      </c>
      <c r="H172" s="723" t="e">
        <f t="shared" si="284"/>
        <v>#N/A</v>
      </c>
      <c r="I172" s="723" t="e">
        <f t="shared" si="284"/>
        <v>#N/A</v>
      </c>
      <c r="J172" s="6">
        <f t="shared" si="242"/>
        <v>-4.9280875647833255</v>
      </c>
      <c r="K172" s="6">
        <f t="shared" si="243"/>
        <v>13.840907568592396</v>
      </c>
      <c r="L172" t="e">
        <f t="shared" si="244"/>
        <v>#N/A</v>
      </c>
      <c r="M172" s="723">
        <f t="shared" si="285"/>
        <v>-4.9280875647833255</v>
      </c>
      <c r="N172" s="723">
        <f t="shared" si="286"/>
        <v>13.840907568592396</v>
      </c>
      <c r="O172" s="141">
        <f t="shared" si="245"/>
        <v>9.5519124352166784</v>
      </c>
      <c r="P172" s="141">
        <f t="shared" si="246"/>
        <v>40.327637202324638</v>
      </c>
      <c r="Q172" t="e">
        <f t="shared" si="247"/>
        <v>#N/A</v>
      </c>
      <c r="R172" s="723">
        <f t="shared" si="287"/>
        <v>9.5519124352166784</v>
      </c>
      <c r="S172" s="723">
        <f t="shared" si="288"/>
        <v>40.327637202324638</v>
      </c>
      <c r="T172" s="512" t="str">
        <f t="shared" si="248"/>
        <v/>
      </c>
      <c r="U172" s="512" t="str">
        <f t="shared" si="249"/>
        <v/>
      </c>
      <c r="V172">
        <f t="shared" si="250"/>
        <v>0</v>
      </c>
      <c r="W172" s="723" t="e">
        <f t="shared" si="289"/>
        <v>#N/A</v>
      </c>
      <c r="X172" s="723" t="e">
        <f t="shared" si="290"/>
        <v>#N/A</v>
      </c>
      <c r="Y172" s="85" t="str">
        <f t="shared" si="251"/>
        <v/>
      </c>
      <c r="Z172" s="85" t="str">
        <f t="shared" si="252"/>
        <v/>
      </c>
      <c r="AA172">
        <f t="shared" si="253"/>
        <v>0</v>
      </c>
      <c r="AB172" s="723" t="e">
        <f t="shared" si="291"/>
        <v>#N/A</v>
      </c>
      <c r="AC172" s="723" t="e">
        <f t="shared" si="292"/>
        <v>#N/A</v>
      </c>
      <c r="AD172" s="439" t="str">
        <f t="shared" si="254"/>
        <v/>
      </c>
      <c r="AE172" s="439" t="str">
        <f t="shared" si="255"/>
        <v/>
      </c>
      <c r="AF172">
        <f t="shared" si="256"/>
        <v>0</v>
      </c>
      <c r="AG172" s="723" t="e">
        <f t="shared" si="293"/>
        <v>#N/A</v>
      </c>
      <c r="AH172" s="723" t="e">
        <f t="shared" si="294"/>
        <v>#N/A</v>
      </c>
      <c r="AI172" s="142">
        <f t="shared" si="257"/>
        <v>15.371912435216672</v>
      </c>
      <c r="AJ172" s="142">
        <f t="shared" si="258"/>
        <v>40.327637202324638</v>
      </c>
      <c r="AK172" t="e">
        <f t="shared" si="259"/>
        <v>#N/A</v>
      </c>
      <c r="AL172" s="723">
        <f t="shared" si="295"/>
        <v>15.371912435216672</v>
      </c>
      <c r="AM172" s="723">
        <f t="shared" si="296"/>
        <v>40.327637202324638</v>
      </c>
      <c r="AN172" s="514" t="str">
        <f t="shared" si="260"/>
        <v/>
      </c>
      <c r="AO172" s="514" t="str">
        <f t="shared" si="261"/>
        <v/>
      </c>
      <c r="AP172">
        <f t="shared" si="262"/>
        <v>0</v>
      </c>
      <c r="AQ172" s="723" t="e">
        <f t="shared" si="297"/>
        <v>#N/A</v>
      </c>
      <c r="AR172" s="723" t="e">
        <f t="shared" si="298"/>
        <v>#N/A</v>
      </c>
      <c r="AS172" s="80" t="str">
        <f t="shared" si="263"/>
        <v/>
      </c>
      <c r="AT172" s="80" t="str">
        <f t="shared" si="264"/>
        <v/>
      </c>
      <c r="AU172">
        <f t="shared" si="265"/>
        <v>0</v>
      </c>
      <c r="AV172" s="723" t="e">
        <f t="shared" si="299"/>
        <v>#N/A</v>
      </c>
      <c r="AW172" s="723" t="e">
        <f t="shared" si="300"/>
        <v>#N/A</v>
      </c>
      <c r="AX172" s="379" t="str">
        <f t="shared" si="266"/>
        <v/>
      </c>
      <c r="AY172" s="379" t="str">
        <f t="shared" si="267"/>
        <v/>
      </c>
      <c r="AZ172">
        <f t="shared" si="268"/>
        <v>0</v>
      </c>
      <c r="BA172" s="723" t="e">
        <f t="shared" si="301"/>
        <v>#N/A</v>
      </c>
      <c r="BB172" s="723" t="e">
        <f t="shared" si="302"/>
        <v>#N/A</v>
      </c>
      <c r="BC172" s="290" t="str">
        <f t="shared" si="269"/>
        <v/>
      </c>
      <c r="BD172" s="290" t="str">
        <f t="shared" si="270"/>
        <v/>
      </c>
      <c r="BE172">
        <f t="shared" si="271"/>
        <v>0</v>
      </c>
      <c r="BF172" s="723" t="e">
        <f t="shared" si="303"/>
        <v>#N/A</v>
      </c>
      <c r="BG172" s="723" t="e">
        <f t="shared" si="304"/>
        <v>#N/A</v>
      </c>
      <c r="BH172" s="80" t="str">
        <f t="shared" si="272"/>
        <v/>
      </c>
      <c r="BI172" s="80" t="str">
        <f t="shared" si="273"/>
        <v/>
      </c>
      <c r="BJ172">
        <f t="shared" si="274"/>
        <v>0</v>
      </c>
      <c r="BK172" s="723" t="e">
        <f t="shared" si="305"/>
        <v>#N/A</v>
      </c>
      <c r="BL172" s="723" t="e">
        <f t="shared" si="306"/>
        <v>#N/A</v>
      </c>
      <c r="BN172" s="609">
        <f t="shared" si="307"/>
        <v>-11.551159148660437</v>
      </c>
      <c r="BO172" s="83">
        <f t="shared" si="308"/>
        <v>11.551159148660437</v>
      </c>
      <c r="BQ172" s="60">
        <f t="shared" si="275"/>
        <v>3.731912435216671</v>
      </c>
      <c r="BR172" s="414">
        <f t="shared" si="276"/>
        <v>22.550590287669152</v>
      </c>
      <c r="BS172" t="e">
        <f t="shared" si="277"/>
        <v>#N/A</v>
      </c>
      <c r="BT172" s="723">
        <f t="shared" si="309"/>
        <v>3.731912435216671</v>
      </c>
      <c r="BU172" s="723">
        <f t="shared" si="310"/>
        <v>22.550590287669152</v>
      </c>
      <c r="BV172" s="86" t="str">
        <f t="shared" si="278"/>
        <v/>
      </c>
      <c r="BW172" s="86" t="str">
        <f t="shared" si="279"/>
        <v/>
      </c>
      <c r="BX172">
        <f t="shared" si="280"/>
        <v>0</v>
      </c>
      <c r="BY172" s="723" t="e">
        <f t="shared" si="311"/>
        <v>#N/A</v>
      </c>
      <c r="BZ172" s="723" t="e">
        <f t="shared" si="312"/>
        <v>#N/A</v>
      </c>
      <c r="CA172" s="141" t="str">
        <f t="shared" si="281"/>
        <v/>
      </c>
      <c r="CB172" s="141" t="str">
        <f t="shared" si="282"/>
        <v/>
      </c>
      <c r="CC172">
        <f t="shared" si="283"/>
        <v>0</v>
      </c>
      <c r="CD172" s="723" t="e">
        <f t="shared" si="313"/>
        <v>#N/A</v>
      </c>
      <c r="CE172" s="723" t="e">
        <f t="shared" si="314"/>
        <v>#N/A</v>
      </c>
    </row>
    <row r="173" spans="1:83" ht="15.75" thickBot="1" x14ac:dyDescent="0.3">
      <c r="A173" s="1144"/>
      <c r="B173" s="635">
        <v>100</v>
      </c>
      <c r="E173" s="80">
        <f t="shared" si="239"/>
        <v>1.8876547623169415</v>
      </c>
      <c r="F173" s="80">
        <f t="shared" si="240"/>
        <v>59.926542257721842</v>
      </c>
      <c r="G173" t="e">
        <f t="shared" si="241"/>
        <v>#N/A</v>
      </c>
      <c r="H173" s="723">
        <f t="shared" si="284"/>
        <v>1.8876547623169415</v>
      </c>
      <c r="I173" s="723">
        <f t="shared" si="284"/>
        <v>59.926542257721842</v>
      </c>
      <c r="J173" s="6">
        <f t="shared" si="242"/>
        <v>-8.2285952376830664</v>
      </c>
      <c r="K173" s="6">
        <f t="shared" si="243"/>
        <v>14.703416846655799</v>
      </c>
      <c r="L173" t="e">
        <f t="shared" si="244"/>
        <v>#N/A</v>
      </c>
      <c r="M173" s="723">
        <f t="shared" si="285"/>
        <v>-8.2285952376830664</v>
      </c>
      <c r="N173" s="723">
        <f t="shared" si="286"/>
        <v>14.703416846655799</v>
      </c>
      <c r="O173" s="141">
        <f t="shared" si="245"/>
        <v>2.2514047623169375</v>
      </c>
      <c r="P173" s="141">
        <f t="shared" si="246"/>
        <v>40.631737188637672</v>
      </c>
      <c r="Q173" t="e">
        <f t="shared" si="247"/>
        <v>#N/A</v>
      </c>
      <c r="R173" s="723">
        <f t="shared" si="287"/>
        <v>2.2514047623169375</v>
      </c>
      <c r="S173" s="723">
        <f t="shared" si="288"/>
        <v>40.631737188637672</v>
      </c>
      <c r="T173" s="512">
        <f t="shared" si="248"/>
        <v>18.771404762316934</v>
      </c>
      <c r="U173" s="512">
        <f t="shared" si="249"/>
        <v>29.852813384445387</v>
      </c>
      <c r="V173" t="e">
        <f t="shared" si="250"/>
        <v>#N/A</v>
      </c>
      <c r="W173" s="723">
        <f t="shared" si="289"/>
        <v>18.771404762316934</v>
      </c>
      <c r="X173" s="723">
        <f t="shared" si="290"/>
        <v>29.852813384445387</v>
      </c>
      <c r="Y173" s="85" t="str">
        <f t="shared" si="251"/>
        <v/>
      </c>
      <c r="Z173" s="85" t="str">
        <f t="shared" si="252"/>
        <v/>
      </c>
      <c r="AA173">
        <f t="shared" si="253"/>
        <v>0</v>
      </c>
      <c r="AB173" s="723" t="e">
        <f t="shared" si="291"/>
        <v>#N/A</v>
      </c>
      <c r="AC173" s="723" t="e">
        <f t="shared" si="292"/>
        <v>#N/A</v>
      </c>
      <c r="AD173" s="439" t="str">
        <f t="shared" si="254"/>
        <v/>
      </c>
      <c r="AE173" s="439" t="str">
        <f t="shared" si="255"/>
        <v/>
      </c>
      <c r="AF173">
        <f t="shared" si="256"/>
        <v>0</v>
      </c>
      <c r="AG173" s="723" t="e">
        <f t="shared" si="293"/>
        <v>#N/A</v>
      </c>
      <c r="AH173" s="723" t="e">
        <f t="shared" si="294"/>
        <v>#N/A</v>
      </c>
      <c r="AI173" s="142">
        <f t="shared" si="257"/>
        <v>8.0714047623169307</v>
      </c>
      <c r="AJ173" s="142">
        <f t="shared" si="258"/>
        <v>40.631737188637672</v>
      </c>
      <c r="AK173" t="e">
        <f t="shared" si="259"/>
        <v>#N/A</v>
      </c>
      <c r="AL173" s="723">
        <f t="shared" si="295"/>
        <v>8.0714047623169307</v>
      </c>
      <c r="AM173" s="723">
        <f t="shared" si="296"/>
        <v>40.631737188637672</v>
      </c>
      <c r="AN173" s="514" t="str">
        <f t="shared" si="260"/>
        <v/>
      </c>
      <c r="AO173" s="514" t="str">
        <f t="shared" si="261"/>
        <v/>
      </c>
      <c r="AP173">
        <f t="shared" si="262"/>
        <v>0</v>
      </c>
      <c r="AQ173" s="723" t="e">
        <f t="shared" si="297"/>
        <v>#N/A</v>
      </c>
      <c r="AR173" s="723" t="e">
        <f t="shared" si="298"/>
        <v>#N/A</v>
      </c>
      <c r="AS173" s="80" t="str">
        <f t="shared" si="263"/>
        <v/>
      </c>
      <c r="AT173" s="80" t="str">
        <f t="shared" si="264"/>
        <v/>
      </c>
      <c r="AU173">
        <f t="shared" si="265"/>
        <v>0</v>
      </c>
      <c r="AV173" s="723" t="e">
        <f t="shared" si="299"/>
        <v>#N/A</v>
      </c>
      <c r="AW173" s="723" t="e">
        <f t="shared" si="300"/>
        <v>#N/A</v>
      </c>
      <c r="AX173" s="379" t="str">
        <f t="shared" si="266"/>
        <v/>
      </c>
      <c r="AY173" s="379" t="str">
        <f t="shared" si="267"/>
        <v/>
      </c>
      <c r="AZ173">
        <f t="shared" si="268"/>
        <v>0</v>
      </c>
      <c r="BA173" s="723" t="e">
        <f t="shared" si="301"/>
        <v>#N/A</v>
      </c>
      <c r="BB173" s="723" t="e">
        <f t="shared" si="302"/>
        <v>#N/A</v>
      </c>
      <c r="BC173" s="290">
        <f t="shared" si="269"/>
        <v>28.441404762316935</v>
      </c>
      <c r="BD173" s="290">
        <f t="shared" si="270"/>
        <v>81.42592257362837</v>
      </c>
      <c r="BE173" t="e">
        <f t="shared" si="271"/>
        <v>#N/A</v>
      </c>
      <c r="BF173" s="723">
        <f t="shared" si="303"/>
        <v>28.441404762316935</v>
      </c>
      <c r="BG173" s="723">
        <f t="shared" si="304"/>
        <v>81.42592257362837</v>
      </c>
      <c r="BH173" s="80" t="str">
        <f t="shared" si="272"/>
        <v/>
      </c>
      <c r="BI173" s="80" t="str">
        <f t="shared" si="273"/>
        <v/>
      </c>
      <c r="BJ173">
        <f t="shared" si="274"/>
        <v>0</v>
      </c>
      <c r="BK173" s="723" t="e">
        <f t="shared" si="305"/>
        <v>#N/A</v>
      </c>
      <c r="BL173" s="723" t="e">
        <f t="shared" si="306"/>
        <v>#N/A</v>
      </c>
      <c r="BN173" s="609">
        <f t="shared" si="307"/>
        <v>-10.431180807247012</v>
      </c>
      <c r="BO173" s="83">
        <f t="shared" si="308"/>
        <v>10.431180807247012</v>
      </c>
      <c r="BQ173" s="60">
        <f t="shared" si="275"/>
        <v>-0.65859523768305905</v>
      </c>
      <c r="BR173" s="414">
        <f t="shared" si="276"/>
        <v>23.090016608190687</v>
      </c>
      <c r="BS173" t="e">
        <f t="shared" si="277"/>
        <v>#N/A</v>
      </c>
      <c r="BT173" s="723">
        <f t="shared" si="309"/>
        <v>-0.65859523768305905</v>
      </c>
      <c r="BU173" s="723">
        <f t="shared" si="310"/>
        <v>23.090016608190687</v>
      </c>
      <c r="BV173" s="86" t="str">
        <f t="shared" si="278"/>
        <v/>
      </c>
      <c r="BW173" s="86" t="str">
        <f t="shared" si="279"/>
        <v/>
      </c>
      <c r="BX173">
        <f t="shared" si="280"/>
        <v>0</v>
      </c>
      <c r="BY173" s="723" t="e">
        <f t="shared" si="311"/>
        <v>#N/A</v>
      </c>
      <c r="BZ173" s="723" t="e">
        <f t="shared" si="312"/>
        <v>#N/A</v>
      </c>
      <c r="CA173" s="141">
        <f t="shared" si="281"/>
        <v>37.771404762316934</v>
      </c>
      <c r="CB173" s="141">
        <f t="shared" si="282"/>
        <v>79.944921458254754</v>
      </c>
      <c r="CC173" t="e">
        <f t="shared" si="283"/>
        <v>#N/A</v>
      </c>
      <c r="CD173" s="723">
        <f t="shared" si="313"/>
        <v>37.771404762316934</v>
      </c>
      <c r="CE173" s="723">
        <f t="shared" si="314"/>
        <v>79.944921458254754</v>
      </c>
    </row>
    <row r="174" spans="1:83" ht="15.75" thickBot="1" x14ac:dyDescent="0.3">
      <c r="A174" s="1144"/>
      <c r="B174" s="635">
        <v>50</v>
      </c>
      <c r="E174" s="80">
        <f t="shared" si="239"/>
        <v>8.029526834443999</v>
      </c>
      <c r="F174" s="80">
        <f t="shared" si="240"/>
        <v>60.114087763268103</v>
      </c>
      <c r="G174" t="e">
        <f t="shared" si="241"/>
        <v>#N/A</v>
      </c>
      <c r="H174" s="723">
        <f t="shared" si="284"/>
        <v>8.029526834443999</v>
      </c>
      <c r="I174" s="723">
        <f t="shared" si="284"/>
        <v>60.114087763268103</v>
      </c>
      <c r="J174" s="6">
        <f t="shared" si="242"/>
        <v>-0.54277316555598532</v>
      </c>
      <c r="K174" s="6">
        <f t="shared" si="243"/>
        <v>15.4500339031958</v>
      </c>
      <c r="L174" t="e">
        <f t="shared" si="244"/>
        <v>#N/A</v>
      </c>
      <c r="M174" s="723">
        <f t="shared" si="285"/>
        <v>-0.54277316555598532</v>
      </c>
      <c r="N174" s="723">
        <f t="shared" si="286"/>
        <v>15.4500339031958</v>
      </c>
      <c r="O174" s="141">
        <f t="shared" si="245"/>
        <v>0.66722683444400843</v>
      </c>
      <c r="P174" s="141">
        <f t="shared" si="246"/>
        <v>40.907837239456939</v>
      </c>
      <c r="Q174" t="e">
        <f t="shared" si="247"/>
        <v>#N/A</v>
      </c>
      <c r="R174" s="723">
        <f t="shared" si="287"/>
        <v>0.66722683444400843</v>
      </c>
      <c r="S174" s="723">
        <f t="shared" si="288"/>
        <v>40.907837239456939</v>
      </c>
      <c r="T174" s="512">
        <f t="shared" si="248"/>
        <v>-0.54277316555598532</v>
      </c>
      <c r="U174" s="512">
        <f t="shared" si="249"/>
        <v>30.227529631279822</v>
      </c>
      <c r="V174" t="e">
        <f t="shared" si="250"/>
        <v>#N/A</v>
      </c>
      <c r="W174" s="723">
        <f t="shared" si="289"/>
        <v>-0.54277316555598532</v>
      </c>
      <c r="X174" s="723">
        <f t="shared" si="290"/>
        <v>30.227529631279822</v>
      </c>
      <c r="Y174" s="85">
        <f t="shared" si="251"/>
        <v>6.4872268344440158</v>
      </c>
      <c r="Z174" s="85">
        <f t="shared" si="252"/>
        <v>58.317609241205176</v>
      </c>
      <c r="AA174" t="e">
        <f t="shared" si="253"/>
        <v>#N/A</v>
      </c>
      <c r="AB174" s="723">
        <f t="shared" si="291"/>
        <v>6.4872268344440158</v>
      </c>
      <c r="AC174" s="723">
        <f t="shared" si="292"/>
        <v>58.317609241205176</v>
      </c>
      <c r="AD174" s="439">
        <f t="shared" si="254"/>
        <v>23.947226834444024</v>
      </c>
      <c r="AE174" s="439">
        <f t="shared" si="255"/>
        <v>52.510646040683021</v>
      </c>
      <c r="AF174" t="e">
        <f t="shared" si="256"/>
        <v>#N/A</v>
      </c>
      <c r="AG174" s="723">
        <f t="shared" si="293"/>
        <v>23.947226834444024</v>
      </c>
      <c r="AH174" s="723">
        <f t="shared" si="294"/>
        <v>52.510646040683021</v>
      </c>
      <c r="AI174" s="142">
        <f t="shared" si="257"/>
        <v>-2.2427731655559882</v>
      </c>
      <c r="AJ174" s="142">
        <f t="shared" si="258"/>
        <v>40.907837239456939</v>
      </c>
      <c r="AK174" t="e">
        <f t="shared" si="259"/>
        <v>#N/A</v>
      </c>
      <c r="AL174" s="723">
        <f t="shared" si="295"/>
        <v>-2.2427731655559882</v>
      </c>
      <c r="AM174" s="723">
        <f t="shared" si="296"/>
        <v>40.907837239456939</v>
      </c>
      <c r="AN174" s="514">
        <f t="shared" si="260"/>
        <v>3.4572268344440147</v>
      </c>
      <c r="AO174" s="514">
        <f t="shared" si="261"/>
        <v>38.179884070147459</v>
      </c>
      <c r="AP174" t="e">
        <f t="shared" si="262"/>
        <v>#N/A</v>
      </c>
      <c r="AQ174" s="723">
        <f t="shared" si="297"/>
        <v>3.4572268344440147</v>
      </c>
      <c r="AR174" s="723">
        <f t="shared" si="298"/>
        <v>38.179884070147459</v>
      </c>
      <c r="AS174" s="80" t="str">
        <f t="shared" si="263"/>
        <v/>
      </c>
      <c r="AT174" s="80" t="str">
        <f t="shared" si="264"/>
        <v/>
      </c>
      <c r="AU174">
        <f t="shared" si="265"/>
        <v>0</v>
      </c>
      <c r="AV174" s="723" t="e">
        <f t="shared" si="299"/>
        <v>#N/A</v>
      </c>
      <c r="AW174" s="723" t="e">
        <f t="shared" si="300"/>
        <v>#N/A</v>
      </c>
      <c r="AX174" s="379">
        <f t="shared" si="266"/>
        <v>169.31627683444398</v>
      </c>
      <c r="AY174" s="379">
        <f t="shared" si="267"/>
        <v>136.89383912234155</v>
      </c>
      <c r="AZ174" t="e">
        <f t="shared" si="268"/>
        <v>#N/A</v>
      </c>
      <c r="BA174" s="723">
        <f t="shared" si="301"/>
        <v>169.31627683444398</v>
      </c>
      <c r="BB174" s="723">
        <f t="shared" si="302"/>
        <v>136.89383912234155</v>
      </c>
      <c r="BC174" s="290">
        <f t="shared" si="269"/>
        <v>18.127226834444016</v>
      </c>
      <c r="BD174" s="290">
        <f t="shared" si="270"/>
        <v>81.564048131575106</v>
      </c>
      <c r="BE174" t="e">
        <f t="shared" si="271"/>
        <v>#N/A</v>
      </c>
      <c r="BF174" s="723">
        <f t="shared" si="303"/>
        <v>18.127226834444016</v>
      </c>
      <c r="BG174" s="723">
        <f t="shared" si="304"/>
        <v>81.564048131575106</v>
      </c>
      <c r="BH174" s="80">
        <f t="shared" si="272"/>
        <v>-25.231773165555978</v>
      </c>
      <c r="BI174" s="80">
        <f t="shared" si="273"/>
        <v>34.536962686517469</v>
      </c>
      <c r="BJ174" t="e">
        <f t="shared" si="274"/>
        <v>#N/A</v>
      </c>
      <c r="BK174" s="723">
        <f t="shared" si="305"/>
        <v>-25.231773165555978</v>
      </c>
      <c r="BL174" s="723">
        <f t="shared" si="306"/>
        <v>34.536962686517469</v>
      </c>
      <c r="BN174" s="609">
        <f t="shared" si="307"/>
        <v>-9.2895883864733406</v>
      </c>
      <c r="BO174" s="83">
        <f t="shared" si="308"/>
        <v>9.2895883864733406</v>
      </c>
      <c r="BQ174" s="60">
        <f t="shared" si="275"/>
        <v>0.66722683444400843</v>
      </c>
      <c r="BR174" s="414">
        <f t="shared" si="276"/>
        <v>23.572482847801581</v>
      </c>
      <c r="BS174" t="e">
        <f t="shared" si="277"/>
        <v>#N/A</v>
      </c>
      <c r="BT174" s="723">
        <f t="shared" si="309"/>
        <v>0.66722683444400843</v>
      </c>
      <c r="BU174" s="723">
        <f t="shared" si="310"/>
        <v>23.572482847801581</v>
      </c>
      <c r="BV174" s="86">
        <f t="shared" si="278"/>
        <v>6.1802118344440373</v>
      </c>
      <c r="BW174" s="86">
        <f t="shared" si="279"/>
        <v>71.295805025797748</v>
      </c>
      <c r="BX174" t="e">
        <f t="shared" si="280"/>
        <v>#N/A</v>
      </c>
      <c r="BY174" s="723">
        <f t="shared" si="311"/>
        <v>6.1802118344440373</v>
      </c>
      <c r="BZ174" s="723">
        <f t="shared" si="312"/>
        <v>71.295805025797748</v>
      </c>
      <c r="CA174" s="141">
        <f t="shared" si="281"/>
        <v>31.457226834444015</v>
      </c>
      <c r="CB174" s="141">
        <f t="shared" si="282"/>
        <v>80.085601375090519</v>
      </c>
      <c r="CC174" t="e">
        <f t="shared" si="283"/>
        <v>#N/A</v>
      </c>
      <c r="CD174" s="723">
        <f t="shared" si="313"/>
        <v>31.457226834444015</v>
      </c>
      <c r="CE174" s="723">
        <f t="shared" si="314"/>
        <v>80.085601375090519</v>
      </c>
    </row>
    <row r="175" spans="1:83" ht="15.75" thickBot="1" x14ac:dyDescent="0.3">
      <c r="A175" s="1144"/>
      <c r="B175" s="635">
        <v>20</v>
      </c>
      <c r="E175" s="80">
        <f t="shared" si="239"/>
        <v>3.3064167004092866</v>
      </c>
      <c r="F175" s="80">
        <f t="shared" si="240"/>
        <v>59.937179527918779</v>
      </c>
      <c r="G175" t="e">
        <f t="shared" si="241"/>
        <v>#N/A</v>
      </c>
      <c r="H175" s="723">
        <f t="shared" si="284"/>
        <v>3.3064167004092866</v>
      </c>
      <c r="I175" s="723">
        <f t="shared" si="284"/>
        <v>59.937179527918779</v>
      </c>
      <c r="J175" s="6">
        <f t="shared" si="242"/>
        <v>-4.5949332995907213</v>
      </c>
      <c r="K175" s="6">
        <f t="shared" si="243"/>
        <v>14.746711150692766</v>
      </c>
      <c r="L175" t="e">
        <f t="shared" si="244"/>
        <v>#N/A</v>
      </c>
      <c r="M175" s="723">
        <f t="shared" si="285"/>
        <v>-4.5949332995907213</v>
      </c>
      <c r="N175" s="723">
        <f t="shared" si="286"/>
        <v>14.746711150692766</v>
      </c>
      <c r="O175" s="141">
        <f t="shared" si="245"/>
        <v>-6.8349332995907304</v>
      </c>
      <c r="P175" s="141">
        <f t="shared" si="246"/>
        <v>40.64742414670291</v>
      </c>
      <c r="Q175" t="e">
        <f t="shared" si="247"/>
        <v>#N/A</v>
      </c>
      <c r="R175" s="723">
        <f t="shared" si="287"/>
        <v>-6.8349332995907304</v>
      </c>
      <c r="S175" s="723">
        <f t="shared" si="288"/>
        <v>40.64742414670291</v>
      </c>
      <c r="T175" s="512">
        <f t="shared" si="248"/>
        <v>0.40506670040927872</v>
      </c>
      <c r="U175" s="512">
        <f t="shared" si="249"/>
        <v>29.874160904734484</v>
      </c>
      <c r="V175" t="e">
        <f t="shared" si="250"/>
        <v>#N/A</v>
      </c>
      <c r="W175" s="723">
        <f t="shared" si="289"/>
        <v>0.40506670040927872</v>
      </c>
      <c r="X175" s="723">
        <f t="shared" si="290"/>
        <v>29.874160904734484</v>
      </c>
      <c r="Y175" s="85">
        <f t="shared" si="251"/>
        <v>30.995066700409282</v>
      </c>
      <c r="Z175" s="85">
        <f t="shared" si="252"/>
        <v>66.873689817161775</v>
      </c>
      <c r="AA175" t="e">
        <f t="shared" si="253"/>
        <v>#N/A</v>
      </c>
      <c r="AB175" s="723">
        <f t="shared" si="291"/>
        <v>30.995066700409282</v>
      </c>
      <c r="AC175" s="723">
        <f t="shared" si="292"/>
        <v>66.873689817161775</v>
      </c>
      <c r="AD175" s="439">
        <f t="shared" si="254"/>
        <v>16.445066700409271</v>
      </c>
      <c r="AE175" s="439">
        <f t="shared" si="255"/>
        <v>52.308028922546548</v>
      </c>
      <c r="AF175" t="e">
        <f t="shared" si="256"/>
        <v>#N/A</v>
      </c>
      <c r="AG175" s="723">
        <f t="shared" si="293"/>
        <v>16.445066700409271</v>
      </c>
      <c r="AH175" s="723">
        <f t="shared" si="294"/>
        <v>52.308028922546548</v>
      </c>
      <c r="AI175" s="142">
        <f t="shared" si="257"/>
        <v>4.8050667004092844</v>
      </c>
      <c r="AJ175" s="142">
        <f t="shared" si="258"/>
        <v>40.64742414670291</v>
      </c>
      <c r="AK175" t="e">
        <f t="shared" si="259"/>
        <v>#N/A</v>
      </c>
      <c r="AL175" s="723">
        <f t="shared" si="295"/>
        <v>4.8050667004092844</v>
      </c>
      <c r="AM175" s="723">
        <f t="shared" si="296"/>
        <v>40.64742414670291</v>
      </c>
      <c r="AN175" s="514">
        <f t="shared" si="260"/>
        <v>-1.5949332995907213</v>
      </c>
      <c r="AO175" s="514">
        <f t="shared" si="261"/>
        <v>37.900732047837366</v>
      </c>
      <c r="AP175" t="e">
        <f t="shared" si="262"/>
        <v>#N/A</v>
      </c>
      <c r="AQ175" s="723">
        <f t="shared" si="297"/>
        <v>-1.5949332995907213</v>
      </c>
      <c r="AR175" s="723">
        <f t="shared" si="298"/>
        <v>37.900732047837366</v>
      </c>
      <c r="AS175" s="80">
        <f t="shared" si="263"/>
        <v>7.7150667004092668</v>
      </c>
      <c r="AT175" s="80">
        <f t="shared" si="264"/>
        <v>20.184211398069689</v>
      </c>
      <c r="AU175" t="e">
        <f t="shared" si="265"/>
        <v>#N/A</v>
      </c>
      <c r="AV175" s="723">
        <f t="shared" si="299"/>
        <v>7.7150667004092668</v>
      </c>
      <c r="AW175" s="723">
        <f t="shared" si="300"/>
        <v>20.184211398069689</v>
      </c>
      <c r="AX175" s="379">
        <f t="shared" si="266"/>
        <v>130.29396670040927</v>
      </c>
      <c r="AY175" s="379">
        <f t="shared" si="267"/>
        <v>136.69756731532172</v>
      </c>
      <c r="AZ175" t="e">
        <f t="shared" si="268"/>
        <v>#N/A</v>
      </c>
      <c r="BA175" s="723">
        <f t="shared" si="301"/>
        <v>130.29396670040927</v>
      </c>
      <c r="BB175" s="723">
        <f t="shared" si="302"/>
        <v>136.69756731532172</v>
      </c>
      <c r="BC175" s="290">
        <f t="shared" si="269"/>
        <v>4.8050667004092844</v>
      </c>
      <c r="BD175" s="290">
        <f t="shared" si="270"/>
        <v>81.433751539284785</v>
      </c>
      <c r="BE175" t="e">
        <f t="shared" si="271"/>
        <v>#N/A</v>
      </c>
      <c r="BF175" s="723">
        <f t="shared" si="303"/>
        <v>4.8050667004092844</v>
      </c>
      <c r="BG175" s="723">
        <f t="shared" si="304"/>
        <v>81.433751539284785</v>
      </c>
      <c r="BH175" s="80">
        <f t="shared" si="272"/>
        <v>-26.622933299590727</v>
      </c>
      <c r="BI175" s="80">
        <f t="shared" si="273"/>
        <v>34.228113207741472</v>
      </c>
      <c r="BJ175" t="e">
        <f t="shared" si="274"/>
        <v>#N/A</v>
      </c>
      <c r="BK175" s="723">
        <f t="shared" si="305"/>
        <v>-26.622933299590727</v>
      </c>
      <c r="BL175" s="723">
        <f t="shared" si="306"/>
        <v>34.228113207741472</v>
      </c>
      <c r="BN175" s="609">
        <f t="shared" si="307"/>
        <v>-8.457807649623728</v>
      </c>
      <c r="BO175" s="83">
        <f t="shared" si="308"/>
        <v>8.457807649623728</v>
      </c>
      <c r="BQ175" s="60">
        <f t="shared" si="275"/>
        <v>1.8950667004092878</v>
      </c>
      <c r="BR175" s="414">
        <f t="shared" si="276"/>
        <v>23.117609949170056</v>
      </c>
      <c r="BS175" t="e">
        <f t="shared" si="277"/>
        <v>#N/A</v>
      </c>
      <c r="BT175" s="723">
        <f t="shared" si="309"/>
        <v>1.8950667004092878</v>
      </c>
      <c r="BU175" s="723">
        <f t="shared" si="310"/>
        <v>23.117609949170056</v>
      </c>
      <c r="BV175" s="86">
        <f t="shared" si="278"/>
        <v>-11.354300799590717</v>
      </c>
      <c r="BW175" s="86">
        <f t="shared" si="279"/>
        <v>71.183084221922414</v>
      </c>
      <c r="BX175" t="e">
        <f t="shared" si="280"/>
        <v>#N/A</v>
      </c>
      <c r="BY175" s="723">
        <f t="shared" si="311"/>
        <v>-11.354300799590717</v>
      </c>
      <c r="BZ175" s="723">
        <f t="shared" si="312"/>
        <v>71.183084221922414</v>
      </c>
      <c r="CA175" s="141">
        <f t="shared" si="281"/>
        <v>22.405066700409279</v>
      </c>
      <c r="CB175" s="141">
        <f t="shared" si="282"/>
        <v>79.952895443266883</v>
      </c>
      <c r="CC175" t="e">
        <f t="shared" si="283"/>
        <v>#N/A</v>
      </c>
      <c r="CD175" s="723">
        <f t="shared" si="313"/>
        <v>22.405066700409279</v>
      </c>
      <c r="CE175" s="723">
        <f t="shared" si="314"/>
        <v>79.952895443266883</v>
      </c>
    </row>
    <row r="176" spans="1:83" ht="15.75" thickBot="1" x14ac:dyDescent="0.3">
      <c r="A176" s="1144"/>
      <c r="B176" s="635">
        <v>10</v>
      </c>
      <c r="E176" s="80">
        <f t="shared" si="239"/>
        <v>1.6594368961657011</v>
      </c>
      <c r="F176" s="80">
        <f t="shared" si="240"/>
        <v>69.911017110705075</v>
      </c>
      <c r="G176" t="e">
        <f t="shared" si="241"/>
        <v>#N/A</v>
      </c>
      <c r="H176" s="723">
        <f t="shared" si="284"/>
        <v>1.6594368961657011</v>
      </c>
      <c r="I176" s="723">
        <f t="shared" si="284"/>
        <v>69.911017110705075</v>
      </c>
      <c r="J176" s="6">
        <f t="shared" si="242"/>
        <v>-4.9798131038343172</v>
      </c>
      <c r="K176" s="6">
        <f t="shared" si="243"/>
        <v>14.579105372185809</v>
      </c>
      <c r="L176" t="e">
        <f t="shared" si="244"/>
        <v>#N/A</v>
      </c>
      <c r="M176" s="723">
        <f t="shared" si="285"/>
        <v>-4.9798131038343172</v>
      </c>
      <c r="N176" s="723">
        <f t="shared" si="286"/>
        <v>14.579105372185809</v>
      </c>
      <c r="O176" s="141">
        <f t="shared" si="245"/>
        <v>-10.489813103834308</v>
      </c>
      <c r="P176" s="141">
        <f t="shared" si="246"/>
        <v>58.092945470627477</v>
      </c>
      <c r="Q176" t="e">
        <f t="shared" si="247"/>
        <v>#N/A</v>
      </c>
      <c r="R176" s="723">
        <f t="shared" si="287"/>
        <v>-10.489813103834308</v>
      </c>
      <c r="S176" s="723">
        <f t="shared" si="288"/>
        <v>58.092945470627477</v>
      </c>
      <c r="T176" s="512">
        <f t="shared" si="248"/>
        <v>5.0201868961656828</v>
      </c>
      <c r="U176" s="512">
        <f t="shared" si="249"/>
        <v>29.791782649806258</v>
      </c>
      <c r="V176" t="e">
        <f t="shared" si="250"/>
        <v>#N/A</v>
      </c>
      <c r="W176" s="723">
        <f t="shared" si="289"/>
        <v>5.0201868961656828</v>
      </c>
      <c r="X176" s="723">
        <f t="shared" si="290"/>
        <v>29.791782649806258</v>
      </c>
      <c r="Y176" s="85">
        <f t="shared" si="251"/>
        <v>4.0601868961656749</v>
      </c>
      <c r="Z176" s="85">
        <f t="shared" si="252"/>
        <v>58.092945470627477</v>
      </c>
      <c r="AA176" t="e">
        <f t="shared" si="253"/>
        <v>#N/A</v>
      </c>
      <c r="AB176" s="723">
        <f t="shared" si="291"/>
        <v>4.0601868961656749</v>
      </c>
      <c r="AC176" s="723">
        <f t="shared" si="292"/>
        <v>58.092945470627477</v>
      </c>
      <c r="AD176" s="439">
        <f t="shared" si="254"/>
        <v>15.70018689616569</v>
      </c>
      <c r="AE176" s="439">
        <f t="shared" si="255"/>
        <v>52.26102480293796</v>
      </c>
      <c r="AF176" t="e">
        <f t="shared" si="256"/>
        <v>#N/A</v>
      </c>
      <c r="AG176" s="723">
        <f t="shared" si="293"/>
        <v>15.70018689616569</v>
      </c>
      <c r="AH176" s="723">
        <f t="shared" si="294"/>
        <v>52.26102480293796</v>
      </c>
      <c r="AI176" s="142">
        <f t="shared" si="257"/>
        <v>21.520186896165683</v>
      </c>
      <c r="AJ176" s="142">
        <f t="shared" si="258"/>
        <v>40.586918008802996</v>
      </c>
      <c r="AK176" t="e">
        <f t="shared" si="259"/>
        <v>#N/A</v>
      </c>
      <c r="AL176" s="723">
        <f t="shared" si="295"/>
        <v>21.520186896165683</v>
      </c>
      <c r="AM176" s="723">
        <f t="shared" si="296"/>
        <v>40.586918008802996</v>
      </c>
      <c r="AN176" s="514">
        <f t="shared" si="260"/>
        <v>-2.9798131038343172</v>
      </c>
      <c r="AO176" s="514">
        <f t="shared" si="261"/>
        <v>37.835833722191154</v>
      </c>
      <c r="AP176" t="e">
        <f t="shared" si="262"/>
        <v>#N/A</v>
      </c>
      <c r="AQ176" s="723">
        <f t="shared" si="297"/>
        <v>-2.9798131038343172</v>
      </c>
      <c r="AR176" s="723">
        <f t="shared" si="298"/>
        <v>37.835833722191154</v>
      </c>
      <c r="AS176" s="80">
        <f t="shared" si="263"/>
        <v>9.8801868961656965</v>
      </c>
      <c r="AT176" s="80">
        <f t="shared" si="264"/>
        <v>23.011056330670637</v>
      </c>
      <c r="AU176" t="e">
        <f t="shared" si="265"/>
        <v>#N/A</v>
      </c>
      <c r="AV176" s="723">
        <f t="shared" si="299"/>
        <v>9.8801868961656965</v>
      </c>
      <c r="AW176" s="723">
        <f t="shared" si="300"/>
        <v>23.011056330670637</v>
      </c>
      <c r="AX176" s="379">
        <f t="shared" si="266"/>
        <v>130.17958689616569</v>
      </c>
      <c r="AY176" s="379">
        <f t="shared" si="267"/>
        <v>138.44903253462439</v>
      </c>
      <c r="AZ176" t="e">
        <f t="shared" si="268"/>
        <v>#N/A</v>
      </c>
      <c r="BA176" s="723">
        <f t="shared" si="301"/>
        <v>130.17958689616569</v>
      </c>
      <c r="BB176" s="723">
        <f t="shared" si="302"/>
        <v>138.44903253462439</v>
      </c>
      <c r="BC176" s="290">
        <f t="shared" si="269"/>
        <v>-4.6698131038343291</v>
      </c>
      <c r="BD176" s="290">
        <f t="shared" si="270"/>
        <v>81.403566957801658</v>
      </c>
      <c r="BE176" t="e">
        <f t="shared" si="271"/>
        <v>#N/A</v>
      </c>
      <c r="BF176" s="723">
        <f t="shared" si="303"/>
        <v>-4.6698131038343291</v>
      </c>
      <c r="BG176" s="723">
        <f t="shared" si="304"/>
        <v>81.403566957801658</v>
      </c>
      <c r="BH176" s="80">
        <f t="shared" si="272"/>
        <v>-22.711813103834331</v>
      </c>
      <c r="BI176" s="80">
        <f t="shared" si="273"/>
        <v>34.156237460430226</v>
      </c>
      <c r="BJ176" t="e">
        <f t="shared" si="274"/>
        <v>#N/A</v>
      </c>
      <c r="BK176" s="723">
        <f t="shared" si="305"/>
        <v>-22.711813103834331</v>
      </c>
      <c r="BL176" s="723">
        <f t="shared" si="306"/>
        <v>34.156237460430226</v>
      </c>
      <c r="BN176" s="609">
        <f t="shared" si="307"/>
        <v>-8.7435511405093802</v>
      </c>
      <c r="BO176" s="83">
        <f t="shared" si="308"/>
        <v>8.7435511405093802</v>
      </c>
      <c r="BQ176" s="60">
        <f t="shared" si="275"/>
        <v>-1.7598131038343183</v>
      </c>
      <c r="BR176" s="414">
        <f t="shared" si="276"/>
        <v>23.011056330670637</v>
      </c>
      <c r="BS176" t="e">
        <f t="shared" si="277"/>
        <v>#N/A</v>
      </c>
      <c r="BT176" s="723">
        <f t="shared" si="309"/>
        <v>-1.7598131038343183</v>
      </c>
      <c r="BU176" s="723">
        <f t="shared" si="310"/>
        <v>23.011056330670637</v>
      </c>
      <c r="BV176" s="86">
        <f t="shared" si="278"/>
        <v>-15.263525603834324</v>
      </c>
      <c r="BW176" s="86">
        <f t="shared" si="279"/>
        <v>72.846851588589359</v>
      </c>
      <c r="BX176" t="e">
        <f t="shared" si="280"/>
        <v>#N/A</v>
      </c>
      <c r="BY176" s="723">
        <f t="shared" si="311"/>
        <v>-15.263525603834324</v>
      </c>
      <c r="BZ176" s="723">
        <f t="shared" si="312"/>
        <v>72.846851588589359</v>
      </c>
      <c r="CA176" s="141">
        <f t="shared" si="281"/>
        <v>18.020186896165683</v>
      </c>
      <c r="CB176" s="141">
        <f t="shared" si="282"/>
        <v>83.925862006018718</v>
      </c>
      <c r="CC176" t="e">
        <f t="shared" si="283"/>
        <v>#N/A</v>
      </c>
      <c r="CD176" s="723">
        <f t="shared" si="313"/>
        <v>18.020186896165683</v>
      </c>
      <c r="CE176" s="723">
        <f t="shared" si="314"/>
        <v>83.925862006018718</v>
      </c>
    </row>
    <row r="177" spans="1:83" ht="15.75" thickBot="1" x14ac:dyDescent="0.3">
      <c r="A177" s="1144"/>
      <c r="B177" s="635">
        <v>5</v>
      </c>
      <c r="E177" s="80">
        <f t="shared" si="239"/>
        <v>0.73411416080278968</v>
      </c>
      <c r="F177" s="80">
        <f t="shared" si="240"/>
        <v>69.771038648183037</v>
      </c>
      <c r="G177" t="e">
        <f t="shared" si="241"/>
        <v>#N/A</v>
      </c>
      <c r="H177" s="723">
        <f t="shared" si="284"/>
        <v>0.73411416080278968</v>
      </c>
      <c r="I177" s="723">
        <f t="shared" si="284"/>
        <v>69.771038648183037</v>
      </c>
      <c r="J177" s="6">
        <f t="shared" si="242"/>
        <v>-5.7806358391972026</v>
      </c>
      <c r="K177" s="6">
        <f t="shared" si="243"/>
        <v>13.892366034849905</v>
      </c>
      <c r="L177" t="e">
        <f t="shared" si="244"/>
        <v>#N/A</v>
      </c>
      <c r="M177" s="723">
        <f t="shared" si="285"/>
        <v>-5.7806358391972026</v>
      </c>
      <c r="N177" s="723">
        <f t="shared" si="286"/>
        <v>13.892366034849905</v>
      </c>
      <c r="O177" s="141">
        <f t="shared" si="245"/>
        <v>-8.6506358391972071</v>
      </c>
      <c r="P177" s="141">
        <f t="shared" si="246"/>
        <v>81.283382274892148</v>
      </c>
      <c r="Q177" t="e">
        <f t="shared" si="247"/>
        <v>#N/A</v>
      </c>
      <c r="R177" s="723">
        <f t="shared" si="287"/>
        <v>-8.6506358391972071</v>
      </c>
      <c r="S177" s="723">
        <f t="shared" si="288"/>
        <v>81.283382274892148</v>
      </c>
      <c r="T177" s="512">
        <f t="shared" si="248"/>
        <v>11.219364160802797</v>
      </c>
      <c r="U177" s="512">
        <f t="shared" si="249"/>
        <v>29.461802966659242</v>
      </c>
      <c r="V177" t="e">
        <f t="shared" si="250"/>
        <v>#N/A</v>
      </c>
      <c r="W177" s="723">
        <f t="shared" si="289"/>
        <v>11.219364160802797</v>
      </c>
      <c r="X177" s="723">
        <f t="shared" si="290"/>
        <v>29.461802966659242</v>
      </c>
      <c r="Y177" s="85">
        <f t="shared" si="251"/>
        <v>11.719364160802797</v>
      </c>
      <c r="Z177" s="85">
        <f t="shared" si="252"/>
        <v>78.366081527956041</v>
      </c>
      <c r="AA177" t="e">
        <f t="shared" si="253"/>
        <v>#N/A</v>
      </c>
      <c r="AB177" s="723">
        <f t="shared" si="291"/>
        <v>11.719364160802797</v>
      </c>
      <c r="AC177" s="723">
        <f t="shared" si="292"/>
        <v>78.366081527956041</v>
      </c>
      <c r="AD177" s="439">
        <f t="shared" si="254"/>
        <v>17.539364160802791</v>
      </c>
      <c r="AE177" s="439">
        <f t="shared" si="255"/>
        <v>52.073623208360019</v>
      </c>
      <c r="AF177" t="e">
        <f t="shared" si="256"/>
        <v>#N/A</v>
      </c>
      <c r="AG177" s="723">
        <f t="shared" si="293"/>
        <v>17.539364160802791</v>
      </c>
      <c r="AH177" s="723">
        <f t="shared" si="294"/>
        <v>52.073623208360019</v>
      </c>
      <c r="AI177" s="142">
        <f t="shared" si="257"/>
        <v>11.719364160802797</v>
      </c>
      <c r="AJ177" s="142">
        <f t="shared" si="258"/>
        <v>63.769571380449555</v>
      </c>
      <c r="AK177" t="e">
        <f t="shared" si="259"/>
        <v>#N/A</v>
      </c>
      <c r="AL177" s="723">
        <f t="shared" si="295"/>
        <v>11.719364160802797</v>
      </c>
      <c r="AM177" s="723">
        <f t="shared" si="296"/>
        <v>63.769571380449555</v>
      </c>
      <c r="AN177" s="514">
        <f t="shared" si="260"/>
        <v>-1.7806358391972026</v>
      </c>
      <c r="AO177" s="514">
        <f t="shared" si="261"/>
        <v>37.576559635579351</v>
      </c>
      <c r="AP177" t="e">
        <f t="shared" si="262"/>
        <v>#N/A</v>
      </c>
      <c r="AQ177" s="723">
        <f t="shared" si="297"/>
        <v>-1.7806358391972026</v>
      </c>
      <c r="AR177" s="723">
        <f t="shared" si="298"/>
        <v>37.576559635579351</v>
      </c>
      <c r="AS177" s="80">
        <f t="shared" si="263"/>
        <v>5.8993641608028042</v>
      </c>
      <c r="AT177" s="80">
        <f t="shared" si="264"/>
        <v>28.5448390089391</v>
      </c>
      <c r="AU177" t="e">
        <f t="shared" si="265"/>
        <v>#N/A</v>
      </c>
      <c r="AV177" s="723">
        <f t="shared" si="299"/>
        <v>5.8993641608028042</v>
      </c>
      <c r="AW177" s="723">
        <f t="shared" si="300"/>
        <v>28.5448390089391</v>
      </c>
      <c r="AX177" s="379">
        <f t="shared" si="266"/>
        <v>128.31821416080282</v>
      </c>
      <c r="AY177" s="379">
        <f t="shared" si="267"/>
        <v>164.25772543095493</v>
      </c>
      <c r="AZ177" t="e">
        <f t="shared" si="268"/>
        <v>#N/A</v>
      </c>
      <c r="BA177" s="723">
        <f t="shared" si="301"/>
        <v>128.31821416080282</v>
      </c>
      <c r="BB177" s="723">
        <f t="shared" si="302"/>
        <v>164.25772543095493</v>
      </c>
      <c r="BC177" s="290">
        <f t="shared" si="269"/>
        <v>-14.470635839197215</v>
      </c>
      <c r="BD177" s="290">
        <f t="shared" si="270"/>
        <v>81.283382274892148</v>
      </c>
      <c r="BE177" t="e">
        <f t="shared" si="271"/>
        <v>#N/A</v>
      </c>
      <c r="BF177" s="723">
        <f t="shared" si="303"/>
        <v>-14.470635839197215</v>
      </c>
      <c r="BG177" s="723">
        <f t="shared" si="304"/>
        <v>81.283382274892148</v>
      </c>
      <c r="BH177" s="80">
        <f t="shared" si="272"/>
        <v>-21.454635839197195</v>
      </c>
      <c r="BI177" s="80">
        <f t="shared" si="273"/>
        <v>75.448216904352691</v>
      </c>
      <c r="BJ177" t="e">
        <f t="shared" si="274"/>
        <v>#N/A</v>
      </c>
      <c r="BK177" s="723">
        <f t="shared" si="305"/>
        <v>-21.454635839197195</v>
      </c>
      <c r="BL177" s="723">
        <f t="shared" si="306"/>
        <v>75.448216904352691</v>
      </c>
      <c r="BN177" s="609">
        <f t="shared" si="307"/>
        <v>-9.7980695013736607</v>
      </c>
      <c r="BO177" s="83">
        <f t="shared" si="308"/>
        <v>9.7980695013736607</v>
      </c>
      <c r="BQ177" s="60">
        <f t="shared" si="275"/>
        <v>-2.8306358391971855</v>
      </c>
      <c r="BR177" s="414">
        <f t="shared" si="276"/>
        <v>28.5448390089391</v>
      </c>
      <c r="BS177" t="e">
        <f t="shared" si="277"/>
        <v>#N/A</v>
      </c>
      <c r="BT177" s="723">
        <f t="shared" si="309"/>
        <v>-2.8306358391971855</v>
      </c>
      <c r="BU177" s="723">
        <f t="shared" si="310"/>
        <v>28.5448390089391</v>
      </c>
      <c r="BV177" s="86">
        <f t="shared" si="278"/>
        <v>-18.096388339197205</v>
      </c>
      <c r="BW177" s="86">
        <f t="shared" si="279"/>
        <v>72.341490635592962</v>
      </c>
      <c r="BX177" t="e">
        <f t="shared" si="280"/>
        <v>#N/A</v>
      </c>
      <c r="BY177" s="723">
        <f t="shared" si="311"/>
        <v>-18.096388339197205</v>
      </c>
      <c r="BZ177" s="723">
        <f t="shared" si="312"/>
        <v>72.341490635592962</v>
      </c>
      <c r="CA177" s="141">
        <f t="shared" si="281"/>
        <v>42.219364160802797</v>
      </c>
      <c r="CB177" s="141">
        <f t="shared" si="282"/>
        <v>87.817981268338499</v>
      </c>
      <c r="CC177" t="e">
        <f t="shared" si="283"/>
        <v>#N/A</v>
      </c>
      <c r="CD177" s="723">
        <f t="shared" si="313"/>
        <v>42.219364160802797</v>
      </c>
      <c r="CE177" s="723">
        <f t="shared" si="314"/>
        <v>87.817981268338499</v>
      </c>
    </row>
    <row r="178" spans="1:83" ht="15.75" thickBot="1" x14ac:dyDescent="0.3">
      <c r="A178" s="1144"/>
      <c r="B178" s="635">
        <v>2</v>
      </c>
      <c r="E178" s="80">
        <f t="shared" si="239"/>
        <v>0.69228878898573498</v>
      </c>
      <c r="F178" s="80">
        <f t="shared" si="240"/>
        <v>79.673263429337325</v>
      </c>
      <c r="G178" t="e">
        <f t="shared" si="241"/>
        <v>#N/A</v>
      </c>
      <c r="H178" s="723">
        <f t="shared" si="284"/>
        <v>0.69228878898573498</v>
      </c>
      <c r="I178" s="723">
        <f t="shared" si="284"/>
        <v>79.673263429337325</v>
      </c>
      <c r="J178" s="6">
        <f t="shared" si="242"/>
        <v>-5.5088112110142617</v>
      </c>
      <c r="K178" s="6">
        <f t="shared" si="243"/>
        <v>13.146440791354163</v>
      </c>
      <c r="L178" t="e">
        <f t="shared" si="244"/>
        <v>#N/A</v>
      </c>
      <c r="M178" s="723">
        <f t="shared" si="285"/>
        <v>-5.5088112110142617</v>
      </c>
      <c r="N178" s="723">
        <f t="shared" si="286"/>
        <v>13.146440791354163</v>
      </c>
      <c r="O178" s="141">
        <f t="shared" si="245"/>
        <v>-8.6488112110142481</v>
      </c>
      <c r="P178" s="141">
        <f t="shared" si="246"/>
        <v>81.159221937378021</v>
      </c>
      <c r="Q178" t="e">
        <f t="shared" si="247"/>
        <v>#N/A</v>
      </c>
      <c r="R178" s="723">
        <f t="shared" si="287"/>
        <v>-8.6488112110142481</v>
      </c>
      <c r="S178" s="723">
        <f t="shared" si="288"/>
        <v>81.159221937378021</v>
      </c>
      <c r="T178" s="512">
        <f t="shared" si="248"/>
        <v>20.491188788985738</v>
      </c>
      <c r="U178" s="512">
        <f t="shared" si="249"/>
        <v>39.342456779928995</v>
      </c>
      <c r="V178" t="e">
        <f t="shared" si="250"/>
        <v>#N/A</v>
      </c>
      <c r="W178" s="723">
        <f t="shared" si="289"/>
        <v>20.491188788985738</v>
      </c>
      <c r="X178" s="723">
        <f t="shared" si="290"/>
        <v>39.342456779928995</v>
      </c>
      <c r="Y178" s="85">
        <f t="shared" si="251"/>
        <v>5.9011887889857348</v>
      </c>
      <c r="Z178" s="85">
        <f t="shared" si="252"/>
        <v>95.757975153407358</v>
      </c>
      <c r="AA178" t="e">
        <f t="shared" si="253"/>
        <v>#N/A</v>
      </c>
      <c r="AB178" s="723">
        <f t="shared" si="291"/>
        <v>5.9011887889857348</v>
      </c>
      <c r="AC178" s="723">
        <f t="shared" si="292"/>
        <v>95.757975153407358</v>
      </c>
      <c r="AD178" s="439">
        <f t="shared" si="254"/>
        <v>17.54118878898575</v>
      </c>
      <c r="AE178" s="439">
        <f t="shared" si="255"/>
        <v>51.879603944908638</v>
      </c>
      <c r="AF178" t="e">
        <f t="shared" si="256"/>
        <v>#N/A</v>
      </c>
      <c r="AG178" s="723">
        <f t="shared" si="293"/>
        <v>17.54118878898575</v>
      </c>
      <c r="AH178" s="723">
        <f t="shared" si="294"/>
        <v>51.879603944908638</v>
      </c>
      <c r="AI178" s="142">
        <f t="shared" si="257"/>
        <v>2.9911887889857383</v>
      </c>
      <c r="AJ178" s="142">
        <f t="shared" si="258"/>
        <v>92.839449080014376</v>
      </c>
      <c r="AK178" t="e">
        <f t="shared" si="259"/>
        <v>#N/A</v>
      </c>
      <c r="AL178" s="723">
        <f t="shared" si="295"/>
        <v>2.9911887889857383</v>
      </c>
      <c r="AM178" s="723">
        <f t="shared" si="296"/>
        <v>92.839449080014376</v>
      </c>
      <c r="AN178" s="514">
        <f t="shared" si="260"/>
        <v>-2.5088112110142617</v>
      </c>
      <c r="AO178" s="514">
        <f t="shared" si="261"/>
        <v>37.307223234657663</v>
      </c>
      <c r="AP178" t="e">
        <f t="shared" si="262"/>
        <v>#N/A</v>
      </c>
      <c r="AQ178" s="723">
        <f t="shared" si="297"/>
        <v>-2.5088112110142617</v>
      </c>
      <c r="AR178" s="723">
        <f t="shared" si="298"/>
        <v>37.307223234657663</v>
      </c>
      <c r="AS178" s="80">
        <f t="shared" si="263"/>
        <v>37.911188788985726</v>
      </c>
      <c r="AT178" s="80">
        <f t="shared" si="264"/>
        <v>48.939859066823857</v>
      </c>
      <c r="AU178" t="e">
        <f t="shared" si="265"/>
        <v>#N/A</v>
      </c>
      <c r="AV178" s="723">
        <f t="shared" si="299"/>
        <v>37.911188788985726</v>
      </c>
      <c r="AW178" s="723">
        <f t="shared" si="300"/>
        <v>48.939859066823857</v>
      </c>
      <c r="AX178" s="379" t="str">
        <f t="shared" si="266"/>
        <v/>
      </c>
      <c r="AY178" s="379" t="str">
        <f t="shared" si="267"/>
        <v/>
      </c>
      <c r="AZ178">
        <f t="shared" si="268"/>
        <v>0</v>
      </c>
      <c r="BA178" s="723" t="e">
        <f t="shared" si="301"/>
        <v>#N/A</v>
      </c>
      <c r="BB178" s="723" t="e">
        <f t="shared" si="302"/>
        <v>#N/A</v>
      </c>
      <c r="BC178" s="290">
        <f t="shared" si="269"/>
        <v>-49.388811211014257</v>
      </c>
      <c r="BD178" s="290">
        <f t="shared" si="270"/>
        <v>151.14751504897652</v>
      </c>
      <c r="BE178" t="e">
        <f t="shared" si="271"/>
        <v>#N/A</v>
      </c>
      <c r="BF178" s="723">
        <f t="shared" si="303"/>
        <v>-49.388811211014257</v>
      </c>
      <c r="BG178" s="723">
        <f t="shared" si="304"/>
        <v>151.14751504897652</v>
      </c>
      <c r="BH178" s="80">
        <f t="shared" si="272"/>
        <v>-22.325811211014269</v>
      </c>
      <c r="BI178" s="80">
        <f t="shared" si="273"/>
        <v>75.314437563328994</v>
      </c>
      <c r="BJ178" t="e">
        <f t="shared" si="274"/>
        <v>#N/A</v>
      </c>
      <c r="BK178" s="723">
        <f t="shared" si="305"/>
        <v>-22.325811211014269</v>
      </c>
      <c r="BL178" s="723">
        <f t="shared" si="306"/>
        <v>75.314437563328994</v>
      </c>
      <c r="BN178" s="609">
        <f t="shared" si="307"/>
        <v>-10.778269551250764</v>
      </c>
      <c r="BO178" s="83">
        <f t="shared" si="308"/>
        <v>10.778269551250764</v>
      </c>
      <c r="BQ178" s="60">
        <f t="shared" si="275"/>
        <v>8.1188788985741667E-2</v>
      </c>
      <c r="BR178" s="414">
        <f t="shared" si="276"/>
        <v>28.18934028104561</v>
      </c>
      <c r="BS178" t="e">
        <f t="shared" si="277"/>
        <v>#N/A</v>
      </c>
      <c r="BT178" s="723">
        <f t="shared" si="309"/>
        <v>8.1188788985741667E-2</v>
      </c>
      <c r="BU178" s="723">
        <f t="shared" si="310"/>
        <v>28.18934028104561</v>
      </c>
      <c r="BV178" s="86">
        <f t="shared" si="278"/>
        <v>-16.07763621101428</v>
      </c>
      <c r="BW178" s="86">
        <f t="shared" si="279"/>
        <v>83.301800671197469</v>
      </c>
      <c r="BX178" t="e">
        <f t="shared" si="280"/>
        <v>#N/A</v>
      </c>
      <c r="BY178" s="723">
        <f t="shared" si="311"/>
        <v>-16.07763621101428</v>
      </c>
      <c r="BZ178" s="723">
        <f t="shared" si="312"/>
        <v>83.301800671197469</v>
      </c>
      <c r="CA178" s="141" t="str">
        <f t="shared" si="281"/>
        <v/>
      </c>
      <c r="CB178" s="141" t="str">
        <f t="shared" si="282"/>
        <v/>
      </c>
      <c r="CC178">
        <f t="shared" si="283"/>
        <v>0</v>
      </c>
      <c r="CD178" s="723" t="e">
        <f t="shared" si="313"/>
        <v>#N/A</v>
      </c>
      <c r="CE178" s="723" t="e">
        <f t="shared" si="314"/>
        <v>#N/A</v>
      </c>
    </row>
    <row r="179" spans="1:83" ht="15.75" thickBot="1" x14ac:dyDescent="0.3">
      <c r="A179" s="1144"/>
      <c r="B179" s="635">
        <v>1</v>
      </c>
      <c r="E179" s="80">
        <f t="shared" si="239"/>
        <v>5.8196693724113402E-2</v>
      </c>
      <c r="F179" s="80">
        <f t="shared" si="240"/>
        <v>79.5759157619148</v>
      </c>
      <c r="G179" t="e">
        <f t="shared" si="241"/>
        <v>#N/A</v>
      </c>
      <c r="H179" s="723">
        <f t="shared" si="284"/>
        <v>5.8196693724113402E-2</v>
      </c>
      <c r="I179" s="723">
        <f t="shared" si="284"/>
        <v>79.5759157619148</v>
      </c>
      <c r="J179" s="6">
        <f t="shared" si="242"/>
        <v>-5.5952033062758915</v>
      </c>
      <c r="K179" s="6">
        <f t="shared" si="243"/>
        <v>12.542980879653804</v>
      </c>
      <c r="L179" t="e">
        <f t="shared" si="244"/>
        <v>#N/A</v>
      </c>
      <c r="M179" s="723">
        <f t="shared" si="285"/>
        <v>-5.5952033062758915</v>
      </c>
      <c r="N179" s="723">
        <f t="shared" si="286"/>
        <v>12.542980879653804</v>
      </c>
      <c r="O179" s="141">
        <f t="shared" si="245"/>
        <v>-7.9152033062758846</v>
      </c>
      <c r="P179" s="141">
        <f t="shared" si="246"/>
        <v>81.063658746366499</v>
      </c>
      <c r="Q179" t="e">
        <f t="shared" si="247"/>
        <v>#N/A</v>
      </c>
      <c r="R179" s="723">
        <f t="shared" si="287"/>
        <v>-7.9152033062758846</v>
      </c>
      <c r="S179" s="723">
        <f t="shared" si="288"/>
        <v>81.063658746366499</v>
      </c>
      <c r="T179" s="512">
        <f t="shared" si="248"/>
        <v>26.404796693724109</v>
      </c>
      <c r="U179" s="512">
        <f t="shared" si="249"/>
        <v>39.144940533194848</v>
      </c>
      <c r="V179" t="e">
        <f t="shared" si="250"/>
        <v>#N/A</v>
      </c>
      <c r="W179" s="723">
        <f t="shared" si="289"/>
        <v>26.404796693724109</v>
      </c>
      <c r="X179" s="723">
        <f t="shared" si="290"/>
        <v>39.144940533194848</v>
      </c>
      <c r="Y179" s="85">
        <f t="shared" si="251"/>
        <v>6.6347966937241267</v>
      </c>
      <c r="Z179" s="85">
        <f t="shared" si="252"/>
        <v>95.676994462343771</v>
      </c>
      <c r="AA179" t="e">
        <f t="shared" si="253"/>
        <v>#N/A</v>
      </c>
      <c r="AB179" s="723">
        <f t="shared" si="291"/>
        <v>6.6347966937241267</v>
      </c>
      <c r="AC179" s="723">
        <f t="shared" si="292"/>
        <v>95.676994462343771</v>
      </c>
      <c r="AD179" s="439">
        <f t="shared" si="254"/>
        <v>27.004796693724103</v>
      </c>
      <c r="AE179" s="439">
        <f t="shared" si="255"/>
        <v>69.353817265867647</v>
      </c>
      <c r="AF179" t="e">
        <f t="shared" si="256"/>
        <v>#N/A</v>
      </c>
      <c r="AG179" s="723">
        <f t="shared" si="293"/>
        <v>27.004796693724103</v>
      </c>
      <c r="AH179" s="723">
        <f t="shared" si="294"/>
        <v>69.353817265867647</v>
      </c>
      <c r="AI179" s="142">
        <f t="shared" si="257"/>
        <v>-2.0952033062758915</v>
      </c>
      <c r="AJ179" s="142">
        <f t="shared" si="258"/>
        <v>92.755920400518704</v>
      </c>
      <c r="AK179" t="e">
        <f t="shared" si="259"/>
        <v>#N/A</v>
      </c>
      <c r="AL179" s="723">
        <f t="shared" si="295"/>
        <v>-2.0952033062758915</v>
      </c>
      <c r="AM179" s="723">
        <f t="shared" si="296"/>
        <v>92.755920400518704</v>
      </c>
      <c r="AN179" s="514">
        <f t="shared" si="260"/>
        <v>-2.5952033062758915</v>
      </c>
      <c r="AO179" s="514">
        <f t="shared" si="261"/>
        <v>37.098872885134405</v>
      </c>
      <c r="AP179" t="e">
        <f t="shared" si="262"/>
        <v>#N/A</v>
      </c>
      <c r="AQ179" s="723">
        <f t="shared" si="297"/>
        <v>-2.5952033062758915</v>
      </c>
      <c r="AR179" s="723">
        <f t="shared" si="298"/>
        <v>37.098872885134405</v>
      </c>
      <c r="AS179" s="80">
        <f t="shared" si="263"/>
        <v>91.024796693724085</v>
      </c>
      <c r="AT179" s="80">
        <f t="shared" si="264"/>
        <v>98.59741360374197</v>
      </c>
      <c r="AU179" t="e">
        <f t="shared" si="265"/>
        <v>#N/A</v>
      </c>
      <c r="AV179" s="723">
        <f t="shared" si="299"/>
        <v>91.024796693724085</v>
      </c>
      <c r="AW179" s="723">
        <f t="shared" si="300"/>
        <v>98.59741360374197</v>
      </c>
      <c r="AX179" s="379" t="str">
        <f t="shared" si="266"/>
        <v/>
      </c>
      <c r="AY179" s="379" t="str">
        <f t="shared" si="267"/>
        <v/>
      </c>
      <c r="AZ179">
        <f t="shared" si="268"/>
        <v>0</v>
      </c>
      <c r="BA179" s="723" t="e">
        <f t="shared" si="301"/>
        <v>#N/A</v>
      </c>
      <c r="BB179" s="723" t="e">
        <f t="shared" si="302"/>
        <v>#N/A</v>
      </c>
      <c r="BC179" s="290" t="str">
        <f t="shared" si="269"/>
        <v/>
      </c>
      <c r="BD179" s="290" t="str">
        <f t="shared" si="270"/>
        <v/>
      </c>
      <c r="BE179">
        <f t="shared" si="271"/>
        <v>0</v>
      </c>
      <c r="BF179" s="723" t="e">
        <f t="shared" si="303"/>
        <v>#N/A</v>
      </c>
      <c r="BG179" s="723" t="e">
        <f t="shared" si="304"/>
        <v>#N/A</v>
      </c>
      <c r="BH179" s="80">
        <f t="shared" si="272"/>
        <v>-26.539203306275894</v>
      </c>
      <c r="BI179" s="80">
        <f t="shared" si="273"/>
        <v>75.211448392830206</v>
      </c>
      <c r="BJ179" t="e">
        <f t="shared" si="274"/>
        <v>#N/A</v>
      </c>
      <c r="BK179" s="723">
        <f t="shared" si="305"/>
        <v>-26.539203306275894</v>
      </c>
      <c r="BL179" s="723">
        <f t="shared" si="306"/>
        <v>75.211448392830206</v>
      </c>
      <c r="BN179" s="609">
        <f t="shared" si="307"/>
        <v>-11.474913100003812</v>
      </c>
      <c r="BO179" s="83">
        <f t="shared" si="308"/>
        <v>11.474913100003812</v>
      </c>
      <c r="BQ179" s="60">
        <f t="shared" si="275"/>
        <v>0.81479669372410513</v>
      </c>
      <c r="BR179" s="414">
        <f t="shared" si="276"/>
        <v>33.937188589324265</v>
      </c>
      <c r="BS179" t="e">
        <f t="shared" si="277"/>
        <v>#N/A</v>
      </c>
      <c r="BT179" s="723">
        <f t="shared" si="309"/>
        <v>0.81479669372410513</v>
      </c>
      <c r="BU179" s="723">
        <f t="shared" si="310"/>
        <v>33.937188589324265</v>
      </c>
      <c r="BV179" s="86" t="str">
        <f t="shared" si="278"/>
        <v/>
      </c>
      <c r="BW179" s="86" t="str">
        <f t="shared" si="279"/>
        <v/>
      </c>
      <c r="BX179">
        <f t="shared" si="280"/>
        <v>0</v>
      </c>
      <c r="BY179" s="723" t="e">
        <f t="shared" si="311"/>
        <v>#N/A</v>
      </c>
      <c r="BZ179" s="723" t="e">
        <f t="shared" si="312"/>
        <v>#N/A</v>
      </c>
      <c r="CA179" s="141" t="str">
        <f t="shared" si="281"/>
        <v/>
      </c>
      <c r="CB179" s="141" t="str">
        <f t="shared" si="282"/>
        <v/>
      </c>
      <c r="CC179">
        <f t="shared" si="283"/>
        <v>0</v>
      </c>
      <c r="CD179" s="723" t="e">
        <f t="shared" si="313"/>
        <v>#N/A</v>
      </c>
      <c r="CE179" s="723" t="e">
        <f t="shared" si="314"/>
        <v>#N/A</v>
      </c>
    </row>
    <row r="180" spans="1:83" ht="16.5" customHeight="1" thickBot="1" x14ac:dyDescent="0.3">
      <c r="A180" s="636" t="s">
        <v>19</v>
      </c>
      <c r="B180" s="610"/>
      <c r="E180" s="676" t="s">
        <v>0</v>
      </c>
      <c r="F180" s="676" t="s">
        <v>0</v>
      </c>
      <c r="J180" s="678" t="s">
        <v>1</v>
      </c>
      <c r="K180" s="678" t="s">
        <v>1</v>
      </c>
      <c r="O180" s="679" t="s">
        <v>2</v>
      </c>
      <c r="P180" s="679" t="s">
        <v>2</v>
      </c>
      <c r="T180" s="680" t="s">
        <v>3</v>
      </c>
      <c r="U180" s="680" t="s">
        <v>3</v>
      </c>
      <c r="Y180" s="681" t="s">
        <v>4</v>
      </c>
      <c r="Z180" s="681" t="s">
        <v>4</v>
      </c>
      <c r="AD180" s="682" t="s">
        <v>5</v>
      </c>
      <c r="AE180" s="682" t="s">
        <v>5</v>
      </c>
      <c r="AI180" s="683" t="s">
        <v>6</v>
      </c>
      <c r="AJ180" s="683" t="s">
        <v>6</v>
      </c>
      <c r="AN180" s="684" t="s">
        <v>7</v>
      </c>
      <c r="AO180" s="684" t="s">
        <v>7</v>
      </c>
      <c r="AS180" s="685" t="s">
        <v>8</v>
      </c>
      <c r="AT180" s="685" t="s">
        <v>8</v>
      </c>
      <c r="AX180" s="686" t="s">
        <v>9</v>
      </c>
      <c r="AY180" s="686" t="s">
        <v>9</v>
      </c>
      <c r="BC180" s="687" t="s">
        <v>10</v>
      </c>
      <c r="BD180" s="687" t="s">
        <v>10</v>
      </c>
      <c r="BH180" s="688" t="s">
        <v>11</v>
      </c>
      <c r="BI180" s="688" t="s">
        <v>11</v>
      </c>
      <c r="BN180" s="1236" t="s">
        <v>103</v>
      </c>
      <c r="BO180" s="1234" t="s">
        <v>102</v>
      </c>
      <c r="BQ180" s="48" t="s">
        <v>20</v>
      </c>
      <c r="BR180" s="49" t="s">
        <v>20</v>
      </c>
      <c r="BV180" s="691" t="s">
        <v>21</v>
      </c>
      <c r="BW180" s="691" t="s">
        <v>21</v>
      </c>
      <c r="CA180" s="692" t="s">
        <v>22</v>
      </c>
      <c r="CB180" s="692" t="s">
        <v>22</v>
      </c>
    </row>
    <row r="181" spans="1:83" ht="29.25" thickBot="1" x14ac:dyDescent="0.3">
      <c r="A181" s="208" t="s">
        <v>62</v>
      </c>
      <c r="B181" s="677" t="s">
        <v>12</v>
      </c>
      <c r="E181" s="881" t="s">
        <v>93</v>
      </c>
      <c r="F181" s="879" t="s">
        <v>94</v>
      </c>
      <c r="J181" s="881" t="s">
        <v>93</v>
      </c>
      <c r="K181" s="879" t="s">
        <v>94</v>
      </c>
      <c r="O181" s="881" t="s">
        <v>93</v>
      </c>
      <c r="P181" s="879" t="s">
        <v>94</v>
      </c>
      <c r="T181" s="881" t="s">
        <v>93</v>
      </c>
      <c r="U181" s="879" t="s">
        <v>94</v>
      </c>
      <c r="Y181" s="881" t="s">
        <v>93</v>
      </c>
      <c r="Z181" s="879" t="s">
        <v>94</v>
      </c>
      <c r="AD181" s="881" t="s">
        <v>93</v>
      </c>
      <c r="AE181" s="879" t="s">
        <v>94</v>
      </c>
      <c r="AI181" s="881" t="s">
        <v>93</v>
      </c>
      <c r="AJ181" s="879" t="s">
        <v>94</v>
      </c>
      <c r="AN181" s="881" t="s">
        <v>93</v>
      </c>
      <c r="AO181" s="879" t="s">
        <v>94</v>
      </c>
      <c r="AS181" s="881" t="s">
        <v>93</v>
      </c>
      <c r="AT181" s="879" t="s">
        <v>94</v>
      </c>
      <c r="AX181" s="881" t="s">
        <v>93</v>
      </c>
      <c r="AY181" s="879" t="s">
        <v>94</v>
      </c>
      <c r="BC181" s="881" t="s">
        <v>93</v>
      </c>
      <c r="BD181" s="879" t="s">
        <v>94</v>
      </c>
      <c r="BH181" s="881" t="s">
        <v>93</v>
      </c>
      <c r="BI181" s="879" t="s">
        <v>94</v>
      </c>
      <c r="BN181" s="1237"/>
      <c r="BO181" s="1235"/>
      <c r="BQ181" s="881" t="s">
        <v>93</v>
      </c>
      <c r="BR181" s="879" t="s">
        <v>94</v>
      </c>
      <c r="BV181" s="881" t="s">
        <v>93</v>
      </c>
      <c r="BW181" s="879" t="s">
        <v>94</v>
      </c>
      <c r="CA181" s="881" t="s">
        <v>93</v>
      </c>
      <c r="CB181" s="879" t="s">
        <v>94</v>
      </c>
    </row>
    <row r="182" spans="1:83" ht="15.75" thickBot="1" x14ac:dyDescent="0.3">
      <c r="A182" s="1144" t="s">
        <v>13</v>
      </c>
      <c r="B182" s="635">
        <v>120</v>
      </c>
      <c r="E182" s="80">
        <f t="shared" ref="E182:E221" si="315">E102</f>
        <v>-9.4086072205732307</v>
      </c>
      <c r="F182" s="80">
        <f t="shared" ref="F182:F221" si="316">IF(E182="","",2*F102)</f>
        <v>59.168729878031499</v>
      </c>
      <c r="G182" t="e">
        <f t="shared" ref="G182:G221" si="317">IF(OR(ISNUMBER(F182)=FALSE, ISERR(F182),), 0, NA())</f>
        <v>#N/A</v>
      </c>
      <c r="H182" s="723">
        <f>IF(OR(ISNUMBER(E182)=FALSE, ISNA(E182)), NA(), E182)</f>
        <v>-9.4086072205732307</v>
      </c>
      <c r="I182" s="723">
        <f>IF(OR(ISNUMBER(F182)=FALSE, ISNA(F182)), NA(), F182)</f>
        <v>59.168729878031499</v>
      </c>
      <c r="J182" s="6">
        <f t="shared" ref="J182:J221" si="318">J102</f>
        <v>-28.320607220573265</v>
      </c>
      <c r="K182" s="6">
        <f t="shared" ref="K182:K221" si="319">IF(J182="","",2*K102)</f>
        <v>38.741948781384984</v>
      </c>
      <c r="L182" t="e">
        <f t="shared" ref="L182:L221" si="320">IF(OR(ISNUMBER(K182)=FALSE, ISERR(K182),), 0, NA())</f>
        <v>#N/A</v>
      </c>
      <c r="M182" s="723">
        <f>IF(OR(ISNUMBER(J182)=FALSE, ISNA(J182)), NA(), J182)</f>
        <v>-28.320607220573265</v>
      </c>
      <c r="N182" s="723">
        <f>IF(OR(ISNUMBER(K182)=FALSE, ISNA(K182)), NA(), K182)</f>
        <v>38.741948781384984</v>
      </c>
      <c r="O182" s="141">
        <f t="shared" ref="O182:O221" si="321">O102</f>
        <v>13.289392779426748</v>
      </c>
      <c r="P182" s="141">
        <f t="shared" ref="P182:P221" si="322">IF(O182="","",2*P102)</f>
        <v>80.869827472175672</v>
      </c>
      <c r="Q182" t="e">
        <f t="shared" ref="Q182:Q221" si="323">IF(OR(ISNUMBER(P182)=FALSE, ISERR(P182),), 0, NA())</f>
        <v>#N/A</v>
      </c>
      <c r="R182" s="723">
        <f>IF(OR(ISNUMBER(O182)=FALSE, ISNA(O182)), NA(), O182)</f>
        <v>13.289392779426748</v>
      </c>
      <c r="S182" s="723">
        <f>IF(OR(ISNUMBER(P182)=FALSE, ISNA(P182)), NA(), P182)</f>
        <v>80.869827472175672</v>
      </c>
      <c r="T182" s="512">
        <f t="shared" ref="T182:T221" si="324">T102</f>
        <v>-18.320607220573265</v>
      </c>
      <c r="U182" s="512">
        <f t="shared" ref="U182:U221" si="325">IF(T182="","",2*U102)</f>
        <v>59.168729878031499</v>
      </c>
      <c r="V182" t="e">
        <f t="shared" ref="V182:V221" si="326">IF(OR(ISNUMBER(U182)=FALSE, ISERR(U182),), 0, NA())</f>
        <v>#N/A</v>
      </c>
      <c r="W182" s="723">
        <f>IF(OR(ISNUMBER(T182)=FALSE, ISNA(T182)), NA(), T182)</f>
        <v>-18.320607220573265</v>
      </c>
      <c r="X182" s="723">
        <f>IF(OR(ISNUMBER(U182)=FALSE, ISNA(U182)), NA(), U182)</f>
        <v>59.168729878031499</v>
      </c>
      <c r="Y182" s="85">
        <f t="shared" ref="Y182:Y221" si="327">Y102</f>
        <v>42.389392779426743</v>
      </c>
      <c r="Z182" s="85">
        <f t="shared" ref="Z182:Z221" si="328">IF(Y182="","",2*Z102)</f>
        <v>54.386787875176616</v>
      </c>
      <c r="AA182" t="e">
        <f t="shared" ref="AA182:AA221" si="329">IF(OR(ISNUMBER(Z182)=FALSE, ISERR(Z182),), 0, NA())</f>
        <v>#N/A</v>
      </c>
      <c r="AB182" s="723">
        <f>IF(OR(ISNUMBER(Y182)=FALSE, ISNA(Y182)), NA(), Y182)</f>
        <v>42.389392779426743</v>
      </c>
      <c r="AC182" s="723">
        <f>IF(OR(ISNUMBER(Z182)=FALSE, ISNA(Z182)), NA(), Z182)</f>
        <v>54.386787875176616</v>
      </c>
      <c r="AD182" s="439">
        <f t="shared" ref="AD182:AD221" si="330">AD102</f>
        <v>4.6793927794267347</v>
      </c>
      <c r="AE182" s="439">
        <f t="shared" ref="AE182:AE221" si="331">IF(AD182="","",2*AE102)</f>
        <v>51.038599073441048</v>
      </c>
      <c r="AF182" t="e">
        <f t="shared" ref="AF182:AF221" si="332">IF(OR(ISNUMBER(AE182)=FALSE, ISERR(AE182),), 0, NA())</f>
        <v>#N/A</v>
      </c>
      <c r="AG182" s="723">
        <f>IF(OR(ISNUMBER(AD182)=FALSE, ISNA(AD182)), NA(), AD182)</f>
        <v>4.6793927794267347</v>
      </c>
      <c r="AH182" s="723">
        <f>IF(OR(ISNUMBER(AE182)=FALSE, ISNA(AE182)), NA(), AE182)</f>
        <v>51.038599073441048</v>
      </c>
      <c r="AI182" s="142">
        <f t="shared" ref="AI182:AI221" si="333">AI102</f>
        <v>-18.720607220573271</v>
      </c>
      <c r="AJ182" s="142">
        <f t="shared" ref="AJ182:AJ221" si="334">IF(AI182="","",2*AJ102)</f>
        <v>39.505521074648009</v>
      </c>
      <c r="AK182" t="e">
        <f t="shared" ref="AK182:AK221" si="335">IF(OR(ISNUMBER(AJ182)=FALSE, ISERR(AJ182),), 0, NA())</f>
        <v>#N/A</v>
      </c>
      <c r="AL182" s="723">
        <f>IF(OR(ISNUMBER(AI182)=FALSE, ISNA(AI182)), NA(), AI182)</f>
        <v>-18.720607220573271</v>
      </c>
      <c r="AM182" s="723">
        <f>IF(OR(ISNUMBER(AJ182)=FALSE, ISNA(AJ182)), NA(), AJ182)</f>
        <v>39.505521074648009</v>
      </c>
      <c r="AN182" s="514">
        <f t="shared" ref="AN182:AN221" si="336">AN102</f>
        <v>-6.3206072205732653</v>
      </c>
      <c r="AO182" s="514">
        <f t="shared" ref="AO182:AO221" si="337">IF(AN182="","",2*AO102)</f>
        <v>53.074839569983233</v>
      </c>
      <c r="AP182" t="e">
        <f t="shared" ref="AP182:AP221" si="338">IF(OR(ISNUMBER(AO182)=FALSE, ISERR(AO182),), 0, NA())</f>
        <v>#N/A</v>
      </c>
      <c r="AQ182" s="723">
        <f>IF(OR(ISNUMBER(AN182)=FALSE, ISNA(AN182)), NA(), AN182)</f>
        <v>-6.3206072205732653</v>
      </c>
      <c r="AR182" s="723">
        <f>IF(OR(ISNUMBER(AO182)=FALSE, ISNA(AO182)), NA(), AO182)</f>
        <v>53.074839569983233</v>
      </c>
      <c r="AS182" s="80" t="str">
        <f t="shared" ref="AS182:AS221" si="339">AS102</f>
        <v/>
      </c>
      <c r="AT182" s="80" t="str">
        <f t="shared" ref="AT182:AT221" si="340">IF(AS182="","",2*AT102)</f>
        <v/>
      </c>
      <c r="AU182">
        <f t="shared" ref="AU182:AU221" si="341">IF(OR(ISNUMBER(AT182)=FALSE, ISERR(AT182),), 0, NA())</f>
        <v>0</v>
      </c>
      <c r="AV182" s="723" t="e">
        <f>IF(OR(ISNUMBER(AS182)=FALSE, ISNA(AS182)), NA(), AS182)</f>
        <v>#N/A</v>
      </c>
      <c r="AW182" s="723" t="e">
        <f>IF(OR(ISNUMBER(AT182)=FALSE, ISNA(AT182)), NA(), AT182)</f>
        <v>#N/A</v>
      </c>
      <c r="AX182" s="379">
        <f t="shared" ref="AX182:AX221" si="342">AX102</f>
        <v>71.460292779426709</v>
      </c>
      <c r="AY182" s="379">
        <f t="shared" ref="AY182:AY221" si="343">IF(AX182="","",2*AY102)</f>
        <v>94.424074130540149</v>
      </c>
      <c r="AZ182" t="e">
        <f t="shared" ref="AZ182:AZ221" si="344">IF(OR(ISNUMBER(AY182)=FALSE, ISERR(AY182),), 0, NA())</f>
        <v>#N/A</v>
      </c>
      <c r="BA182" s="723">
        <f>IF(OR(ISNUMBER(AX182)=FALSE, ISNA(AX182)), NA(), AX182)</f>
        <v>71.460292779426709</v>
      </c>
      <c r="BB182" s="723">
        <f>IF(OR(ISNUMBER(AY182)=FALSE, ISNA(AY182)), NA(), AY182)</f>
        <v>94.424074130540149</v>
      </c>
      <c r="BC182" s="290">
        <f t="shared" ref="BC182:BC221" si="345">BC102</f>
        <v>54.029392779426729</v>
      </c>
      <c r="BD182" s="290">
        <f t="shared" ref="BD182:BD221" si="346">IF(BC182="","",2*BD102)</f>
        <v>80.869827472175672</v>
      </c>
      <c r="BE182" t="e">
        <f t="shared" ref="BE182:BE221" si="347">IF(OR(ISNUMBER(BD182)=FALSE, ISERR(BD182),), 0, NA())</f>
        <v>#N/A</v>
      </c>
      <c r="BF182" s="723">
        <f>IF(OR(ISNUMBER(BC182)=FALSE, ISNA(BC182)), NA(), BC182)</f>
        <v>54.029392779426729</v>
      </c>
      <c r="BG182" s="723">
        <f>IF(OR(ISNUMBER(BD182)=FALSE, ISNA(BD182)), NA(), BD182)</f>
        <v>80.869827472175672</v>
      </c>
      <c r="BH182" s="80">
        <f t="shared" ref="BH182:BH221" si="348">BH102</f>
        <v>-46.656607220573278</v>
      </c>
      <c r="BI182" s="80">
        <f t="shared" ref="BI182:BI221" si="349">IF(BH182="","",2*BI102)</f>
        <v>33.223506567196395</v>
      </c>
      <c r="BJ182" t="e">
        <f t="shared" ref="BJ182:BJ221" si="350">IF(OR(ISNUMBER(BI182)=FALSE, ISERR(BI182),), 0, NA())</f>
        <v>#N/A</v>
      </c>
      <c r="BK182" s="723">
        <f>IF(OR(ISNUMBER(BH182)=FALSE, ISNA(BH182)), NA(), BH182)</f>
        <v>-46.656607220573278</v>
      </c>
      <c r="BL182" s="723">
        <f>IF(OR(ISNUMBER(BI182)=FALSE, ISNA(BI182)), NA(), BI182)</f>
        <v>33.223506567196395</v>
      </c>
      <c r="BN182" s="609">
        <f t="shared" ref="BN182:BN221" si="351">-BO182</f>
        <v>-15.590426697834229</v>
      </c>
      <c r="BO182" s="83">
        <f t="shared" ref="BO182:BO221" si="352">BM102</f>
        <v>15.590426697834229</v>
      </c>
      <c r="BQ182" s="60">
        <f t="shared" ref="BQ182:BQ221" si="353">BQ102</f>
        <v>33.659392779426753</v>
      </c>
      <c r="BR182" s="414">
        <f t="shared" ref="BR182:BR221" si="354">IF(BQ182="","",2*BR102)</f>
        <v>30.479826190786298</v>
      </c>
      <c r="BS182" t="e">
        <f t="shared" ref="BS182:BS221" si="355">IF(OR(ISNUMBER(BR182)=FALSE, ISERR(BR182),), 0, NA())</f>
        <v>#N/A</v>
      </c>
      <c r="BT182" s="723">
        <f>IF(OR(ISNUMBER(BQ182)=FALSE, ISNA(BQ182)), NA(), BQ182)</f>
        <v>33.659392779426753</v>
      </c>
      <c r="BU182" s="723">
        <f>IF(OR(ISNUMBER(BR182)=FALSE, ISNA(BR182)), NA(), BR182)</f>
        <v>30.479826190786298</v>
      </c>
      <c r="BV182" s="86">
        <f t="shared" ref="BV182:BV221" si="356">BV102</f>
        <v>-6.970607220573271</v>
      </c>
      <c r="BW182" s="86">
        <f t="shared" ref="BW182:BW221" si="357">IF(BV182="","",2*BW102)</f>
        <v>36.855063898503694</v>
      </c>
      <c r="BX182" t="e">
        <f t="shared" ref="BX182:BX221" si="358">IF(OR(ISNUMBER(BW182)=FALSE, ISERR(BW182),), 0, NA())</f>
        <v>#N/A</v>
      </c>
      <c r="BY182" s="723">
        <f>IF(OR(ISNUMBER(BV182)=FALSE, ISNA(BV182)), NA(), BV182)</f>
        <v>-6.970607220573271</v>
      </c>
      <c r="BZ182" s="723">
        <f>IF(OR(ISNUMBER(BW182)=FALSE, ISNA(BW182)), NA(), BW182)</f>
        <v>36.855063898503694</v>
      </c>
      <c r="CA182" s="141">
        <f t="shared" ref="CA182:CA221" si="359">CA102</f>
        <v>51.679392779426735</v>
      </c>
      <c r="CB182" s="141">
        <f t="shared" ref="CB182:CB221" si="360">IF(CA182="","",2*CB102)</f>
        <v>71.308755390761505</v>
      </c>
      <c r="CC182" t="e">
        <f t="shared" ref="CC182:CC221" si="361">IF(OR(ISNUMBER(CB182)=FALSE, ISERR(CB182),), 0, NA())</f>
        <v>#N/A</v>
      </c>
      <c r="CD182" s="723">
        <f>IF(OR(ISNUMBER(CA182)=FALSE, ISNA(CA182)), NA(), CA182)</f>
        <v>51.679392779426735</v>
      </c>
      <c r="CE182" s="723">
        <f>IF(OR(ISNUMBER(CB182)=FALSE, ISNA(CB182)), NA(), CB182)</f>
        <v>71.308755390761505</v>
      </c>
    </row>
    <row r="183" spans="1:83" ht="15.75" thickBot="1" x14ac:dyDescent="0.3">
      <c r="A183" s="1144"/>
      <c r="B183" s="635">
        <v>100</v>
      </c>
      <c r="E183" s="80">
        <f t="shared" si="315"/>
        <v>1.978661419068203</v>
      </c>
      <c r="F183" s="80">
        <f t="shared" si="316"/>
        <v>58.719472039904581</v>
      </c>
      <c r="G183" t="e">
        <f t="shared" si="317"/>
        <v>#N/A</v>
      </c>
      <c r="H183" s="723">
        <f t="shared" ref="H183:I221" si="362">IF(OR(ISNUMBER(E183)=FALSE, ISNA(E183)), NA(), E183)</f>
        <v>1.978661419068203</v>
      </c>
      <c r="I183" s="723">
        <f t="shared" si="362"/>
        <v>58.719472039904581</v>
      </c>
      <c r="J183" s="6">
        <f t="shared" si="318"/>
        <v>-23.569188580931808</v>
      </c>
      <c r="K183" s="6">
        <f t="shared" si="319"/>
        <v>38.052285038419647</v>
      </c>
      <c r="L183" t="e">
        <f t="shared" si="320"/>
        <v>#N/A</v>
      </c>
      <c r="M183" s="723">
        <f t="shared" ref="M183:M221" si="363">IF(OR(ISNUMBER(J183)=FALSE, ISNA(J183)), NA(), J183)</f>
        <v>-23.569188580931808</v>
      </c>
      <c r="N183" s="723">
        <f t="shared" ref="N183:N221" si="364">IF(OR(ISNUMBER(K183)=FALSE, ISNA(K183)), NA(), K183)</f>
        <v>38.052285038419647</v>
      </c>
      <c r="O183" s="141">
        <f t="shared" si="321"/>
        <v>14.680811419068192</v>
      </c>
      <c r="P183" s="141">
        <f t="shared" si="322"/>
        <v>80.541708428895006</v>
      </c>
      <c r="Q183" t="e">
        <f t="shared" si="323"/>
        <v>#N/A</v>
      </c>
      <c r="R183" s="723">
        <f t="shared" ref="R183:R221" si="365">IF(OR(ISNUMBER(O183)=FALSE, ISNA(O183)), NA(), O183)</f>
        <v>14.680811419068192</v>
      </c>
      <c r="S183" s="723">
        <f t="shared" ref="S183:S221" si="366">IF(OR(ISNUMBER(P183)=FALSE, ISNA(P183)), NA(), P183)</f>
        <v>80.541708428895006</v>
      </c>
      <c r="T183" s="512">
        <f t="shared" si="324"/>
        <v>-17.569188580931808</v>
      </c>
      <c r="U183" s="512">
        <f t="shared" si="325"/>
        <v>58.719472039904581</v>
      </c>
      <c r="V183" t="e">
        <f t="shared" si="326"/>
        <v>#N/A</v>
      </c>
      <c r="W183" s="723">
        <f t="shared" ref="W183:W221" si="367">IF(OR(ISNUMBER(T183)=FALSE, ISNA(T183)), NA(), T183)</f>
        <v>-17.569188580931808</v>
      </c>
      <c r="X183" s="723">
        <f t="shared" ref="X183:X221" si="368">IF(OR(ISNUMBER(U183)=FALSE, ISNA(U183)), NA(), U183)</f>
        <v>58.719472039904581</v>
      </c>
      <c r="Y183" s="85">
        <f t="shared" si="327"/>
        <v>55.420811419068201</v>
      </c>
      <c r="Z183" s="85">
        <f t="shared" si="328"/>
        <v>50.198179283265489</v>
      </c>
      <c r="AA183" t="e">
        <f t="shared" si="329"/>
        <v>#N/A</v>
      </c>
      <c r="AB183" s="723">
        <f t="shared" ref="AB183:AB221" si="369">IF(OR(ISNUMBER(Y183)=FALSE, ISNA(Y183)), NA(), Y183)</f>
        <v>55.420811419068201</v>
      </c>
      <c r="AC183" s="723">
        <f t="shared" ref="AC183:AC221" si="370">IF(OR(ISNUMBER(Z183)=FALSE, ISNA(Z183)), NA(), Z183)</f>
        <v>50.198179283265489</v>
      </c>
      <c r="AD183" s="439">
        <f t="shared" si="330"/>
        <v>8.430811419068192</v>
      </c>
      <c r="AE183" s="439">
        <f t="shared" si="331"/>
        <v>50.517090144278257</v>
      </c>
      <c r="AF183" t="e">
        <f t="shared" si="332"/>
        <v>#N/A</v>
      </c>
      <c r="AG183" s="723">
        <f t="shared" ref="AG183:AG221" si="371">IF(OR(ISNUMBER(AD183)=FALSE, ISNA(AD183)), NA(), AD183)</f>
        <v>8.430811419068192</v>
      </c>
      <c r="AH183" s="723">
        <f t="shared" ref="AH183:AH221" si="372">IF(OR(ISNUMBER(AE183)=FALSE, ISNA(AE183)), NA(), AE183)</f>
        <v>50.517090144278257</v>
      </c>
      <c r="AI183" s="142">
        <f t="shared" si="333"/>
        <v>0.13081141906818061</v>
      </c>
      <c r="AJ183" s="142">
        <f t="shared" si="334"/>
        <v>38.829421791280069</v>
      </c>
      <c r="AK183" t="e">
        <f t="shared" si="335"/>
        <v>#N/A</v>
      </c>
      <c r="AL183" s="723">
        <f t="shared" ref="AL183:AL221" si="373">IF(OR(ISNUMBER(AI183)=FALSE, ISNA(AI183)), NA(), AI183)</f>
        <v>0.13081141906818061</v>
      </c>
      <c r="AM183" s="723">
        <f t="shared" ref="AM183:AM221" si="374">IF(OR(ISNUMBER(AJ183)=FALSE, ISNA(AJ183)), NA(), AJ183)</f>
        <v>38.829421791280069</v>
      </c>
      <c r="AN183" s="514">
        <f t="shared" si="336"/>
        <v>-4.569188580931808</v>
      </c>
      <c r="AO183" s="514">
        <f t="shared" si="337"/>
        <v>50.517090144278257</v>
      </c>
      <c r="AP183" t="e">
        <f t="shared" si="338"/>
        <v>#N/A</v>
      </c>
      <c r="AQ183" s="723">
        <f t="shared" ref="AQ183:AQ221" si="375">IF(OR(ISNUMBER(AN183)=FALSE, ISNA(AN183)), NA(), AN183)</f>
        <v>-4.569188580931808</v>
      </c>
      <c r="AR183" s="723">
        <f t="shared" ref="AR183:AR221" si="376">IF(OR(ISNUMBER(AO183)=FALSE, ISNA(AO183)), NA(), AO183)</f>
        <v>50.517090144278257</v>
      </c>
      <c r="AS183" s="80">
        <f t="shared" si="339"/>
        <v>-34.789188580931807</v>
      </c>
      <c r="AT183" s="80">
        <f t="shared" si="340"/>
        <v>80.541708428895006</v>
      </c>
      <c r="AU183" t="e">
        <f t="shared" si="341"/>
        <v>#N/A</v>
      </c>
      <c r="AV183" s="723">
        <f t="shared" ref="AV183:AV221" si="377">IF(OR(ISNUMBER(AS183)=FALSE, ISNA(AS183)), NA(), AS183)</f>
        <v>-34.789188580931807</v>
      </c>
      <c r="AW183" s="723">
        <f t="shared" ref="AW183:AW221" si="378">IF(OR(ISNUMBER(AT183)=FALSE, ISNA(AT183)), NA(), AT183)</f>
        <v>80.541708428895006</v>
      </c>
      <c r="AX183" s="379">
        <f t="shared" si="342"/>
        <v>80.902711419068197</v>
      </c>
      <c r="AY183" s="379">
        <f t="shared" si="343"/>
        <v>94.839768390324764</v>
      </c>
      <c r="AZ183" t="e">
        <f t="shared" si="344"/>
        <v>#N/A</v>
      </c>
      <c r="BA183" s="723">
        <f t="shared" ref="BA183:BA221" si="379">IF(OR(ISNUMBER(AX183)=FALSE, ISNA(AX183)), NA(), AX183)</f>
        <v>80.902711419068197</v>
      </c>
      <c r="BB183" s="723">
        <f t="shared" ref="BB183:BB221" si="380">IF(OR(ISNUMBER(AY183)=FALSE, ISNA(AY183)), NA(), AY183)</f>
        <v>94.839768390324764</v>
      </c>
      <c r="BC183" s="290">
        <f t="shared" si="345"/>
        <v>37.960811419068193</v>
      </c>
      <c r="BD183" s="290">
        <f t="shared" si="346"/>
        <v>80.541708428895006</v>
      </c>
      <c r="BE183" t="e">
        <f t="shared" si="347"/>
        <v>#N/A</v>
      </c>
      <c r="BF183" s="723">
        <f t="shared" ref="BF183:BF221" si="381">IF(OR(ISNUMBER(BC183)=FALSE, ISNA(BC183)), NA(), BC183)</f>
        <v>37.960811419068193</v>
      </c>
      <c r="BG183" s="723">
        <f t="shared" ref="BG183:BG221" si="382">IF(OR(ISNUMBER(BD183)=FALSE, ISNA(BD183)), NA(), BD183)</f>
        <v>80.541708428895006</v>
      </c>
      <c r="BH183" s="80">
        <f t="shared" si="348"/>
        <v>-44.683188580931784</v>
      </c>
      <c r="BI183" s="80">
        <f t="shared" si="349"/>
        <v>32.691949886093738</v>
      </c>
      <c r="BJ183" t="e">
        <f t="shared" si="350"/>
        <v>#N/A</v>
      </c>
      <c r="BK183" s="723">
        <f t="shared" ref="BK183:BK221" si="383">IF(OR(ISNUMBER(BH183)=FALSE, ISNA(BH183)), NA(), BH183)</f>
        <v>-44.683188580931784</v>
      </c>
      <c r="BL183" s="723">
        <f t="shared" ref="BL183:BL221" si="384">IF(OR(ISNUMBER(BI183)=FALSE, ISNA(BI183)), NA(), BI183)</f>
        <v>32.691949886093738</v>
      </c>
      <c r="BN183" s="609">
        <f t="shared" si="351"/>
        <v>-15.875251284778596</v>
      </c>
      <c r="BO183" s="83">
        <f t="shared" si="352"/>
        <v>15.875251284778596</v>
      </c>
      <c r="BQ183" s="60">
        <f t="shared" si="353"/>
        <v>43.780811419068186</v>
      </c>
      <c r="BR183" s="414">
        <f t="shared" si="354"/>
        <v>29.899531825011316</v>
      </c>
      <c r="BS183" t="e">
        <f t="shared" si="355"/>
        <v>#N/A</v>
      </c>
      <c r="BT183" s="723">
        <f t="shared" ref="BT183:BT221" si="385">IF(OR(ISNUMBER(BQ183)=FALSE, ISNA(BQ183)), NA(), BQ183)</f>
        <v>43.780811419068186</v>
      </c>
      <c r="BU183" s="723">
        <f t="shared" ref="BU183:BU221" si="386">IF(OR(ISNUMBER(BR183)=FALSE, ISNA(BR183)), NA(), BR183)</f>
        <v>29.899531825011316</v>
      </c>
      <c r="BV183" s="86">
        <f t="shared" si="356"/>
        <v>-7.319188580931808</v>
      </c>
      <c r="BW183" s="86">
        <f t="shared" si="357"/>
        <v>35.986123986361768</v>
      </c>
      <c r="BX183" t="e">
        <f t="shared" si="358"/>
        <v>#N/A</v>
      </c>
      <c r="BY183" s="723">
        <f t="shared" ref="BY183:BY221" si="387">IF(OR(ISNUMBER(BV183)=FALSE, ISNA(BV183)), NA(), BV183)</f>
        <v>-7.319188580931808</v>
      </c>
      <c r="BZ183" s="723">
        <f t="shared" ref="BZ183:BZ221" si="388">IF(OR(ISNUMBER(BW183)=FALSE, ISNA(BW183)), NA(), BW183)</f>
        <v>35.986123986361768</v>
      </c>
      <c r="CA183" s="141">
        <f t="shared" si="359"/>
        <v>57.430811419068192</v>
      </c>
      <c r="CB183" s="141">
        <f t="shared" si="360"/>
        <v>70.936425034287822</v>
      </c>
      <c r="CC183" t="e">
        <f t="shared" si="361"/>
        <v>#N/A</v>
      </c>
      <c r="CD183" s="723">
        <f t="shared" ref="CD183:CD221" si="389">IF(OR(ISNUMBER(CA183)=FALSE, ISNA(CA183)), NA(), CA183)</f>
        <v>57.430811419068192</v>
      </c>
      <c r="CE183" s="723">
        <f t="shared" ref="CE183:CE221" si="390">IF(OR(ISNUMBER(CB183)=FALSE, ISNA(CB183)), NA(), CB183)</f>
        <v>70.936425034287822</v>
      </c>
    </row>
    <row r="184" spans="1:83" ht="15.75" thickBot="1" x14ac:dyDescent="0.3">
      <c r="A184" s="1144"/>
      <c r="B184" s="635">
        <v>50</v>
      </c>
      <c r="E184" s="80">
        <f t="shared" si="315"/>
        <v>8.0364207615874363</v>
      </c>
      <c r="F184" s="80">
        <f t="shared" si="316"/>
        <v>58.735760285380159</v>
      </c>
      <c r="G184" t="e">
        <f t="shared" si="317"/>
        <v>#N/A</v>
      </c>
      <c r="H184" s="723">
        <f t="shared" si="362"/>
        <v>8.0364207615874363</v>
      </c>
      <c r="I184" s="723">
        <f t="shared" si="362"/>
        <v>58.735760285380159</v>
      </c>
      <c r="J184" s="6">
        <f t="shared" si="318"/>
        <v>-18.110929238412524</v>
      </c>
      <c r="K184" s="6">
        <f t="shared" si="319"/>
        <v>38.077415042274609</v>
      </c>
      <c r="L184" t="e">
        <f t="shared" si="320"/>
        <v>#N/A</v>
      </c>
      <c r="M184" s="723">
        <f t="shared" si="363"/>
        <v>-18.110929238412524</v>
      </c>
      <c r="N184" s="723">
        <f t="shared" si="364"/>
        <v>38.077415042274609</v>
      </c>
      <c r="O184" s="141">
        <f t="shared" si="321"/>
        <v>10.699070761587478</v>
      </c>
      <c r="P184" s="141">
        <f t="shared" si="322"/>
        <v>80.553584254840217</v>
      </c>
      <c r="Q184" t="e">
        <f t="shared" si="323"/>
        <v>#N/A</v>
      </c>
      <c r="R184" s="723">
        <f t="shared" si="365"/>
        <v>10.699070761587478</v>
      </c>
      <c r="S184" s="723">
        <f t="shared" si="366"/>
        <v>80.553584254840217</v>
      </c>
      <c r="T184" s="512">
        <f t="shared" si="324"/>
        <v>0.889070761587476</v>
      </c>
      <c r="U184" s="512">
        <f t="shared" si="325"/>
        <v>58.735760285380159</v>
      </c>
      <c r="V184" t="e">
        <f t="shared" si="326"/>
        <v>#N/A</v>
      </c>
      <c r="W184" s="723">
        <f t="shared" si="367"/>
        <v>0.889070761587476</v>
      </c>
      <c r="X184" s="723">
        <f t="shared" si="368"/>
        <v>58.735760285380159</v>
      </c>
      <c r="Y184" s="85">
        <f t="shared" si="327"/>
        <v>74.71907076158746</v>
      </c>
      <c r="Z184" s="85">
        <f t="shared" si="328"/>
        <v>185.83656027892263</v>
      </c>
      <c r="AA184" t="e">
        <f t="shared" si="329"/>
        <v>#N/A</v>
      </c>
      <c r="AB184" s="723">
        <f t="shared" si="369"/>
        <v>74.71907076158746</v>
      </c>
      <c r="AC184" s="723">
        <f t="shared" si="370"/>
        <v>185.83656027892263</v>
      </c>
      <c r="AD184" s="439">
        <f t="shared" si="330"/>
        <v>13.889070761587476</v>
      </c>
      <c r="AE184" s="439">
        <f t="shared" si="331"/>
        <v>50.536022165398421</v>
      </c>
      <c r="AF184" t="e">
        <f t="shared" si="332"/>
        <v>#N/A</v>
      </c>
      <c r="AG184" s="723">
        <f t="shared" si="371"/>
        <v>13.889070761587476</v>
      </c>
      <c r="AH184" s="723">
        <f t="shared" si="372"/>
        <v>50.536022165398421</v>
      </c>
      <c r="AI184" s="142">
        <f t="shared" si="333"/>
        <v>7.7890707615875101</v>
      </c>
      <c r="AJ184" s="142">
        <f t="shared" si="334"/>
        <v>38.854049162238432</v>
      </c>
      <c r="AK184" t="e">
        <f t="shared" si="335"/>
        <v>#N/A</v>
      </c>
      <c r="AL184" s="723">
        <f t="shared" si="373"/>
        <v>7.7890707615875101</v>
      </c>
      <c r="AM184" s="723">
        <f t="shared" si="374"/>
        <v>38.854049162238432</v>
      </c>
      <c r="AN184" s="514">
        <f t="shared" si="336"/>
        <v>0.889070761587476</v>
      </c>
      <c r="AO184" s="514">
        <f t="shared" si="337"/>
        <v>50.536022165398421</v>
      </c>
      <c r="AP184" t="e">
        <f t="shared" si="338"/>
        <v>#N/A</v>
      </c>
      <c r="AQ184" s="723">
        <f t="shared" si="375"/>
        <v>0.889070761587476</v>
      </c>
      <c r="AR184" s="723">
        <f t="shared" si="376"/>
        <v>50.536022165398421</v>
      </c>
      <c r="AS184" s="80">
        <f t="shared" si="339"/>
        <v>-21.310929238412513</v>
      </c>
      <c r="AT184" s="80">
        <f t="shared" si="340"/>
        <v>80.553584254840217</v>
      </c>
      <c r="AU184" t="e">
        <f t="shared" si="341"/>
        <v>#N/A</v>
      </c>
      <c r="AV184" s="723">
        <f t="shared" si="377"/>
        <v>-21.310929238412513</v>
      </c>
      <c r="AW184" s="723">
        <f t="shared" si="378"/>
        <v>80.553584254840217</v>
      </c>
      <c r="AX184" s="379">
        <f t="shared" si="342"/>
        <v>82.323870761587528</v>
      </c>
      <c r="AY184" s="379">
        <f t="shared" si="343"/>
        <v>95.067836856420243</v>
      </c>
      <c r="AZ184" t="e">
        <f t="shared" si="344"/>
        <v>#N/A</v>
      </c>
      <c r="BA184" s="723">
        <f t="shared" si="379"/>
        <v>82.323870761587528</v>
      </c>
      <c r="BB184" s="723">
        <f t="shared" si="380"/>
        <v>95.067836856420243</v>
      </c>
      <c r="BC184" s="290">
        <f t="shared" si="345"/>
        <v>13.609070761587503</v>
      </c>
      <c r="BD184" s="290">
        <f t="shared" si="346"/>
        <v>80.553584254840217</v>
      </c>
      <c r="BE184" t="e">
        <f t="shared" si="347"/>
        <v>#N/A</v>
      </c>
      <c r="BF184" s="723">
        <f t="shared" si="381"/>
        <v>13.609070761587503</v>
      </c>
      <c r="BG184" s="723">
        <f t="shared" si="382"/>
        <v>80.553584254840217</v>
      </c>
      <c r="BH184" s="80">
        <f t="shared" si="348"/>
        <v>-41.38992923841252</v>
      </c>
      <c r="BI184" s="80">
        <f t="shared" si="349"/>
        <v>32.662676676879364</v>
      </c>
      <c r="BJ184" t="e">
        <f t="shared" si="350"/>
        <v>#N/A</v>
      </c>
      <c r="BK184" s="723">
        <f t="shared" si="383"/>
        <v>-41.38992923841252</v>
      </c>
      <c r="BL184" s="723">
        <f t="shared" si="384"/>
        <v>32.662676676879364</v>
      </c>
      <c r="BN184" s="609">
        <f t="shared" si="351"/>
        <v>-15.814881083914582</v>
      </c>
      <c r="BO184" s="83">
        <f t="shared" si="352"/>
        <v>15.814881083914582</v>
      </c>
      <c r="BQ184" s="60">
        <f t="shared" si="353"/>
        <v>28.159070761587458</v>
      </c>
      <c r="BR184" s="414">
        <f t="shared" si="354"/>
        <v>29.867521887467653</v>
      </c>
      <c r="BS184" t="e">
        <f t="shared" si="355"/>
        <v>#N/A</v>
      </c>
      <c r="BT184" s="723">
        <f t="shared" si="385"/>
        <v>28.159070761587458</v>
      </c>
      <c r="BU184" s="723">
        <f t="shared" si="386"/>
        <v>29.867521887467653</v>
      </c>
      <c r="BV184" s="86">
        <f t="shared" si="356"/>
        <v>-31.360929238412524</v>
      </c>
      <c r="BW184" s="86">
        <f t="shared" si="357"/>
        <v>35.95429681162333</v>
      </c>
      <c r="BX184" t="e">
        <f t="shared" si="358"/>
        <v>#N/A</v>
      </c>
      <c r="BY184" s="723">
        <f t="shared" si="387"/>
        <v>-31.360929238412524</v>
      </c>
      <c r="BZ184" s="723">
        <f t="shared" si="388"/>
        <v>35.95429681162333</v>
      </c>
      <c r="CA184" s="141">
        <f t="shared" si="359"/>
        <v>45.889070761587476</v>
      </c>
      <c r="CB184" s="141">
        <f t="shared" si="360"/>
        <v>70.949908641954153</v>
      </c>
      <c r="CC184" t="e">
        <f t="shared" si="361"/>
        <v>#N/A</v>
      </c>
      <c r="CD184" s="723">
        <f t="shared" si="389"/>
        <v>45.889070761587476</v>
      </c>
      <c r="CE184" s="723">
        <f t="shared" si="390"/>
        <v>70.949908641954153</v>
      </c>
    </row>
    <row r="185" spans="1:83" ht="15.75" thickBot="1" x14ac:dyDescent="0.3">
      <c r="A185" s="1144"/>
      <c r="B185" s="635">
        <v>20</v>
      </c>
      <c r="E185" s="80">
        <f t="shared" si="315"/>
        <v>-0.35949106753895421</v>
      </c>
      <c r="F185" s="80">
        <f t="shared" si="316"/>
        <v>59.485596151234404</v>
      </c>
      <c r="G185" t="e">
        <f t="shared" si="317"/>
        <v>#N/A</v>
      </c>
      <c r="H185" s="723">
        <f t="shared" si="362"/>
        <v>-0.35949106753895421</v>
      </c>
      <c r="I185" s="723">
        <f t="shared" si="362"/>
        <v>59.485596151234404</v>
      </c>
      <c r="J185" s="6">
        <f t="shared" si="318"/>
        <v>-23.932991067538921</v>
      </c>
      <c r="K185" s="6">
        <f t="shared" si="319"/>
        <v>39.224178123547127</v>
      </c>
      <c r="L185" t="e">
        <f t="shared" si="320"/>
        <v>#N/A</v>
      </c>
      <c r="M185" s="723">
        <f t="shared" si="363"/>
        <v>-23.932991067538921</v>
      </c>
      <c r="N185" s="723">
        <f t="shared" si="364"/>
        <v>39.224178123547127</v>
      </c>
      <c r="O185" s="141">
        <f t="shared" si="321"/>
        <v>-2.8329910675388987</v>
      </c>
      <c r="P185" s="141">
        <f t="shared" si="322"/>
        <v>81.101951576196697</v>
      </c>
      <c r="Q185" t="e">
        <f t="shared" si="323"/>
        <v>#N/A</v>
      </c>
      <c r="R185" s="723">
        <f t="shared" si="365"/>
        <v>-2.8329910675388987</v>
      </c>
      <c r="S185" s="723">
        <f t="shared" si="366"/>
        <v>81.101951576196697</v>
      </c>
      <c r="T185" s="512">
        <f t="shared" si="324"/>
        <v>-2.9329910675389215</v>
      </c>
      <c r="U185" s="512">
        <f t="shared" si="325"/>
        <v>59.485596151234404</v>
      </c>
      <c r="V185" t="e">
        <f t="shared" si="326"/>
        <v>#N/A</v>
      </c>
      <c r="W185" s="723">
        <f t="shared" si="367"/>
        <v>-2.9329910675389215</v>
      </c>
      <c r="X185" s="723">
        <f t="shared" si="368"/>
        <v>59.485596151234404</v>
      </c>
      <c r="Y185" s="85">
        <f t="shared" si="327"/>
        <v>-2.8329910675388987</v>
      </c>
      <c r="Z185" s="85">
        <f t="shared" si="328"/>
        <v>54.731346132429024</v>
      </c>
      <c r="AA185" t="e">
        <f t="shared" si="329"/>
        <v>#N/A</v>
      </c>
      <c r="AB185" s="723">
        <f t="shared" si="369"/>
        <v>-2.8329910675388987</v>
      </c>
      <c r="AC185" s="723">
        <f t="shared" si="370"/>
        <v>54.731346132429024</v>
      </c>
      <c r="AD185" s="439">
        <f t="shared" si="330"/>
        <v>6.0670089324610785</v>
      </c>
      <c r="AE185" s="439">
        <f t="shared" si="331"/>
        <v>51.405604261284132</v>
      </c>
      <c r="AF185" t="e">
        <f t="shared" si="332"/>
        <v>#N/A</v>
      </c>
      <c r="AG185" s="723">
        <f t="shared" si="371"/>
        <v>6.0670089324610785</v>
      </c>
      <c r="AH185" s="723">
        <f t="shared" si="372"/>
        <v>51.405604261284132</v>
      </c>
      <c r="AI185" s="142">
        <f t="shared" si="333"/>
        <v>-2.8329910675388987</v>
      </c>
      <c r="AJ185" s="142">
        <f t="shared" si="334"/>
        <v>39.97854111229865</v>
      </c>
      <c r="AK185" t="e">
        <f t="shared" si="335"/>
        <v>#N/A</v>
      </c>
      <c r="AL185" s="723">
        <f t="shared" si="373"/>
        <v>-2.8329910675388987</v>
      </c>
      <c r="AM185" s="723">
        <f t="shared" si="374"/>
        <v>39.97854111229865</v>
      </c>
      <c r="AN185" s="514">
        <f t="shared" si="336"/>
        <v>-2.9329910675389215</v>
      </c>
      <c r="AO185" s="514">
        <f t="shared" si="337"/>
        <v>47.355423654189316</v>
      </c>
      <c r="AP185" t="e">
        <f t="shared" si="338"/>
        <v>#N/A</v>
      </c>
      <c r="AQ185" s="723">
        <f t="shared" si="375"/>
        <v>-2.9329910675389215</v>
      </c>
      <c r="AR185" s="723">
        <f t="shared" si="376"/>
        <v>47.355423654189316</v>
      </c>
      <c r="AS185" s="80">
        <f t="shared" si="339"/>
        <v>-26.112991067538928</v>
      </c>
      <c r="AT185" s="80">
        <f t="shared" si="340"/>
        <v>81.101951576196697</v>
      </c>
      <c r="AU185" t="e">
        <f t="shared" si="341"/>
        <v>#N/A</v>
      </c>
      <c r="AV185" s="723">
        <f t="shared" si="377"/>
        <v>-26.112991067538928</v>
      </c>
      <c r="AW185" s="723">
        <f t="shared" si="378"/>
        <v>81.101951576196697</v>
      </c>
      <c r="AX185" s="379">
        <f t="shared" si="342"/>
        <v>69.208908932460986</v>
      </c>
      <c r="AY185" s="379">
        <f t="shared" si="343"/>
        <v>94.042415226439033</v>
      </c>
      <c r="AZ185" t="e">
        <f t="shared" si="344"/>
        <v>#N/A</v>
      </c>
      <c r="BA185" s="723">
        <f t="shared" si="379"/>
        <v>69.208908932460986</v>
      </c>
      <c r="BB185" s="723">
        <f t="shared" si="380"/>
        <v>94.042415226439033</v>
      </c>
      <c r="BC185" s="290">
        <f t="shared" si="345"/>
        <v>7.7008932461126278E-2</v>
      </c>
      <c r="BD185" s="290">
        <f t="shared" si="346"/>
        <v>81.101951576196697</v>
      </c>
      <c r="BE185" t="e">
        <f t="shared" si="347"/>
        <v>#N/A</v>
      </c>
      <c r="BF185" s="723">
        <f t="shared" si="381"/>
        <v>7.7008932461126278E-2</v>
      </c>
      <c r="BG185" s="723">
        <f t="shared" si="382"/>
        <v>81.101951576196697</v>
      </c>
      <c r="BH185" s="80">
        <f t="shared" si="348"/>
        <v>-38.334991067538908</v>
      </c>
      <c r="BI185" s="80">
        <f t="shared" si="349"/>
        <v>31.775858234393088</v>
      </c>
      <c r="BJ185" t="e">
        <f t="shared" si="350"/>
        <v>#N/A</v>
      </c>
      <c r="BK185" s="723">
        <f t="shared" si="383"/>
        <v>-38.334991067538908</v>
      </c>
      <c r="BL185" s="723">
        <f t="shared" si="384"/>
        <v>31.775858234393088</v>
      </c>
      <c r="BN185" s="609">
        <f t="shared" si="351"/>
        <v>-12.706842665754815</v>
      </c>
      <c r="BO185" s="83">
        <f t="shared" si="352"/>
        <v>12.706842665754815</v>
      </c>
      <c r="BQ185" s="60">
        <f t="shared" si="353"/>
        <v>5.8970089324610626</v>
      </c>
      <c r="BR185" s="414">
        <f t="shared" si="354"/>
        <v>21.920185890355793</v>
      </c>
      <c r="BS185" t="e">
        <f t="shared" si="355"/>
        <v>#N/A</v>
      </c>
      <c r="BT185" s="723">
        <f t="shared" si="385"/>
        <v>5.8970089324610626</v>
      </c>
      <c r="BU185" s="723">
        <f t="shared" si="386"/>
        <v>21.920185890355793</v>
      </c>
      <c r="BV185" s="86">
        <f t="shared" si="356"/>
        <v>-4.9329910675389215</v>
      </c>
      <c r="BW185" s="86">
        <f t="shared" si="357"/>
        <v>37.622635577549417</v>
      </c>
      <c r="BX185" t="e">
        <f t="shared" si="358"/>
        <v>#N/A</v>
      </c>
      <c r="BY185" s="723">
        <f t="shared" si="387"/>
        <v>-4.9329910675389215</v>
      </c>
      <c r="BZ185" s="723">
        <f t="shared" si="388"/>
        <v>37.622635577549417</v>
      </c>
      <c r="CA185" s="141">
        <f t="shared" si="359"/>
        <v>34.067008932461079</v>
      </c>
      <c r="CB185" s="141">
        <f t="shared" si="360"/>
        <v>71.571894969099091</v>
      </c>
      <c r="CC185" t="e">
        <f t="shared" si="361"/>
        <v>#N/A</v>
      </c>
      <c r="CD185" s="723">
        <f t="shared" si="389"/>
        <v>34.067008932461079</v>
      </c>
      <c r="CE185" s="723">
        <f t="shared" si="390"/>
        <v>71.571894969099091</v>
      </c>
    </row>
    <row r="186" spans="1:83" ht="15.75" thickBot="1" x14ac:dyDescent="0.3">
      <c r="A186" s="1144"/>
      <c r="B186" s="635">
        <v>10</v>
      </c>
      <c r="E186" s="80">
        <f t="shared" si="315"/>
        <v>-3.8920509222924693</v>
      </c>
      <c r="F186" s="80">
        <f t="shared" si="316"/>
        <v>69.371011480921041</v>
      </c>
      <c r="G186" t="e">
        <f t="shared" si="317"/>
        <v>#N/A</v>
      </c>
      <c r="H186" s="723">
        <f t="shared" si="362"/>
        <v>-3.8920509222924693</v>
      </c>
      <c r="I186" s="723">
        <f t="shared" si="362"/>
        <v>69.371011480921041</v>
      </c>
      <c r="J186" s="6">
        <f t="shared" si="318"/>
        <v>-27.200350922292444</v>
      </c>
      <c r="K186" s="6">
        <f t="shared" si="319"/>
        <v>38.88878030854243</v>
      </c>
      <c r="L186" t="e">
        <f t="shared" si="320"/>
        <v>#N/A</v>
      </c>
      <c r="M186" s="723">
        <f t="shared" si="363"/>
        <v>-27.200350922292444</v>
      </c>
      <c r="N186" s="723">
        <f t="shared" si="364"/>
        <v>38.88878030854243</v>
      </c>
      <c r="O186" s="141">
        <f t="shared" si="321"/>
        <v>-7.1803509222924617</v>
      </c>
      <c r="P186" s="141">
        <f t="shared" si="322"/>
        <v>116.02283065796179</v>
      </c>
      <c r="Q186" t="e">
        <f t="shared" si="323"/>
        <v>#N/A</v>
      </c>
      <c r="R186" s="723">
        <f t="shared" si="365"/>
        <v>-7.1803509222924617</v>
      </c>
      <c r="S186" s="723">
        <f t="shared" si="366"/>
        <v>116.02283065796179</v>
      </c>
      <c r="T186" s="512">
        <f t="shared" si="324"/>
        <v>3.7996490777075564</v>
      </c>
      <c r="U186" s="512">
        <f t="shared" si="325"/>
        <v>59.264974764915557</v>
      </c>
      <c r="V186" t="e">
        <f t="shared" si="326"/>
        <v>#N/A</v>
      </c>
      <c r="W186" s="723">
        <f t="shared" si="367"/>
        <v>3.7996490777075564</v>
      </c>
      <c r="X186" s="723">
        <f t="shared" si="368"/>
        <v>59.264974764915557</v>
      </c>
      <c r="Y186" s="85">
        <f t="shared" si="327"/>
        <v>27.739649077707554</v>
      </c>
      <c r="Z186" s="85">
        <f t="shared" si="328"/>
        <v>118.94205872560839</v>
      </c>
      <c r="AA186" t="e">
        <f t="shared" si="329"/>
        <v>#N/A</v>
      </c>
      <c r="AB186" s="723">
        <f t="shared" si="369"/>
        <v>27.739649077707554</v>
      </c>
      <c r="AC186" s="723">
        <f t="shared" si="370"/>
        <v>118.94205872560839</v>
      </c>
      <c r="AD186" s="439">
        <f t="shared" si="330"/>
        <v>-1.2003509222924436</v>
      </c>
      <c r="AE186" s="439">
        <f t="shared" si="331"/>
        <v>51.1501440260541</v>
      </c>
      <c r="AF186" t="e">
        <f t="shared" si="332"/>
        <v>#N/A</v>
      </c>
      <c r="AG186" s="723">
        <f t="shared" si="371"/>
        <v>-1.2003509222924436</v>
      </c>
      <c r="AH186" s="723">
        <f t="shared" si="372"/>
        <v>51.1501440260541</v>
      </c>
      <c r="AI186" s="142">
        <f t="shared" si="333"/>
        <v>16.099649077707568</v>
      </c>
      <c r="AJ186" s="142">
        <f t="shared" si="334"/>
        <v>39.64952501463388</v>
      </c>
      <c r="AK186" t="e">
        <f t="shared" si="335"/>
        <v>#N/A</v>
      </c>
      <c r="AL186" s="723">
        <f t="shared" si="373"/>
        <v>16.099649077707568</v>
      </c>
      <c r="AM186" s="723">
        <f t="shared" si="374"/>
        <v>39.64952501463388</v>
      </c>
      <c r="AN186" s="514">
        <f t="shared" si="336"/>
        <v>-8.2003509222924436</v>
      </c>
      <c r="AO186" s="514">
        <f t="shared" si="337"/>
        <v>47.077990971217936</v>
      </c>
      <c r="AP186" t="e">
        <f t="shared" si="338"/>
        <v>#N/A</v>
      </c>
      <c r="AQ186" s="723">
        <f t="shared" si="375"/>
        <v>-8.2003509222924436</v>
      </c>
      <c r="AR186" s="723">
        <f t="shared" si="376"/>
        <v>47.077990971217936</v>
      </c>
      <c r="AS186" s="80">
        <f t="shared" si="339"/>
        <v>-27.550350922292466</v>
      </c>
      <c r="AT186" s="80">
        <f t="shared" si="340"/>
        <v>92.648106477607399</v>
      </c>
      <c r="AU186" t="e">
        <f t="shared" si="341"/>
        <v>#N/A</v>
      </c>
      <c r="AV186" s="723">
        <f t="shared" si="377"/>
        <v>-27.550350922292466</v>
      </c>
      <c r="AW186" s="723">
        <f t="shared" si="378"/>
        <v>92.648106477607399</v>
      </c>
      <c r="AX186" s="379">
        <f t="shared" si="342"/>
        <v>71.729149077707518</v>
      </c>
      <c r="AY186" s="379">
        <f t="shared" si="343"/>
        <v>93.924583062613834</v>
      </c>
      <c r="AZ186" t="e">
        <f t="shared" si="344"/>
        <v>#N/A</v>
      </c>
      <c r="BA186" s="723">
        <f t="shared" si="379"/>
        <v>71.729149077707518</v>
      </c>
      <c r="BB186" s="723">
        <f t="shared" si="380"/>
        <v>93.924583062613834</v>
      </c>
      <c r="BC186" s="290">
        <f t="shared" si="345"/>
        <v>-13.000350922292455</v>
      </c>
      <c r="BD186" s="290">
        <f t="shared" si="346"/>
        <v>80.940272015147556</v>
      </c>
      <c r="BE186" t="e">
        <f t="shared" si="347"/>
        <v>#N/A</v>
      </c>
      <c r="BF186" s="723">
        <f t="shared" si="381"/>
        <v>-13.000350922292455</v>
      </c>
      <c r="BG186" s="723">
        <f t="shared" si="382"/>
        <v>80.940272015147556</v>
      </c>
      <c r="BH186" s="80">
        <f t="shared" si="348"/>
        <v>-37.153350922292418</v>
      </c>
      <c r="BI186" s="80">
        <f t="shared" si="349"/>
        <v>32.185463832511751</v>
      </c>
      <c r="BJ186" t="e">
        <f t="shared" si="350"/>
        <v>#N/A</v>
      </c>
      <c r="BK186" s="723">
        <f t="shared" si="383"/>
        <v>-37.153350922292418</v>
      </c>
      <c r="BL186" s="723">
        <f t="shared" si="384"/>
        <v>32.185463832511751</v>
      </c>
      <c r="BN186" s="609">
        <f t="shared" si="351"/>
        <v>-13.699006026494121</v>
      </c>
      <c r="BO186" s="83">
        <f t="shared" si="352"/>
        <v>13.699006026494121</v>
      </c>
      <c r="BQ186" s="60">
        <f t="shared" si="353"/>
        <v>4.4596490777075815</v>
      </c>
      <c r="BR186" s="414">
        <f t="shared" si="354"/>
        <v>21.314212016541401</v>
      </c>
      <c r="BS186" t="e">
        <f t="shared" si="355"/>
        <v>#N/A</v>
      </c>
      <c r="BT186" s="723">
        <f t="shared" si="385"/>
        <v>4.4596490777075815</v>
      </c>
      <c r="BU186" s="723">
        <f t="shared" si="386"/>
        <v>21.314212016541401</v>
      </c>
      <c r="BV186" s="86">
        <f t="shared" si="356"/>
        <v>-23.950350922292444</v>
      </c>
      <c r="BW186" s="86">
        <f t="shared" si="357"/>
        <v>61.894805656205207</v>
      </c>
      <c r="BX186" t="e">
        <f t="shared" si="358"/>
        <v>#N/A</v>
      </c>
      <c r="BY186" s="723">
        <f t="shared" si="387"/>
        <v>-23.950350922292444</v>
      </c>
      <c r="BZ186" s="723">
        <f t="shared" si="388"/>
        <v>61.894805656205207</v>
      </c>
      <c r="CA186" s="141">
        <f t="shared" si="359"/>
        <v>23.799649077707556</v>
      </c>
      <c r="CB186" s="141">
        <f t="shared" si="360"/>
        <v>71.388635187164624</v>
      </c>
      <c r="CC186" t="e">
        <f t="shared" si="361"/>
        <v>#N/A</v>
      </c>
      <c r="CD186" s="723">
        <f t="shared" si="389"/>
        <v>23.799649077707556</v>
      </c>
      <c r="CE186" s="723">
        <f t="shared" si="390"/>
        <v>71.388635187164624</v>
      </c>
    </row>
    <row r="187" spans="1:83" ht="15.75" thickBot="1" x14ac:dyDescent="0.3">
      <c r="A187" s="1144"/>
      <c r="B187" s="635">
        <v>5</v>
      </c>
      <c r="E187" s="80">
        <f t="shared" si="315"/>
        <v>4.9971661710803801</v>
      </c>
      <c r="F187" s="80">
        <f t="shared" si="316"/>
        <v>69.275282325746005</v>
      </c>
      <c r="G187" t="e">
        <f t="shared" si="317"/>
        <v>#N/A</v>
      </c>
      <c r="H187" s="723">
        <f t="shared" si="362"/>
        <v>4.9971661710803801</v>
      </c>
      <c r="I187" s="723">
        <f t="shared" si="362"/>
        <v>69.275282325746005</v>
      </c>
      <c r="J187" s="6">
        <f t="shared" si="318"/>
        <v>-16.85428382891962</v>
      </c>
      <c r="K187" s="6">
        <f t="shared" si="319"/>
        <v>38.717757441667736</v>
      </c>
      <c r="L187" t="e">
        <f t="shared" si="320"/>
        <v>#N/A</v>
      </c>
      <c r="M187" s="723">
        <f t="shared" si="363"/>
        <v>-16.85428382891962</v>
      </c>
      <c r="N187" s="723">
        <f t="shared" si="364"/>
        <v>38.717757441667736</v>
      </c>
      <c r="O187" s="141">
        <f t="shared" si="321"/>
        <v>0.35571617108041664</v>
      </c>
      <c r="P187" s="141">
        <f t="shared" si="322"/>
        <v>162.65001180852039</v>
      </c>
      <c r="Q187" t="e">
        <f t="shared" si="323"/>
        <v>#N/A</v>
      </c>
      <c r="R187" s="723">
        <f t="shared" si="365"/>
        <v>0.35571617108041664</v>
      </c>
      <c r="S187" s="723">
        <f t="shared" si="366"/>
        <v>162.65001180852039</v>
      </c>
      <c r="T187" s="512">
        <f t="shared" si="324"/>
        <v>22.14571617108038</v>
      </c>
      <c r="U187" s="512">
        <f t="shared" si="325"/>
        <v>59.152892924284082</v>
      </c>
      <c r="V187" t="e">
        <f t="shared" si="326"/>
        <v>#N/A</v>
      </c>
      <c r="W187" s="723">
        <f t="shared" si="367"/>
        <v>22.14571617108038</v>
      </c>
      <c r="X187" s="723">
        <f t="shared" si="368"/>
        <v>59.152892924284082</v>
      </c>
      <c r="Y187" s="85">
        <f t="shared" si="327"/>
        <v>23.635716171080333</v>
      </c>
      <c r="Z187" s="85">
        <f t="shared" si="328"/>
        <v>92.576450252274299</v>
      </c>
      <c r="AA187" t="e">
        <f t="shared" si="329"/>
        <v>#N/A</v>
      </c>
      <c r="AB187" s="723">
        <f t="shared" si="369"/>
        <v>23.635716171080333</v>
      </c>
      <c r="AC187" s="723">
        <f t="shared" si="370"/>
        <v>92.576450252274299</v>
      </c>
      <c r="AD187" s="439">
        <f t="shared" si="330"/>
        <v>6.1457161710803803</v>
      </c>
      <c r="AE187" s="439">
        <f t="shared" si="331"/>
        <v>51.020238546206521</v>
      </c>
      <c r="AF187" t="e">
        <f t="shared" si="332"/>
        <v>#N/A</v>
      </c>
      <c r="AG187" s="723">
        <f t="shared" si="371"/>
        <v>6.1457161710803803</v>
      </c>
      <c r="AH187" s="723">
        <f t="shared" si="372"/>
        <v>51.020238546206521</v>
      </c>
      <c r="AI187" s="142">
        <f t="shared" si="333"/>
        <v>-2.5542838289196084</v>
      </c>
      <c r="AJ187" s="142">
        <f t="shared" si="334"/>
        <v>63.226775509366419</v>
      </c>
      <c r="AK187" t="e">
        <f t="shared" si="335"/>
        <v>#N/A</v>
      </c>
      <c r="AL187" s="723">
        <f t="shared" si="373"/>
        <v>-2.5542838289196084</v>
      </c>
      <c r="AM187" s="723">
        <f t="shared" si="374"/>
        <v>63.226775509366419</v>
      </c>
      <c r="AN187" s="514">
        <f t="shared" si="336"/>
        <v>5.1457161710803803</v>
      </c>
      <c r="AO187" s="514">
        <f t="shared" si="337"/>
        <v>46.936816480368776</v>
      </c>
      <c r="AP187" t="e">
        <f t="shared" si="338"/>
        <v>#N/A</v>
      </c>
      <c r="AQ187" s="723">
        <f t="shared" si="375"/>
        <v>5.1457161710803803</v>
      </c>
      <c r="AR187" s="723">
        <f t="shared" si="376"/>
        <v>46.936816480368776</v>
      </c>
      <c r="AS187" s="80">
        <f t="shared" si="339"/>
        <v>-14.194283828919595</v>
      </c>
      <c r="AT187" s="80">
        <f t="shared" si="340"/>
        <v>115.96561878984572</v>
      </c>
      <c r="AU187" t="e">
        <f t="shared" si="341"/>
        <v>#N/A</v>
      </c>
      <c r="AV187" s="723">
        <f t="shared" si="377"/>
        <v>-14.194283828919595</v>
      </c>
      <c r="AW187" s="723">
        <f t="shared" si="378"/>
        <v>115.96561878984572</v>
      </c>
      <c r="AX187" s="379">
        <f t="shared" si="342"/>
        <v>75.25426617108036</v>
      </c>
      <c r="AY187" s="379">
        <f t="shared" si="343"/>
        <v>112.22475965462867</v>
      </c>
      <c r="AZ187" t="e">
        <f t="shared" si="344"/>
        <v>#N/A</v>
      </c>
      <c r="BA187" s="723">
        <f t="shared" si="379"/>
        <v>75.25426617108036</v>
      </c>
      <c r="BB187" s="723">
        <f t="shared" si="380"/>
        <v>112.22475965462867</v>
      </c>
      <c r="BC187" s="290">
        <f t="shared" si="345"/>
        <v>-20.014283828919645</v>
      </c>
      <c r="BD187" s="290">
        <f t="shared" si="346"/>
        <v>80.858241022865556</v>
      </c>
      <c r="BE187" t="e">
        <f t="shared" si="347"/>
        <v>#N/A</v>
      </c>
      <c r="BF187" s="723">
        <f t="shared" si="381"/>
        <v>-20.014283828919645</v>
      </c>
      <c r="BG187" s="723">
        <f t="shared" si="382"/>
        <v>80.858241022865556</v>
      </c>
      <c r="BH187" s="80">
        <f t="shared" si="348"/>
        <v>-24.961283828919591</v>
      </c>
      <c r="BI187" s="80">
        <f t="shared" si="349"/>
        <v>34.657175264464612</v>
      </c>
      <c r="BJ187" t="e">
        <f t="shared" si="350"/>
        <v>#N/A</v>
      </c>
      <c r="BK187" s="723">
        <f t="shared" si="383"/>
        <v>-24.961283828919591</v>
      </c>
      <c r="BL187" s="723">
        <f t="shared" si="384"/>
        <v>34.657175264464612</v>
      </c>
      <c r="BN187" s="609">
        <f t="shared" si="351"/>
        <v>-14.175163444848971</v>
      </c>
      <c r="BO187" s="83">
        <f t="shared" si="352"/>
        <v>14.175163444848971</v>
      </c>
      <c r="BQ187" s="60">
        <f t="shared" si="353"/>
        <v>11.995716171080403</v>
      </c>
      <c r="BR187" s="414">
        <f t="shared" si="354"/>
        <v>27.310707448028833</v>
      </c>
      <c r="BS187" t="e">
        <f t="shared" si="355"/>
        <v>#N/A</v>
      </c>
      <c r="BT187" s="723">
        <f t="shared" si="385"/>
        <v>11.995716171080403</v>
      </c>
      <c r="BU187" s="723">
        <f t="shared" si="386"/>
        <v>27.310707448028833</v>
      </c>
      <c r="BV187" s="86">
        <f t="shared" si="356"/>
        <v>-27.35428382891962</v>
      </c>
      <c r="BW187" s="86">
        <f t="shared" si="357"/>
        <v>66.051202342539895</v>
      </c>
      <c r="BX187" t="e">
        <f t="shared" si="358"/>
        <v>#N/A</v>
      </c>
      <c r="BY187" s="723">
        <f t="shared" si="387"/>
        <v>-27.35428382891962</v>
      </c>
      <c r="BZ187" s="723">
        <f t="shared" si="388"/>
        <v>66.051202342539895</v>
      </c>
      <c r="CA187" s="141">
        <f t="shared" si="359"/>
        <v>31.14571617108038</v>
      </c>
      <c r="CB187" s="141">
        <f t="shared" si="360"/>
        <v>71.295615161886488</v>
      </c>
      <c r="CC187" t="e">
        <f t="shared" si="361"/>
        <v>#N/A</v>
      </c>
      <c r="CD187" s="723">
        <f t="shared" si="389"/>
        <v>31.14571617108038</v>
      </c>
      <c r="CE187" s="723">
        <f t="shared" si="390"/>
        <v>71.295615161886488</v>
      </c>
    </row>
    <row r="188" spans="1:83" ht="15.75" thickBot="1" x14ac:dyDescent="0.3">
      <c r="A188" s="1144"/>
      <c r="B188" s="635">
        <v>2</v>
      </c>
      <c r="E188" s="80">
        <f t="shared" si="315"/>
        <v>3.7266398384412014</v>
      </c>
      <c r="F188" s="80">
        <f t="shared" si="316"/>
        <v>79.445971824116953</v>
      </c>
      <c r="G188" t="e">
        <f t="shared" si="317"/>
        <v>#N/A</v>
      </c>
      <c r="H188" s="723">
        <f t="shared" si="362"/>
        <v>3.7266398384412014</v>
      </c>
      <c r="I188" s="723">
        <f t="shared" si="362"/>
        <v>79.445971824116953</v>
      </c>
      <c r="J188" s="6">
        <f t="shared" si="318"/>
        <v>-15.765860161558749</v>
      </c>
      <c r="K188" s="6">
        <f t="shared" si="319"/>
        <v>38.88010338307221</v>
      </c>
      <c r="L188" t="e">
        <f t="shared" si="320"/>
        <v>#N/A</v>
      </c>
      <c r="M188" s="723">
        <f t="shared" si="363"/>
        <v>-15.765860161558749</v>
      </c>
      <c r="N188" s="723">
        <f t="shared" si="364"/>
        <v>38.88010338307221</v>
      </c>
      <c r="O188" s="141">
        <f t="shared" si="321"/>
        <v>-1.3658601615587713</v>
      </c>
      <c r="P188" s="141">
        <f t="shared" si="322"/>
        <v>162.68873359602497</v>
      </c>
      <c r="Q188" t="e">
        <f t="shared" si="323"/>
        <v>#N/A</v>
      </c>
      <c r="R188" s="723">
        <f t="shared" si="365"/>
        <v>-1.3658601615587713</v>
      </c>
      <c r="S188" s="723">
        <f t="shared" si="366"/>
        <v>162.68873359602497</v>
      </c>
      <c r="T188" s="512">
        <f t="shared" si="324"/>
        <v>32.234139838441251</v>
      </c>
      <c r="U188" s="512">
        <f t="shared" si="325"/>
        <v>79.445971824116953</v>
      </c>
      <c r="V188" t="e">
        <f t="shared" si="326"/>
        <v>#N/A</v>
      </c>
      <c r="W188" s="723">
        <f t="shared" si="367"/>
        <v>32.234139838441251</v>
      </c>
      <c r="X188" s="723">
        <f t="shared" si="368"/>
        <v>79.445971824116953</v>
      </c>
      <c r="Y188" s="85">
        <f t="shared" si="327"/>
        <v>19.004139838441233</v>
      </c>
      <c r="Z188" s="85">
        <f t="shared" si="328"/>
        <v>89.719042232284124</v>
      </c>
      <c r="AA188" t="e">
        <f t="shared" si="329"/>
        <v>#N/A</v>
      </c>
      <c r="AB188" s="723">
        <f t="shared" si="369"/>
        <v>19.004139838441233</v>
      </c>
      <c r="AC188" s="723">
        <f t="shared" si="370"/>
        <v>89.719042232284124</v>
      </c>
      <c r="AD188" s="439">
        <f t="shared" si="330"/>
        <v>1.2341398384412514</v>
      </c>
      <c r="AE188" s="439">
        <f t="shared" si="331"/>
        <v>51.143547384576124</v>
      </c>
      <c r="AF188" t="e">
        <f t="shared" si="332"/>
        <v>#N/A</v>
      </c>
      <c r="AG188" s="723">
        <f t="shared" si="371"/>
        <v>1.2341398384412514</v>
      </c>
      <c r="AH188" s="723">
        <f t="shared" si="372"/>
        <v>51.143547384576124</v>
      </c>
      <c r="AI188" s="142">
        <f t="shared" si="333"/>
        <v>-1.3658601615587713</v>
      </c>
      <c r="AJ188" s="142">
        <f t="shared" si="334"/>
        <v>92.644464697457153</v>
      </c>
      <c r="AK188" t="e">
        <f t="shared" si="335"/>
        <v>#N/A</v>
      </c>
      <c r="AL188" s="723">
        <f t="shared" si="373"/>
        <v>-1.3658601615587713</v>
      </c>
      <c r="AM188" s="723">
        <f t="shared" si="374"/>
        <v>92.644464697457153</v>
      </c>
      <c r="AN188" s="514">
        <f t="shared" si="336"/>
        <v>4.2341398384412514</v>
      </c>
      <c r="AO188" s="514">
        <f t="shared" si="337"/>
        <v>47.070823649882989</v>
      </c>
      <c r="AP188" t="e">
        <f t="shared" si="338"/>
        <v>#N/A</v>
      </c>
      <c r="AQ188" s="723">
        <f t="shared" si="375"/>
        <v>4.2341398384412514</v>
      </c>
      <c r="AR188" s="723">
        <f t="shared" si="376"/>
        <v>47.070823649882989</v>
      </c>
      <c r="AS188" s="80">
        <f t="shared" si="339"/>
        <v>16.094139838441265</v>
      </c>
      <c r="AT188" s="80">
        <f t="shared" si="340"/>
        <v>197.65666403913224</v>
      </c>
      <c r="AU188" t="e">
        <f t="shared" si="341"/>
        <v>#N/A</v>
      </c>
      <c r="AV188" s="723">
        <f t="shared" si="377"/>
        <v>16.094139838441265</v>
      </c>
      <c r="AW188" s="723">
        <f t="shared" si="378"/>
        <v>197.65666403913224</v>
      </c>
      <c r="AX188" s="379" t="str">
        <f t="shared" si="342"/>
        <v/>
      </c>
      <c r="AY188" s="379" t="str">
        <f t="shared" si="343"/>
        <v/>
      </c>
      <c r="AZ188">
        <f t="shared" si="344"/>
        <v>0</v>
      </c>
      <c r="BA188" s="723" t="e">
        <f t="shared" si="379"/>
        <v>#N/A</v>
      </c>
      <c r="BB188" s="723" t="e">
        <f t="shared" si="380"/>
        <v>#N/A</v>
      </c>
      <c r="BC188" s="290">
        <f t="shared" si="345"/>
        <v>-71.205860161558746</v>
      </c>
      <c r="BD188" s="290">
        <f t="shared" si="346"/>
        <v>151.02782802873907</v>
      </c>
      <c r="BE188" t="e">
        <f t="shared" si="347"/>
        <v>#N/A</v>
      </c>
      <c r="BF188" s="723">
        <f t="shared" si="381"/>
        <v>-71.205860161558746</v>
      </c>
      <c r="BG188" s="723">
        <f t="shared" si="382"/>
        <v>151.02782802873907</v>
      </c>
      <c r="BH188" s="80">
        <f t="shared" si="348"/>
        <v>-25.809860161558731</v>
      </c>
      <c r="BI188" s="80">
        <f t="shared" si="349"/>
        <v>35.44090849679764</v>
      </c>
      <c r="BJ188" t="e">
        <f t="shared" si="350"/>
        <v>#N/A</v>
      </c>
      <c r="BK188" s="723">
        <f t="shared" si="383"/>
        <v>-25.809860161558731</v>
      </c>
      <c r="BL188" s="723">
        <f t="shared" si="384"/>
        <v>35.44090849679764</v>
      </c>
      <c r="BN188" s="609">
        <f t="shared" si="351"/>
        <v>-15.242623164062563</v>
      </c>
      <c r="BO188" s="83">
        <f t="shared" si="352"/>
        <v>15.242623164062563</v>
      </c>
      <c r="BQ188" s="60">
        <f t="shared" si="353"/>
        <v>10.274139838441215</v>
      </c>
      <c r="BR188" s="414">
        <f t="shared" si="354"/>
        <v>27.540378339419803</v>
      </c>
      <c r="BS188" t="e">
        <f t="shared" si="355"/>
        <v>#N/A</v>
      </c>
      <c r="BT188" s="723">
        <f t="shared" si="385"/>
        <v>10.274139838441215</v>
      </c>
      <c r="BU188" s="723">
        <f t="shared" si="386"/>
        <v>27.540378339419803</v>
      </c>
      <c r="BV188" s="86">
        <f t="shared" si="356"/>
        <v>39.15080650510788</v>
      </c>
      <c r="BW188" s="86">
        <f t="shared" si="357"/>
        <v>90.879188778109537</v>
      </c>
      <c r="BX188" t="e">
        <f t="shared" si="358"/>
        <v>#N/A</v>
      </c>
      <c r="BY188" s="723">
        <f t="shared" si="387"/>
        <v>39.15080650510788</v>
      </c>
      <c r="BZ188" s="723">
        <f t="shared" si="388"/>
        <v>90.879188778109537</v>
      </c>
      <c r="CA188" s="141">
        <f t="shared" si="359"/>
        <v>28.234139838441251</v>
      </c>
      <c r="CB188" s="141">
        <f t="shared" si="360"/>
        <v>75.416592597905023</v>
      </c>
      <c r="CC188" t="e">
        <f t="shared" si="361"/>
        <v>#N/A</v>
      </c>
      <c r="CD188" s="723">
        <f t="shared" si="389"/>
        <v>28.234139838441251</v>
      </c>
      <c r="CE188" s="723">
        <f t="shared" si="390"/>
        <v>75.416592597905023</v>
      </c>
    </row>
    <row r="189" spans="1:83" ht="15.75" thickBot="1" x14ac:dyDescent="0.3">
      <c r="A189" s="1144"/>
      <c r="B189" s="635">
        <v>1</v>
      </c>
      <c r="E189" s="80">
        <f t="shared" si="315"/>
        <v>7.12590325227535</v>
      </c>
      <c r="F189" s="80">
        <f t="shared" si="316"/>
        <v>79.197381560078057</v>
      </c>
      <c r="G189" t="e">
        <f t="shared" si="317"/>
        <v>#N/A</v>
      </c>
      <c r="H189" s="723">
        <f t="shared" si="362"/>
        <v>7.12590325227535</v>
      </c>
      <c r="I189" s="723">
        <f t="shared" si="362"/>
        <v>79.197381560078057</v>
      </c>
      <c r="J189" s="6">
        <f t="shared" si="318"/>
        <v>-12.560746747724522</v>
      </c>
      <c r="K189" s="6">
        <f t="shared" si="319"/>
        <v>38.369587513714443</v>
      </c>
      <c r="L189" t="e">
        <f t="shared" si="320"/>
        <v>#N/A</v>
      </c>
      <c r="M189" s="723">
        <f t="shared" si="363"/>
        <v>-12.560746747724522</v>
      </c>
      <c r="N189" s="723">
        <f t="shared" si="364"/>
        <v>38.369587513714443</v>
      </c>
      <c r="O189" s="141">
        <f t="shared" si="321"/>
        <v>0.38925325227546637</v>
      </c>
      <c r="P189" s="141">
        <f t="shared" si="322"/>
        <v>162.56748397503293</v>
      </c>
      <c r="Q189" t="e">
        <f t="shared" si="323"/>
        <v>#N/A</v>
      </c>
      <c r="R189" s="723">
        <f t="shared" si="365"/>
        <v>0.38925325227546637</v>
      </c>
      <c r="S189" s="723">
        <f t="shared" si="366"/>
        <v>162.56748397503293</v>
      </c>
      <c r="T189" s="512">
        <f t="shared" si="324"/>
        <v>41.439253252275478</v>
      </c>
      <c r="U189" s="512">
        <f t="shared" si="325"/>
        <v>79.197381560078057</v>
      </c>
      <c r="V189" t="e">
        <f t="shared" si="326"/>
        <v>#N/A</v>
      </c>
      <c r="W189" s="723">
        <f t="shared" si="367"/>
        <v>41.439253252275478</v>
      </c>
      <c r="X189" s="723">
        <f t="shared" si="368"/>
        <v>79.197381560078057</v>
      </c>
      <c r="Y189" s="85">
        <f t="shared" si="327"/>
        <v>17.849253252275503</v>
      </c>
      <c r="Z189" s="85">
        <f t="shared" si="328"/>
        <v>86.565092537191859</v>
      </c>
      <c r="AA189" t="e">
        <f t="shared" si="329"/>
        <v>#N/A</v>
      </c>
      <c r="AB189" s="723">
        <f t="shared" si="369"/>
        <v>17.849253252275503</v>
      </c>
      <c r="AC189" s="723">
        <f t="shared" si="370"/>
        <v>86.565092537191859</v>
      </c>
      <c r="AD189" s="439">
        <f t="shared" si="330"/>
        <v>9.4392532522754777</v>
      </c>
      <c r="AE189" s="439">
        <f t="shared" si="331"/>
        <v>56.887830385527899</v>
      </c>
      <c r="AF189" t="e">
        <f t="shared" si="332"/>
        <v>#N/A</v>
      </c>
      <c r="AG189" s="723">
        <f t="shared" si="371"/>
        <v>9.4392532522754777</v>
      </c>
      <c r="AH189" s="723">
        <f t="shared" si="372"/>
        <v>56.887830385527899</v>
      </c>
      <c r="AI189" s="142">
        <f t="shared" si="333"/>
        <v>-14.160746747724545</v>
      </c>
      <c r="AJ189" s="142">
        <f t="shared" si="334"/>
        <v>92.431378037831905</v>
      </c>
      <c r="AK189" t="e">
        <f t="shared" si="335"/>
        <v>#N/A</v>
      </c>
      <c r="AL189" s="723">
        <f t="shared" si="373"/>
        <v>-14.160746747724545</v>
      </c>
      <c r="AM189" s="723">
        <f t="shared" si="374"/>
        <v>92.431378037831905</v>
      </c>
      <c r="AN189" s="514">
        <f t="shared" si="336"/>
        <v>5.4392532522754777</v>
      </c>
      <c r="AO189" s="514">
        <f t="shared" si="337"/>
        <v>46.650029431636924</v>
      </c>
      <c r="AP189" t="e">
        <f t="shared" si="338"/>
        <v>#N/A</v>
      </c>
      <c r="AQ189" s="723">
        <f t="shared" si="375"/>
        <v>5.4392532522754777</v>
      </c>
      <c r="AR189" s="723">
        <f t="shared" si="376"/>
        <v>46.650029431636924</v>
      </c>
      <c r="AS189" s="80">
        <f t="shared" si="339"/>
        <v>52.769253252275462</v>
      </c>
      <c r="AT189" s="80">
        <f t="shared" si="340"/>
        <v>395.59853746692824</v>
      </c>
      <c r="AU189" t="e">
        <f t="shared" si="341"/>
        <v>#N/A</v>
      </c>
      <c r="AV189" s="723">
        <f t="shared" si="377"/>
        <v>52.769253252275462</v>
      </c>
      <c r="AW189" s="723">
        <f t="shared" si="378"/>
        <v>395.59853746692824</v>
      </c>
      <c r="AX189" s="379" t="str">
        <f t="shared" si="342"/>
        <v/>
      </c>
      <c r="AY189" s="379" t="str">
        <f t="shared" si="343"/>
        <v/>
      </c>
      <c r="AZ189">
        <f t="shared" si="344"/>
        <v>0</v>
      </c>
      <c r="BA189" s="723" t="e">
        <f t="shared" si="379"/>
        <v>#N/A</v>
      </c>
      <c r="BB189" s="723" t="e">
        <f t="shared" si="380"/>
        <v>#N/A</v>
      </c>
      <c r="BC189" s="290" t="str">
        <f t="shared" si="345"/>
        <v/>
      </c>
      <c r="BD189" s="290" t="str">
        <f t="shared" si="346"/>
        <v/>
      </c>
      <c r="BE189">
        <f t="shared" si="347"/>
        <v>0</v>
      </c>
      <c r="BF189" s="723" t="e">
        <f t="shared" si="381"/>
        <v>#N/A</v>
      </c>
      <c r="BG189" s="723" t="e">
        <f t="shared" si="382"/>
        <v>#N/A</v>
      </c>
      <c r="BH189" s="80">
        <f t="shared" si="348"/>
        <v>-27.255746747724515</v>
      </c>
      <c r="BI189" s="80">
        <f t="shared" si="349"/>
        <v>34.88009177127536</v>
      </c>
      <c r="BJ189" t="e">
        <f t="shared" si="350"/>
        <v>#N/A</v>
      </c>
      <c r="BK189" s="723">
        <f t="shared" si="383"/>
        <v>-27.255746747724515</v>
      </c>
      <c r="BL189" s="723">
        <f t="shared" si="384"/>
        <v>34.88009177127536</v>
      </c>
      <c r="BN189" s="609">
        <f t="shared" si="351"/>
        <v>-16.485592316547464</v>
      </c>
      <c r="BO189" s="83">
        <f t="shared" si="352"/>
        <v>16.485592316547464</v>
      </c>
      <c r="BQ189" s="60">
        <f t="shared" si="353"/>
        <v>12.029253252275453</v>
      </c>
      <c r="BR189" s="414">
        <f t="shared" si="354"/>
        <v>33.039849363648607</v>
      </c>
      <c r="BS189" t="e">
        <f t="shared" si="355"/>
        <v>#N/A</v>
      </c>
      <c r="BT189" s="723">
        <f t="shared" si="385"/>
        <v>12.029253252275453</v>
      </c>
      <c r="BU189" s="723">
        <f t="shared" si="386"/>
        <v>33.039849363648607</v>
      </c>
      <c r="BV189" s="86" t="str">
        <f t="shared" si="356"/>
        <v/>
      </c>
      <c r="BW189" s="86" t="str">
        <f t="shared" si="357"/>
        <v/>
      </c>
      <c r="BX189">
        <f t="shared" si="358"/>
        <v>0</v>
      </c>
      <c r="BY189" s="723" t="e">
        <f t="shared" si="387"/>
        <v>#N/A</v>
      </c>
      <c r="BZ189" s="723" t="e">
        <f t="shared" si="388"/>
        <v>#N/A</v>
      </c>
      <c r="CA189" s="141">
        <f t="shared" si="359"/>
        <v>28.439253252275478</v>
      </c>
      <c r="CB189" s="141">
        <f t="shared" si="360"/>
        <v>79.197381560078057</v>
      </c>
      <c r="CC189" t="e">
        <f t="shared" si="361"/>
        <v>#N/A</v>
      </c>
      <c r="CD189" s="723">
        <f t="shared" si="389"/>
        <v>28.439253252275478</v>
      </c>
      <c r="CE189" s="723">
        <f t="shared" si="390"/>
        <v>79.197381560078057</v>
      </c>
    </row>
    <row r="190" spans="1:83" ht="15.75" thickBot="1" x14ac:dyDescent="0.3">
      <c r="A190" s="1144" t="s">
        <v>16</v>
      </c>
      <c r="B190" s="635">
        <v>120</v>
      </c>
      <c r="E190" s="80">
        <f t="shared" si="315"/>
        <v>-10.813707369506545</v>
      </c>
      <c r="F190" s="80">
        <f t="shared" si="316"/>
        <v>60.571787191250117</v>
      </c>
      <c r="G190" t="e">
        <f t="shared" si="317"/>
        <v>#N/A</v>
      </c>
      <c r="H190" s="723">
        <f t="shared" si="362"/>
        <v>-10.813707369506545</v>
      </c>
      <c r="I190" s="723">
        <f t="shared" si="362"/>
        <v>60.571787191250117</v>
      </c>
      <c r="J190" s="6">
        <f t="shared" si="318"/>
        <v>-32.418682369506513</v>
      </c>
      <c r="K190" s="6">
        <f t="shared" si="319"/>
        <v>40.852679270056349</v>
      </c>
      <c r="L190" t="e">
        <f t="shared" si="320"/>
        <v>#N/A</v>
      </c>
      <c r="M190" s="723">
        <f t="shared" si="363"/>
        <v>-32.418682369506513</v>
      </c>
      <c r="N190" s="723">
        <f t="shared" si="364"/>
        <v>40.852679270056349</v>
      </c>
      <c r="O190" s="141">
        <f t="shared" si="321"/>
        <v>5.2713176304934848</v>
      </c>
      <c r="P190" s="141">
        <f t="shared" si="322"/>
        <v>81.901964589026136</v>
      </c>
      <c r="Q190" t="e">
        <f t="shared" si="323"/>
        <v>#N/A</v>
      </c>
      <c r="R190" s="723">
        <f t="shared" si="365"/>
        <v>5.2713176304934848</v>
      </c>
      <c r="S190" s="723">
        <f t="shared" si="366"/>
        <v>81.901964589026136</v>
      </c>
      <c r="T190" s="512">
        <f t="shared" si="324"/>
        <v>-27.418682369506513</v>
      </c>
      <c r="U190" s="512">
        <f t="shared" si="325"/>
        <v>60.571787191250117</v>
      </c>
      <c r="V190" t="e">
        <f t="shared" si="326"/>
        <v>#N/A</v>
      </c>
      <c r="W190" s="723">
        <f t="shared" si="367"/>
        <v>-27.418682369506513</v>
      </c>
      <c r="X190" s="723">
        <f t="shared" si="368"/>
        <v>60.571787191250117</v>
      </c>
      <c r="Y190" s="85">
        <f t="shared" si="327"/>
        <v>28.551317630493486</v>
      </c>
      <c r="Z190" s="85">
        <f t="shared" si="328"/>
        <v>128.30893578992107</v>
      </c>
      <c r="AA190" t="e">
        <f t="shared" si="329"/>
        <v>#N/A</v>
      </c>
      <c r="AB190" s="723">
        <f t="shared" si="369"/>
        <v>28.551317630493486</v>
      </c>
      <c r="AC190" s="723">
        <f t="shared" si="370"/>
        <v>128.30893578992107</v>
      </c>
      <c r="AD190" s="439">
        <f t="shared" si="330"/>
        <v>-6.4186823695065129</v>
      </c>
      <c r="AE190" s="439">
        <f t="shared" si="331"/>
        <v>52.658725806290562</v>
      </c>
      <c r="AF190" t="e">
        <f t="shared" si="332"/>
        <v>#N/A</v>
      </c>
      <c r="AG190" s="723">
        <f t="shared" si="371"/>
        <v>-6.4186823695065129</v>
      </c>
      <c r="AH190" s="723">
        <f t="shared" si="372"/>
        <v>52.658725806290562</v>
      </c>
      <c r="AI190" s="142">
        <f t="shared" si="333"/>
        <v>-20.918682369506513</v>
      </c>
      <c r="AJ190" s="142">
        <f t="shared" si="334"/>
        <v>41.577505980302519</v>
      </c>
      <c r="AK190" t="e">
        <f t="shared" si="335"/>
        <v>#N/A</v>
      </c>
      <c r="AL190" s="723">
        <f t="shared" si="373"/>
        <v>-20.918682369506513</v>
      </c>
      <c r="AM190" s="723">
        <f t="shared" si="374"/>
        <v>41.577505980302519</v>
      </c>
      <c r="AN190" s="514">
        <f t="shared" si="336"/>
        <v>-17.418682369506513</v>
      </c>
      <c r="AO190" s="514">
        <f t="shared" si="337"/>
        <v>50.684725544705195</v>
      </c>
      <c r="AP190" t="e">
        <f t="shared" si="338"/>
        <v>#N/A</v>
      </c>
      <c r="AQ190" s="723">
        <f t="shared" si="375"/>
        <v>-17.418682369506513</v>
      </c>
      <c r="AR190" s="723">
        <f t="shared" si="376"/>
        <v>50.684725544705195</v>
      </c>
      <c r="AS190" s="80" t="str">
        <f t="shared" si="339"/>
        <v/>
      </c>
      <c r="AT190" s="80" t="str">
        <f t="shared" si="340"/>
        <v/>
      </c>
      <c r="AU190">
        <f t="shared" si="341"/>
        <v>0</v>
      </c>
      <c r="AV190" s="723" t="e">
        <f t="shared" si="377"/>
        <v>#N/A</v>
      </c>
      <c r="AW190" s="723" t="e">
        <f t="shared" si="378"/>
        <v>#N/A</v>
      </c>
      <c r="AX190" s="379" t="str">
        <f t="shared" si="342"/>
        <v/>
      </c>
      <c r="AY190" s="379" t="str">
        <f t="shared" si="343"/>
        <v/>
      </c>
      <c r="AZ190">
        <f t="shared" si="344"/>
        <v>0</v>
      </c>
      <c r="BA190" s="723" t="e">
        <f t="shared" si="379"/>
        <v>#N/A</v>
      </c>
      <c r="BB190" s="723" t="e">
        <f t="shared" si="380"/>
        <v>#N/A</v>
      </c>
      <c r="BC190" s="290">
        <f t="shared" si="345"/>
        <v>48.92131763049349</v>
      </c>
      <c r="BD190" s="290">
        <f t="shared" si="346"/>
        <v>81.901964589026136</v>
      </c>
      <c r="BE190" t="e">
        <f t="shared" si="347"/>
        <v>#N/A</v>
      </c>
      <c r="BF190" s="723">
        <f t="shared" si="381"/>
        <v>48.92131763049349</v>
      </c>
      <c r="BG190" s="723">
        <f t="shared" si="382"/>
        <v>81.901964589026136</v>
      </c>
      <c r="BH190" s="80" t="str">
        <f t="shared" si="348"/>
        <v/>
      </c>
      <c r="BI190" s="80" t="str">
        <f t="shared" si="349"/>
        <v/>
      </c>
      <c r="BJ190">
        <f t="shared" si="350"/>
        <v>0</v>
      </c>
      <c r="BK190" s="723" t="e">
        <f t="shared" si="383"/>
        <v>#N/A</v>
      </c>
      <c r="BL190" s="723" t="e">
        <f t="shared" si="384"/>
        <v>#N/A</v>
      </c>
      <c r="BN190" s="609">
        <f t="shared" si="351"/>
        <v>-13.676936662056619</v>
      </c>
      <c r="BO190" s="83">
        <f t="shared" si="352"/>
        <v>13.676936662056619</v>
      </c>
      <c r="BQ190" s="60">
        <f t="shared" si="353"/>
        <v>16.9113176304935</v>
      </c>
      <c r="BR190" s="414">
        <f t="shared" si="354"/>
        <v>24.716387348115656</v>
      </c>
      <c r="BS190" t="e">
        <f t="shared" si="355"/>
        <v>#N/A</v>
      </c>
      <c r="BT190" s="723">
        <f t="shared" si="385"/>
        <v>16.9113176304935</v>
      </c>
      <c r="BU190" s="723">
        <f t="shared" si="386"/>
        <v>24.716387348115656</v>
      </c>
      <c r="BV190" s="86">
        <f t="shared" si="356"/>
        <v>8.1317630493458637E-2</v>
      </c>
      <c r="BW190" s="86">
        <f t="shared" si="357"/>
        <v>51.139209632877851</v>
      </c>
      <c r="BX190" t="e">
        <f t="shared" si="358"/>
        <v>#N/A</v>
      </c>
      <c r="BY190" s="723">
        <f t="shared" si="387"/>
        <v>8.1317630493458637E-2</v>
      </c>
      <c r="BZ190" s="723">
        <f t="shared" si="388"/>
        <v>51.139209632877851</v>
      </c>
      <c r="CA190" s="141">
        <f t="shared" si="359"/>
        <v>60.581317630493487</v>
      </c>
      <c r="CB190" s="141">
        <f t="shared" si="360"/>
        <v>72.477178501526197</v>
      </c>
      <c r="CC190" t="e">
        <f t="shared" si="361"/>
        <v>#N/A</v>
      </c>
      <c r="CD190" s="723">
        <f t="shared" si="389"/>
        <v>60.581317630493487</v>
      </c>
      <c r="CE190" s="723">
        <f t="shared" si="390"/>
        <v>72.477178501526197</v>
      </c>
    </row>
    <row r="191" spans="1:83" ht="15.75" thickBot="1" x14ac:dyDescent="0.3">
      <c r="A191" s="1144"/>
      <c r="B191" s="635">
        <v>100</v>
      </c>
      <c r="E191" s="80">
        <f t="shared" si="315"/>
        <v>-8.5578996707557167</v>
      </c>
      <c r="F191" s="80">
        <f t="shared" si="316"/>
        <v>60.170353938699364</v>
      </c>
      <c r="G191" t="e">
        <f t="shared" si="317"/>
        <v>#N/A</v>
      </c>
      <c r="H191" s="723">
        <f t="shared" si="362"/>
        <v>-8.5578996707557167</v>
      </c>
      <c r="I191" s="723">
        <f t="shared" si="362"/>
        <v>60.170353938699364</v>
      </c>
      <c r="J191" s="6">
        <f t="shared" si="318"/>
        <v>-31.81014967075572</v>
      </c>
      <c r="K191" s="6">
        <f t="shared" si="319"/>
        <v>40.255080339111913</v>
      </c>
      <c r="L191" t="e">
        <f t="shared" si="320"/>
        <v>#N/A</v>
      </c>
      <c r="M191" s="723">
        <f t="shared" si="363"/>
        <v>-31.81014967075572</v>
      </c>
      <c r="N191" s="723">
        <f t="shared" si="364"/>
        <v>40.255080339111913</v>
      </c>
      <c r="O191" s="141">
        <f t="shared" si="321"/>
        <v>4.6098503292442672</v>
      </c>
      <c r="P191" s="141">
        <f t="shared" si="322"/>
        <v>81.605526118690975</v>
      </c>
      <c r="Q191" t="e">
        <f t="shared" si="323"/>
        <v>#N/A</v>
      </c>
      <c r="R191" s="723">
        <f t="shared" si="365"/>
        <v>4.6098503292442672</v>
      </c>
      <c r="S191" s="723">
        <f t="shared" si="366"/>
        <v>81.605526118690975</v>
      </c>
      <c r="T191" s="512">
        <f t="shared" si="324"/>
        <v>-33.81014967075572</v>
      </c>
      <c r="U191" s="512">
        <f t="shared" si="325"/>
        <v>60.170353938699364</v>
      </c>
      <c r="V191" t="e">
        <f t="shared" si="326"/>
        <v>#N/A</v>
      </c>
      <c r="W191" s="723">
        <f t="shared" si="367"/>
        <v>-33.81014967075572</v>
      </c>
      <c r="X191" s="723">
        <f t="shared" si="368"/>
        <v>60.170353938699364</v>
      </c>
      <c r="Y191" s="85">
        <f t="shared" si="327"/>
        <v>45.349850329244276</v>
      </c>
      <c r="Z191" s="85">
        <f t="shared" si="328"/>
        <v>163.02279930460142</v>
      </c>
      <c r="AA191" t="e">
        <f t="shared" si="329"/>
        <v>#N/A</v>
      </c>
      <c r="AB191" s="723">
        <f t="shared" si="369"/>
        <v>45.349850329244276</v>
      </c>
      <c r="AC191" s="723">
        <f t="shared" si="370"/>
        <v>163.02279930460142</v>
      </c>
      <c r="AD191" s="439">
        <f t="shared" si="330"/>
        <v>-3.8101496707557203</v>
      </c>
      <c r="AE191" s="439">
        <f t="shared" si="331"/>
        <v>52.196470121152394</v>
      </c>
      <c r="AF191" t="e">
        <f t="shared" si="332"/>
        <v>#N/A</v>
      </c>
      <c r="AG191" s="723">
        <f t="shared" si="371"/>
        <v>-3.8101496707557203</v>
      </c>
      <c r="AH191" s="723">
        <f t="shared" si="372"/>
        <v>52.196470121152394</v>
      </c>
      <c r="AI191" s="142">
        <f t="shared" si="333"/>
        <v>-1.210149670755726</v>
      </c>
      <c r="AJ191" s="142">
        <f t="shared" si="334"/>
        <v>40.990475638962209</v>
      </c>
      <c r="AK191" t="e">
        <f t="shared" si="335"/>
        <v>#N/A</v>
      </c>
      <c r="AL191" s="723">
        <f t="shared" si="373"/>
        <v>-1.210149670755726</v>
      </c>
      <c r="AM191" s="723">
        <f t="shared" si="374"/>
        <v>40.990475638962209</v>
      </c>
      <c r="AN191" s="514">
        <f t="shared" si="336"/>
        <v>-16.81014967075572</v>
      </c>
      <c r="AO191" s="514">
        <f t="shared" si="337"/>
        <v>50.204297556168981</v>
      </c>
      <c r="AP191" t="e">
        <f t="shared" si="338"/>
        <v>#N/A</v>
      </c>
      <c r="AQ191" s="723">
        <f t="shared" si="375"/>
        <v>-16.81014967075572</v>
      </c>
      <c r="AR191" s="723">
        <f t="shared" si="376"/>
        <v>50.204297556168981</v>
      </c>
      <c r="AS191" s="80">
        <f t="shared" si="339"/>
        <v>-24.490149670755727</v>
      </c>
      <c r="AT191" s="80">
        <f t="shared" si="340"/>
        <v>81.605526118690975</v>
      </c>
      <c r="AU191" t="e">
        <f t="shared" si="341"/>
        <v>#N/A</v>
      </c>
      <c r="AV191" s="723">
        <f t="shared" si="377"/>
        <v>-24.490149670755727</v>
      </c>
      <c r="AW191" s="723">
        <f t="shared" si="378"/>
        <v>81.605526118690975</v>
      </c>
      <c r="AX191" s="379">
        <f t="shared" si="342"/>
        <v>182.15380032924423</v>
      </c>
      <c r="AY191" s="379">
        <f t="shared" si="343"/>
        <v>137.76859662982491</v>
      </c>
      <c r="AZ191" t="e">
        <f t="shared" si="344"/>
        <v>#N/A</v>
      </c>
      <c r="BA191" s="723">
        <f t="shared" si="379"/>
        <v>182.15380032924423</v>
      </c>
      <c r="BB191" s="723">
        <f t="shared" si="380"/>
        <v>137.76859662982491</v>
      </c>
      <c r="BC191" s="290">
        <f t="shared" si="345"/>
        <v>22.069850329244304</v>
      </c>
      <c r="BD191" s="290">
        <f t="shared" si="346"/>
        <v>81.605526118690975</v>
      </c>
      <c r="BE191" t="e">
        <f t="shared" si="347"/>
        <v>#N/A</v>
      </c>
      <c r="BF191" s="723">
        <f t="shared" si="381"/>
        <v>22.069850329244304</v>
      </c>
      <c r="BG191" s="723">
        <f t="shared" si="382"/>
        <v>81.605526118690975</v>
      </c>
      <c r="BH191" s="80">
        <f t="shared" si="348"/>
        <v>-42.241149670755703</v>
      </c>
      <c r="BI191" s="80">
        <f t="shared" si="349"/>
        <v>32.988914666773226</v>
      </c>
      <c r="BJ191" t="e">
        <f t="shared" si="350"/>
        <v>#N/A</v>
      </c>
      <c r="BK191" s="723">
        <f t="shared" si="383"/>
        <v>-42.241149670755703</v>
      </c>
      <c r="BL191" s="723">
        <f t="shared" si="384"/>
        <v>32.988914666773226</v>
      </c>
      <c r="BN191" s="609">
        <f t="shared" si="351"/>
        <v>-13.24871717909495</v>
      </c>
      <c r="BO191" s="83">
        <f t="shared" si="352"/>
        <v>13.24871717909495</v>
      </c>
      <c r="BQ191" s="60">
        <f t="shared" si="353"/>
        <v>16.249850329244282</v>
      </c>
      <c r="BR191" s="414">
        <f t="shared" si="354"/>
        <v>23.715604422159569</v>
      </c>
      <c r="BS191" t="e">
        <f t="shared" si="355"/>
        <v>#N/A</v>
      </c>
      <c r="BT191" s="723">
        <f t="shared" si="385"/>
        <v>16.249850329244282</v>
      </c>
      <c r="BU191" s="723">
        <f t="shared" si="386"/>
        <v>23.715604422159569</v>
      </c>
      <c r="BV191" s="86">
        <f t="shared" si="356"/>
        <v>-6.3101496707557203</v>
      </c>
      <c r="BW191" s="86">
        <f t="shared" si="357"/>
        <v>40.524669664806503</v>
      </c>
      <c r="BX191" t="e">
        <f t="shared" si="358"/>
        <v>#N/A</v>
      </c>
      <c r="BY191" s="723">
        <f t="shared" si="387"/>
        <v>-6.3101496707557203</v>
      </c>
      <c r="BZ191" s="723">
        <f t="shared" si="388"/>
        <v>40.524669664806503</v>
      </c>
      <c r="CA191" s="141">
        <f t="shared" si="359"/>
        <v>64.18985032924428</v>
      </c>
      <c r="CB191" s="141">
        <f t="shared" si="360"/>
        <v>72.142023073298645</v>
      </c>
      <c r="CC191" t="e">
        <f t="shared" si="361"/>
        <v>#N/A</v>
      </c>
      <c r="CD191" s="723">
        <f t="shared" si="389"/>
        <v>64.18985032924428</v>
      </c>
      <c r="CE191" s="723">
        <f t="shared" si="390"/>
        <v>72.142023073298645</v>
      </c>
    </row>
    <row r="192" spans="1:83" ht="15.75" thickBot="1" x14ac:dyDescent="0.3">
      <c r="A192" s="1144"/>
      <c r="B192" s="635">
        <v>50</v>
      </c>
      <c r="E192" s="80">
        <f t="shared" si="315"/>
        <v>-1.3702230601936378</v>
      </c>
      <c r="F192" s="80">
        <f t="shared" si="316"/>
        <v>59.412128949632539</v>
      </c>
      <c r="G192" t="e">
        <f t="shared" si="317"/>
        <v>#N/A</v>
      </c>
      <c r="H192" s="723">
        <f t="shared" si="362"/>
        <v>-1.3702230601936378</v>
      </c>
      <c r="I192" s="723">
        <f t="shared" si="362"/>
        <v>59.412128949632539</v>
      </c>
      <c r="J192" s="6">
        <f t="shared" si="318"/>
        <v>-21.951748060193637</v>
      </c>
      <c r="K192" s="6">
        <f t="shared" si="319"/>
        <v>39.112671429189859</v>
      </c>
      <c r="L192" t="e">
        <f t="shared" si="320"/>
        <v>#N/A</v>
      </c>
      <c r="M192" s="723">
        <f t="shared" si="363"/>
        <v>-21.951748060193637</v>
      </c>
      <c r="N192" s="723">
        <f t="shared" si="364"/>
        <v>39.112671429189859</v>
      </c>
      <c r="O192" s="141">
        <f t="shared" si="321"/>
        <v>5.3882519398063664</v>
      </c>
      <c r="P192" s="141">
        <f t="shared" si="322"/>
        <v>81.048081200777148</v>
      </c>
      <c r="Q192" t="e">
        <f t="shared" si="323"/>
        <v>#N/A</v>
      </c>
      <c r="R192" s="723">
        <f t="shared" si="365"/>
        <v>5.3882519398063664</v>
      </c>
      <c r="S192" s="723">
        <f t="shared" si="366"/>
        <v>81.048081200777148</v>
      </c>
      <c r="T192" s="512">
        <f t="shared" si="324"/>
        <v>-12.951748060193637</v>
      </c>
      <c r="U192" s="512">
        <f t="shared" si="325"/>
        <v>59.412128949632539</v>
      </c>
      <c r="V192" t="e">
        <f t="shared" si="326"/>
        <v>#N/A</v>
      </c>
      <c r="W192" s="723">
        <f t="shared" si="367"/>
        <v>-12.951748060193637</v>
      </c>
      <c r="X192" s="723">
        <f t="shared" si="368"/>
        <v>59.412128949632539</v>
      </c>
      <c r="Y192" s="85">
        <f t="shared" si="327"/>
        <v>92.688251939806349</v>
      </c>
      <c r="Z192" s="85">
        <f t="shared" si="328"/>
        <v>142.34363057870823</v>
      </c>
      <c r="AA192" t="e">
        <f t="shared" si="329"/>
        <v>#N/A</v>
      </c>
      <c r="AB192" s="723">
        <f t="shared" si="369"/>
        <v>92.688251939806349</v>
      </c>
      <c r="AC192" s="723">
        <f t="shared" si="370"/>
        <v>142.34363057870823</v>
      </c>
      <c r="AD192" s="439">
        <f t="shared" si="330"/>
        <v>5.048251939806363</v>
      </c>
      <c r="AE192" s="439">
        <f t="shared" si="331"/>
        <v>51.320571570548246</v>
      </c>
      <c r="AF192" t="e">
        <f t="shared" si="332"/>
        <v>#N/A</v>
      </c>
      <c r="AG192" s="723">
        <f t="shared" si="371"/>
        <v>5.048251939806363</v>
      </c>
      <c r="AH192" s="723">
        <f t="shared" si="372"/>
        <v>51.320571570548246</v>
      </c>
      <c r="AI192" s="142">
        <f t="shared" si="333"/>
        <v>-6.2517480601936484</v>
      </c>
      <c r="AJ192" s="142">
        <f t="shared" si="334"/>
        <v>39.869144288882914</v>
      </c>
      <c r="AK192" t="e">
        <f t="shared" si="335"/>
        <v>#N/A</v>
      </c>
      <c r="AL192" s="723">
        <f t="shared" si="373"/>
        <v>-6.2517480601936484</v>
      </c>
      <c r="AM192" s="723">
        <f t="shared" si="374"/>
        <v>39.869144288882914</v>
      </c>
      <c r="AN192" s="514">
        <f t="shared" si="336"/>
        <v>-8.951748060193637</v>
      </c>
      <c r="AO192" s="514">
        <f t="shared" si="337"/>
        <v>47.263104704703487</v>
      </c>
      <c r="AP192" t="e">
        <f t="shared" si="338"/>
        <v>#N/A</v>
      </c>
      <c r="AQ192" s="723">
        <f t="shared" si="375"/>
        <v>-8.951748060193637</v>
      </c>
      <c r="AR192" s="723">
        <f t="shared" si="376"/>
        <v>47.263104704703487</v>
      </c>
      <c r="AS192" s="80">
        <f t="shared" si="339"/>
        <v>-23.711748060193628</v>
      </c>
      <c r="AT192" s="80">
        <f t="shared" si="340"/>
        <v>81.048081200777148</v>
      </c>
      <c r="AU192" t="e">
        <f t="shared" si="341"/>
        <v>#N/A</v>
      </c>
      <c r="AV192" s="723">
        <f t="shared" si="377"/>
        <v>-23.711748060193628</v>
      </c>
      <c r="AW192" s="723">
        <f t="shared" si="378"/>
        <v>81.048081200777148</v>
      </c>
      <c r="AX192" s="379">
        <f t="shared" si="342"/>
        <v>154.49180193980638</v>
      </c>
      <c r="AY192" s="379">
        <f t="shared" si="343"/>
        <v>137.34084689789702</v>
      </c>
      <c r="AZ192" t="e">
        <f t="shared" si="344"/>
        <v>#N/A</v>
      </c>
      <c r="BA192" s="723">
        <f t="shared" si="379"/>
        <v>154.49180193980638</v>
      </c>
      <c r="BB192" s="723">
        <f t="shared" si="380"/>
        <v>137.34084689789702</v>
      </c>
      <c r="BC192" s="290">
        <f t="shared" si="345"/>
        <v>-9.161748060193645</v>
      </c>
      <c r="BD192" s="290">
        <f t="shared" si="346"/>
        <v>81.048081200777148</v>
      </c>
      <c r="BE192" t="e">
        <f t="shared" si="347"/>
        <v>#N/A</v>
      </c>
      <c r="BF192" s="723">
        <f t="shared" si="381"/>
        <v>-9.161748060193645</v>
      </c>
      <c r="BG192" s="723">
        <f t="shared" si="382"/>
        <v>81.048081200777148</v>
      </c>
      <c r="BH192" s="80">
        <f t="shared" si="348"/>
        <v>-46.991748060193629</v>
      </c>
      <c r="BI192" s="80">
        <f t="shared" si="349"/>
        <v>31.415583993811655</v>
      </c>
      <c r="BJ192" t="e">
        <f t="shared" si="350"/>
        <v>#N/A</v>
      </c>
      <c r="BK192" s="723">
        <f t="shared" si="383"/>
        <v>-46.991748060193629</v>
      </c>
      <c r="BL192" s="723">
        <f t="shared" si="384"/>
        <v>31.415583993811655</v>
      </c>
      <c r="BN192" s="609">
        <f t="shared" si="351"/>
        <v>-13.046031338006022</v>
      </c>
      <c r="BO192" s="83">
        <f t="shared" si="352"/>
        <v>13.046031338006022</v>
      </c>
      <c r="BQ192" s="60">
        <f t="shared" si="353"/>
        <v>11.20825193980636</v>
      </c>
      <c r="BR192" s="414">
        <f t="shared" si="354"/>
        <v>21.720024547126204</v>
      </c>
      <c r="BS192" t="e">
        <f t="shared" si="355"/>
        <v>#N/A</v>
      </c>
      <c r="BT192" s="723">
        <f t="shared" si="385"/>
        <v>11.20825193980636</v>
      </c>
      <c r="BU192" s="723">
        <f t="shared" si="386"/>
        <v>21.720024547126204</v>
      </c>
      <c r="BV192" s="86">
        <f t="shared" si="356"/>
        <v>-9.701748060193637</v>
      </c>
      <c r="BW192" s="86">
        <f t="shared" si="357"/>
        <v>35.554380732118396</v>
      </c>
      <c r="BX192" t="e">
        <f t="shared" si="358"/>
        <v>#N/A</v>
      </c>
      <c r="BY192" s="723">
        <f t="shared" si="387"/>
        <v>-9.701748060193637</v>
      </c>
      <c r="BZ192" s="723">
        <f t="shared" si="388"/>
        <v>35.554380732118396</v>
      </c>
      <c r="CA192" s="141">
        <f t="shared" si="359"/>
        <v>50.048251939806363</v>
      </c>
      <c r="CB192" s="141">
        <f t="shared" si="360"/>
        <v>71.510845795080371</v>
      </c>
      <c r="CC192" t="e">
        <f t="shared" si="361"/>
        <v>#N/A</v>
      </c>
      <c r="CD192" s="723">
        <f t="shared" si="389"/>
        <v>50.048251939806363</v>
      </c>
      <c r="CE192" s="723">
        <f t="shared" si="390"/>
        <v>71.510845795080371</v>
      </c>
    </row>
    <row r="193" spans="1:83" ht="15.75" thickBot="1" x14ac:dyDescent="0.3">
      <c r="A193" s="1144"/>
      <c r="B193" s="635">
        <v>20</v>
      </c>
      <c r="E193" s="80">
        <f t="shared" si="315"/>
        <v>-0.90898144997311192</v>
      </c>
      <c r="F193" s="80">
        <f t="shared" si="316"/>
        <v>59.456730189273976</v>
      </c>
      <c r="G193" t="e">
        <f t="shared" si="317"/>
        <v>#N/A</v>
      </c>
      <c r="H193" s="723">
        <f t="shared" si="362"/>
        <v>-0.90898144997311192</v>
      </c>
      <c r="I193" s="723">
        <f t="shared" si="362"/>
        <v>59.456730189273976</v>
      </c>
      <c r="J193" s="6">
        <f t="shared" si="318"/>
        <v>-20.338493949973099</v>
      </c>
      <c r="K193" s="6">
        <f t="shared" si="319"/>
        <v>39.180387501913806</v>
      </c>
      <c r="L193" t="e">
        <f t="shared" si="320"/>
        <v>#N/A</v>
      </c>
      <c r="M193" s="723">
        <f t="shared" si="363"/>
        <v>-20.338493949973099</v>
      </c>
      <c r="N193" s="723">
        <f t="shared" si="364"/>
        <v>39.180387501913806</v>
      </c>
      <c r="O193" s="141">
        <f t="shared" si="321"/>
        <v>-2.2584939499731149</v>
      </c>
      <c r="P193" s="141">
        <f t="shared" si="322"/>
        <v>81.080781722922012</v>
      </c>
      <c r="Q193" t="e">
        <f t="shared" si="323"/>
        <v>#N/A</v>
      </c>
      <c r="R193" s="723">
        <f t="shared" si="365"/>
        <v>-2.2584939499731149</v>
      </c>
      <c r="S193" s="723">
        <f t="shared" si="366"/>
        <v>81.080781722922012</v>
      </c>
      <c r="T193" s="512">
        <f t="shared" si="324"/>
        <v>-8.338493949973099</v>
      </c>
      <c r="U193" s="512">
        <f t="shared" si="325"/>
        <v>59.456730189273976</v>
      </c>
      <c r="V193" t="e">
        <f t="shared" si="326"/>
        <v>#N/A</v>
      </c>
      <c r="W193" s="723">
        <f t="shared" si="367"/>
        <v>-8.338493949973099</v>
      </c>
      <c r="X193" s="723">
        <f t="shared" si="368"/>
        <v>59.456730189273976</v>
      </c>
      <c r="Y193" s="85">
        <f t="shared" si="327"/>
        <v>35.571506050026926</v>
      </c>
      <c r="Z193" s="85">
        <f t="shared" si="328"/>
        <v>78.155918936444763</v>
      </c>
      <c r="AA193" t="e">
        <f t="shared" si="329"/>
        <v>#N/A</v>
      </c>
      <c r="AB193" s="723">
        <f t="shared" si="369"/>
        <v>35.571506050026926</v>
      </c>
      <c r="AC193" s="723">
        <f t="shared" si="370"/>
        <v>78.155918936444763</v>
      </c>
      <c r="AD193" s="439">
        <f t="shared" si="330"/>
        <v>3.661506050026901</v>
      </c>
      <c r="AE193" s="439">
        <f t="shared" si="331"/>
        <v>51.372198364486252</v>
      </c>
      <c r="AF193" t="e">
        <f t="shared" si="332"/>
        <v>#N/A</v>
      </c>
      <c r="AG193" s="723">
        <f t="shared" si="371"/>
        <v>3.661506050026901</v>
      </c>
      <c r="AH193" s="723">
        <f t="shared" si="372"/>
        <v>51.372198364486252</v>
      </c>
      <c r="AI193" s="142">
        <f t="shared" si="333"/>
        <v>3.5615060500269351</v>
      </c>
      <c r="AJ193" s="142">
        <f t="shared" si="334"/>
        <v>39.935577682063446</v>
      </c>
      <c r="AK193" t="e">
        <f t="shared" si="335"/>
        <v>#N/A</v>
      </c>
      <c r="AL193" s="723">
        <f t="shared" si="373"/>
        <v>3.5615060500269351</v>
      </c>
      <c r="AM193" s="723">
        <f t="shared" si="374"/>
        <v>39.935577682063446</v>
      </c>
      <c r="AN193" s="514">
        <f t="shared" si="336"/>
        <v>-8.338493949973099</v>
      </c>
      <c r="AO193" s="514">
        <f t="shared" si="337"/>
        <v>47.319158538589036</v>
      </c>
      <c r="AP193" t="e">
        <f t="shared" si="338"/>
        <v>#N/A</v>
      </c>
      <c r="AQ193" s="723">
        <f t="shared" si="375"/>
        <v>-8.338493949973099</v>
      </c>
      <c r="AR193" s="723">
        <f t="shared" si="376"/>
        <v>47.319158538589036</v>
      </c>
      <c r="AS193" s="80">
        <f t="shared" si="339"/>
        <v>-8.0784939499731081</v>
      </c>
      <c r="AT193" s="80">
        <f t="shared" si="340"/>
        <v>81.080781722922012</v>
      </c>
      <c r="AU193" t="e">
        <f t="shared" si="341"/>
        <v>#N/A</v>
      </c>
      <c r="AV193" s="723">
        <f t="shared" si="377"/>
        <v>-8.0784939499731081</v>
      </c>
      <c r="AW193" s="723">
        <f t="shared" si="378"/>
        <v>81.080781722922012</v>
      </c>
      <c r="AX193" s="379">
        <f t="shared" si="342"/>
        <v>124.8066560500269</v>
      </c>
      <c r="AY193" s="379">
        <f t="shared" si="343"/>
        <v>136.10824243724244</v>
      </c>
      <c r="AZ193" t="e">
        <f t="shared" si="344"/>
        <v>#N/A</v>
      </c>
      <c r="BA193" s="723">
        <f t="shared" si="379"/>
        <v>124.8066560500269</v>
      </c>
      <c r="BB193" s="723">
        <f t="shared" si="380"/>
        <v>136.10824243724244</v>
      </c>
      <c r="BC193" s="290">
        <f t="shared" si="345"/>
        <v>-8.0784939499731081</v>
      </c>
      <c r="BD193" s="290">
        <f t="shared" si="346"/>
        <v>81.080781722922012</v>
      </c>
      <c r="BE193" t="e">
        <f t="shared" si="347"/>
        <v>#N/A</v>
      </c>
      <c r="BF193" s="723">
        <f t="shared" si="381"/>
        <v>-8.0784939499731081</v>
      </c>
      <c r="BG193" s="723">
        <f t="shared" si="382"/>
        <v>81.080781722922012</v>
      </c>
      <c r="BH193" s="80">
        <f t="shared" si="348"/>
        <v>-39.797493949973102</v>
      </c>
      <c r="BI193" s="80">
        <f t="shared" si="349"/>
        <v>31.331090297017692</v>
      </c>
      <c r="BJ193" t="e">
        <f t="shared" si="350"/>
        <v>#N/A</v>
      </c>
      <c r="BK193" s="723">
        <f t="shared" si="383"/>
        <v>-39.797493949973102</v>
      </c>
      <c r="BL193" s="723">
        <f t="shared" si="384"/>
        <v>31.331090297017692</v>
      </c>
      <c r="BN193" s="609">
        <f t="shared" si="351"/>
        <v>-12.841231841216644</v>
      </c>
      <c r="BO193" s="83">
        <f t="shared" si="352"/>
        <v>12.841231841216644</v>
      </c>
      <c r="BQ193" s="60">
        <f t="shared" si="353"/>
        <v>0.65150605002691009</v>
      </c>
      <c r="BR193" s="414">
        <f t="shared" si="354"/>
        <v>21.841729894862357</v>
      </c>
      <c r="BS193" t="e">
        <f t="shared" si="355"/>
        <v>#N/A</v>
      </c>
      <c r="BT193" s="723">
        <f t="shared" si="385"/>
        <v>0.65150605002691009</v>
      </c>
      <c r="BU193" s="723">
        <f t="shared" si="386"/>
        <v>21.841729894862357</v>
      </c>
      <c r="BV193" s="86">
        <f t="shared" si="356"/>
        <v>-3.5884939499731274</v>
      </c>
      <c r="BW193" s="86">
        <f t="shared" si="357"/>
        <v>35.083409959458862</v>
      </c>
      <c r="BX193" t="e">
        <f t="shared" si="358"/>
        <v>#N/A</v>
      </c>
      <c r="BY193" s="723">
        <f t="shared" si="387"/>
        <v>-3.5884939499731274</v>
      </c>
      <c r="BZ193" s="723">
        <f t="shared" si="388"/>
        <v>35.083409959458862</v>
      </c>
      <c r="CA193" s="141">
        <f t="shared" si="359"/>
        <v>37.661506050026901</v>
      </c>
      <c r="CB193" s="141">
        <f t="shared" si="360"/>
        <v>71.547905383736591</v>
      </c>
      <c r="CC193" t="e">
        <f t="shared" si="361"/>
        <v>#N/A</v>
      </c>
      <c r="CD193" s="723">
        <f t="shared" si="389"/>
        <v>37.661506050026901</v>
      </c>
      <c r="CE193" s="723">
        <f t="shared" si="390"/>
        <v>71.547905383736591</v>
      </c>
    </row>
    <row r="194" spans="1:83" ht="15.75" thickBot="1" x14ac:dyDescent="0.3">
      <c r="A194" s="1144"/>
      <c r="B194" s="635">
        <v>10</v>
      </c>
      <c r="E194" s="80">
        <f t="shared" si="315"/>
        <v>-4.7956151446568356</v>
      </c>
      <c r="F194" s="80">
        <f t="shared" si="316"/>
        <v>69.466740277256534</v>
      </c>
      <c r="G194" t="e">
        <f t="shared" si="317"/>
        <v>#N/A</v>
      </c>
      <c r="H194" s="723">
        <f t="shared" si="362"/>
        <v>-4.7956151446568356</v>
      </c>
      <c r="I194" s="723">
        <f t="shared" si="362"/>
        <v>69.466740277256534</v>
      </c>
      <c r="J194" s="6">
        <f t="shared" si="318"/>
        <v>-25.153540144656802</v>
      </c>
      <c r="K194" s="6">
        <f t="shared" si="319"/>
        <v>39.05928832874217</v>
      </c>
      <c r="L194" t="e">
        <f t="shared" si="320"/>
        <v>#N/A</v>
      </c>
      <c r="M194" s="723">
        <f t="shared" si="363"/>
        <v>-25.153540144656802</v>
      </c>
      <c r="N194" s="723">
        <f t="shared" si="364"/>
        <v>39.05928832874217</v>
      </c>
      <c r="O194" s="141">
        <f t="shared" si="321"/>
        <v>-6.8835401446568198</v>
      </c>
      <c r="P194" s="141">
        <f t="shared" si="322"/>
        <v>116.08009305969657</v>
      </c>
      <c r="Q194" t="e">
        <f t="shared" si="323"/>
        <v>#N/A</v>
      </c>
      <c r="R194" s="723">
        <f t="shared" si="365"/>
        <v>-6.8835401446568198</v>
      </c>
      <c r="S194" s="723">
        <f t="shared" si="366"/>
        <v>116.08009305969657</v>
      </c>
      <c r="T194" s="512">
        <f t="shared" si="324"/>
        <v>-5.1535401446568017</v>
      </c>
      <c r="U194" s="512">
        <f t="shared" si="325"/>
        <v>59.37699895370104</v>
      </c>
      <c r="V194" t="e">
        <f t="shared" si="326"/>
        <v>#N/A</v>
      </c>
      <c r="W194" s="723">
        <f t="shared" si="367"/>
        <v>-5.1535401446568017</v>
      </c>
      <c r="X194" s="723">
        <f t="shared" si="368"/>
        <v>59.37699895370104</v>
      </c>
      <c r="Y194" s="85">
        <f t="shared" si="327"/>
        <v>54.226459855343194</v>
      </c>
      <c r="Z194" s="85">
        <f t="shared" si="328"/>
        <v>72.237043853882994</v>
      </c>
      <c r="AA194" t="e">
        <f t="shared" si="329"/>
        <v>#N/A</v>
      </c>
      <c r="AB194" s="723">
        <f t="shared" si="369"/>
        <v>54.226459855343194</v>
      </c>
      <c r="AC194" s="723">
        <f t="shared" si="370"/>
        <v>72.237043853882994</v>
      </c>
      <c r="AD194" s="439">
        <f t="shared" si="330"/>
        <v>-4.1535401446568017</v>
      </c>
      <c r="AE194" s="439">
        <f t="shared" si="331"/>
        <v>51.279898642136708</v>
      </c>
      <c r="AF194" t="e">
        <f t="shared" si="332"/>
        <v>#N/A</v>
      </c>
      <c r="AG194" s="723">
        <f t="shared" si="371"/>
        <v>-4.1535401446568017</v>
      </c>
      <c r="AH194" s="723">
        <f t="shared" si="372"/>
        <v>51.279898642136708</v>
      </c>
      <c r="AI194" s="142">
        <f t="shared" si="333"/>
        <v>1.8464598553431983</v>
      </c>
      <c r="AJ194" s="142">
        <f t="shared" si="334"/>
        <v>39.816775418758041</v>
      </c>
      <c r="AK194" t="e">
        <f t="shared" si="335"/>
        <v>#N/A</v>
      </c>
      <c r="AL194" s="723">
        <f t="shared" si="373"/>
        <v>1.8464598553431983</v>
      </c>
      <c r="AM194" s="723">
        <f t="shared" si="374"/>
        <v>39.816775418758041</v>
      </c>
      <c r="AN194" s="514">
        <f t="shared" si="336"/>
        <v>-13.153540144656802</v>
      </c>
      <c r="AO194" s="514">
        <f t="shared" si="337"/>
        <v>47.218936929454635</v>
      </c>
      <c r="AP194" t="e">
        <f t="shared" si="338"/>
        <v>#N/A</v>
      </c>
      <c r="AQ194" s="723">
        <f t="shared" si="375"/>
        <v>-13.153540144656802</v>
      </c>
      <c r="AR194" s="723">
        <f t="shared" si="376"/>
        <v>47.218936929454635</v>
      </c>
      <c r="AS194" s="80">
        <f t="shared" si="339"/>
        <v>-9.793540144656788</v>
      </c>
      <c r="AT194" s="80">
        <f t="shared" si="340"/>
        <v>92.719805892526622</v>
      </c>
      <c r="AU194" t="e">
        <f t="shared" si="341"/>
        <v>#N/A</v>
      </c>
      <c r="AV194" s="723">
        <f t="shared" si="377"/>
        <v>-9.793540144656788</v>
      </c>
      <c r="AW194" s="723">
        <f t="shared" si="378"/>
        <v>92.719805892526622</v>
      </c>
      <c r="AX194" s="379">
        <f t="shared" si="342"/>
        <v>100.93195985534317</v>
      </c>
      <c r="AY194" s="379">
        <f t="shared" si="343"/>
        <v>136.08976057727924</v>
      </c>
      <c r="AZ194" t="e">
        <f t="shared" si="344"/>
        <v>#N/A</v>
      </c>
      <c r="BA194" s="723">
        <f t="shared" si="379"/>
        <v>100.93195985534317</v>
      </c>
      <c r="BB194" s="723">
        <f t="shared" si="380"/>
        <v>136.08976057727924</v>
      </c>
      <c r="BC194" s="290">
        <f t="shared" si="345"/>
        <v>-21.433540144656774</v>
      </c>
      <c r="BD194" s="290">
        <f t="shared" si="346"/>
        <v>81.022332753061463</v>
      </c>
      <c r="BE194" t="e">
        <f t="shared" si="347"/>
        <v>#N/A</v>
      </c>
      <c r="BF194" s="723">
        <f t="shared" si="381"/>
        <v>-21.433540144656774</v>
      </c>
      <c r="BG194" s="723">
        <f t="shared" si="382"/>
        <v>81.022332753061463</v>
      </c>
      <c r="BH194" s="80">
        <f t="shared" si="348"/>
        <v>-38.893540144656811</v>
      </c>
      <c r="BI194" s="80">
        <f t="shared" si="349"/>
        <v>31.481930996242678</v>
      </c>
      <c r="BJ194" t="e">
        <f t="shared" si="350"/>
        <v>#N/A</v>
      </c>
      <c r="BK194" s="723">
        <f t="shared" si="383"/>
        <v>-38.893540144656811</v>
      </c>
      <c r="BL194" s="723">
        <f t="shared" si="384"/>
        <v>31.481930996242678</v>
      </c>
      <c r="BN194" s="609">
        <f t="shared" si="351"/>
        <v>-13.204998873615455</v>
      </c>
      <c r="BO194" s="83">
        <f t="shared" si="352"/>
        <v>13.204998873615455</v>
      </c>
      <c r="BQ194" s="60">
        <f t="shared" si="353"/>
        <v>-1.0635401446568267</v>
      </c>
      <c r="BR194" s="414">
        <f t="shared" si="354"/>
        <v>21.623746316210209</v>
      </c>
      <c r="BS194" t="e">
        <f t="shared" si="355"/>
        <v>#N/A</v>
      </c>
      <c r="BT194" s="723">
        <f t="shared" si="385"/>
        <v>-1.0635401446568267</v>
      </c>
      <c r="BU194" s="723">
        <f t="shared" si="386"/>
        <v>21.623746316210209</v>
      </c>
      <c r="BV194" s="86">
        <f t="shared" si="356"/>
        <v>15.429793188676513</v>
      </c>
      <c r="BW194" s="86">
        <f t="shared" si="357"/>
        <v>39.864758801868454</v>
      </c>
      <c r="BX194" t="e">
        <f t="shared" si="358"/>
        <v>#N/A</v>
      </c>
      <c r="BY194" s="723">
        <f t="shared" si="387"/>
        <v>15.429793188676513</v>
      </c>
      <c r="BZ194" s="723">
        <f t="shared" si="388"/>
        <v>39.864758801868454</v>
      </c>
      <c r="CA194" s="141">
        <f t="shared" si="359"/>
        <v>31.846459855343198</v>
      </c>
      <c r="CB194" s="141">
        <f t="shared" si="360"/>
        <v>71.48166201724618</v>
      </c>
      <c r="CC194" t="e">
        <f t="shared" si="361"/>
        <v>#N/A</v>
      </c>
      <c r="CD194" s="723">
        <f t="shared" si="389"/>
        <v>31.846459855343198</v>
      </c>
      <c r="CE194" s="723">
        <f t="shared" si="390"/>
        <v>71.48166201724618</v>
      </c>
    </row>
    <row r="195" spans="1:83" ht="15.75" thickBot="1" x14ac:dyDescent="0.3">
      <c r="A195" s="1144"/>
      <c r="B195" s="635">
        <v>5</v>
      </c>
      <c r="E195" s="80">
        <f t="shared" si="315"/>
        <v>3.3512433473524084</v>
      </c>
      <c r="F195" s="80">
        <f t="shared" si="316"/>
        <v>69.391457021774926</v>
      </c>
      <c r="G195" t="e">
        <f t="shared" si="317"/>
        <v>#N/A</v>
      </c>
      <c r="H195" s="723">
        <f t="shared" si="362"/>
        <v>3.3512433473524084</v>
      </c>
      <c r="I195" s="723">
        <f t="shared" si="362"/>
        <v>69.391457021774926</v>
      </c>
      <c r="J195" s="6">
        <f t="shared" si="318"/>
        <v>-15.4897566526476</v>
      </c>
      <c r="K195" s="6">
        <f t="shared" si="319"/>
        <v>38.925239981339054</v>
      </c>
      <c r="L195" t="e">
        <f t="shared" si="320"/>
        <v>#N/A</v>
      </c>
      <c r="M195" s="723">
        <f t="shared" si="363"/>
        <v>-15.4897566526476</v>
      </c>
      <c r="N195" s="723">
        <f t="shared" si="364"/>
        <v>38.925239981339054</v>
      </c>
      <c r="O195" s="141">
        <f t="shared" si="321"/>
        <v>0.15024334735238654</v>
      </c>
      <c r="P195" s="141">
        <f t="shared" si="322"/>
        <v>162.69952645169204</v>
      </c>
      <c r="Q195" t="e">
        <f t="shared" si="323"/>
        <v>#N/A</v>
      </c>
      <c r="R195" s="723">
        <f t="shared" si="365"/>
        <v>0.15024334735238654</v>
      </c>
      <c r="S195" s="723">
        <f t="shared" si="366"/>
        <v>162.69952645169204</v>
      </c>
      <c r="T195" s="512">
        <f t="shared" si="324"/>
        <v>11.5102433473524</v>
      </c>
      <c r="U195" s="512">
        <f t="shared" si="325"/>
        <v>59.288905434362981</v>
      </c>
      <c r="V195" t="e">
        <f t="shared" si="326"/>
        <v>#N/A</v>
      </c>
      <c r="W195" s="723">
        <f t="shared" si="367"/>
        <v>11.5102433473524</v>
      </c>
      <c r="X195" s="723">
        <f t="shared" si="368"/>
        <v>59.288905434362981</v>
      </c>
      <c r="Y195" s="85">
        <f t="shared" si="327"/>
        <v>23.430243347352416</v>
      </c>
      <c r="Z195" s="85">
        <f t="shared" si="328"/>
        <v>92.663416231028506</v>
      </c>
      <c r="AA195" t="e">
        <f t="shared" si="329"/>
        <v>#N/A</v>
      </c>
      <c r="AB195" s="723">
        <f t="shared" si="369"/>
        <v>23.430243347352416</v>
      </c>
      <c r="AC195" s="723">
        <f t="shared" si="370"/>
        <v>92.663416231028506</v>
      </c>
      <c r="AD195" s="439">
        <f t="shared" si="330"/>
        <v>5.5102433473524002</v>
      </c>
      <c r="AE195" s="439">
        <f t="shared" si="331"/>
        <v>51.177869314820406</v>
      </c>
      <c r="AF195" t="e">
        <f t="shared" si="332"/>
        <v>#N/A</v>
      </c>
      <c r="AG195" s="723">
        <f t="shared" si="371"/>
        <v>5.5102433473524002</v>
      </c>
      <c r="AH195" s="723">
        <f t="shared" si="372"/>
        <v>51.177869314820406</v>
      </c>
      <c r="AI195" s="142">
        <f t="shared" si="333"/>
        <v>-11.4897566526476</v>
      </c>
      <c r="AJ195" s="142">
        <f t="shared" si="334"/>
        <v>63.354042551401847</v>
      </c>
      <c r="AK195" t="e">
        <f t="shared" si="335"/>
        <v>#N/A</v>
      </c>
      <c r="AL195" s="723">
        <f t="shared" si="373"/>
        <v>-11.4897566526476</v>
      </c>
      <c r="AM195" s="723">
        <f t="shared" si="374"/>
        <v>63.354042551401847</v>
      </c>
      <c r="AN195" s="514">
        <f t="shared" si="336"/>
        <v>-2.4897566526475998</v>
      </c>
      <c r="AO195" s="514">
        <f t="shared" si="337"/>
        <v>47.108112970112018</v>
      </c>
      <c r="AP195" t="e">
        <f t="shared" si="338"/>
        <v>#N/A</v>
      </c>
      <c r="AQ195" s="723">
        <f t="shared" si="375"/>
        <v>-2.4897566526475998</v>
      </c>
      <c r="AR195" s="723">
        <f t="shared" si="376"/>
        <v>47.108112970112018</v>
      </c>
      <c r="AS195" s="80">
        <f t="shared" si="339"/>
        <v>26.340243347352384</v>
      </c>
      <c r="AT195" s="80">
        <f t="shared" si="340"/>
        <v>116.03505637351515</v>
      </c>
      <c r="AU195" t="e">
        <f t="shared" si="341"/>
        <v>#N/A</v>
      </c>
      <c r="AV195" s="723">
        <f t="shared" si="377"/>
        <v>26.340243347352384</v>
      </c>
      <c r="AW195" s="723">
        <f t="shared" si="378"/>
        <v>116.03505637351515</v>
      </c>
      <c r="AX195" s="379">
        <f t="shared" si="342"/>
        <v>85.607243347352437</v>
      </c>
      <c r="AY195" s="379">
        <f t="shared" si="343"/>
        <v>163.31230288050722</v>
      </c>
      <c r="AZ195" t="e">
        <f t="shared" si="344"/>
        <v>#N/A</v>
      </c>
      <c r="BA195" s="723">
        <f t="shared" si="379"/>
        <v>85.607243347352437</v>
      </c>
      <c r="BB195" s="723">
        <f t="shared" si="380"/>
        <v>163.31230288050722</v>
      </c>
      <c r="BC195" s="290">
        <f t="shared" si="345"/>
        <v>-31.859756652647604</v>
      </c>
      <c r="BD195" s="290">
        <f t="shared" si="346"/>
        <v>80.957795842061046</v>
      </c>
      <c r="BE195" t="e">
        <f t="shared" si="347"/>
        <v>#N/A</v>
      </c>
      <c r="BF195" s="723">
        <f t="shared" si="381"/>
        <v>-31.859756652647604</v>
      </c>
      <c r="BG195" s="723">
        <f t="shared" si="382"/>
        <v>80.957795842061046</v>
      </c>
      <c r="BH195" s="80">
        <f t="shared" si="348"/>
        <v>-27.785756652647592</v>
      </c>
      <c r="BI195" s="80">
        <f t="shared" si="349"/>
        <v>34.286532510664252</v>
      </c>
      <c r="BJ195" t="e">
        <f t="shared" si="350"/>
        <v>#N/A</v>
      </c>
      <c r="BK195" s="723">
        <f t="shared" si="383"/>
        <v>-27.785756652647592</v>
      </c>
      <c r="BL195" s="723">
        <f t="shared" si="384"/>
        <v>34.286532510664252</v>
      </c>
      <c r="BN195" s="609">
        <f t="shared" si="351"/>
        <v>-13.595061323700007</v>
      </c>
      <c r="BO195" s="83">
        <f t="shared" si="352"/>
        <v>13.595061323700007</v>
      </c>
      <c r="BQ195" s="60">
        <f t="shared" si="353"/>
        <v>5.9702433473524366</v>
      </c>
      <c r="BR195" s="414">
        <f t="shared" si="354"/>
        <v>27.604063244472474</v>
      </c>
      <c r="BS195" t="e">
        <f t="shared" si="355"/>
        <v>#N/A</v>
      </c>
      <c r="BT195" s="723">
        <f t="shared" si="385"/>
        <v>5.9702433473524366</v>
      </c>
      <c r="BU195" s="723">
        <f t="shared" si="386"/>
        <v>27.604063244472474</v>
      </c>
      <c r="BV195" s="86">
        <f t="shared" si="356"/>
        <v>17.7602433473524</v>
      </c>
      <c r="BW195" s="86">
        <f t="shared" si="357"/>
        <v>37.406786027914372</v>
      </c>
      <c r="BX195" t="e">
        <f t="shared" si="358"/>
        <v>#N/A</v>
      </c>
      <c r="BY195" s="723">
        <f t="shared" si="387"/>
        <v>17.7602433473524</v>
      </c>
      <c r="BZ195" s="723">
        <f t="shared" si="388"/>
        <v>37.406786027914372</v>
      </c>
      <c r="CA195" s="141">
        <f t="shared" si="359"/>
        <v>39.5102433473524</v>
      </c>
      <c r="CB195" s="141">
        <f t="shared" si="360"/>
        <v>71.408503048340364</v>
      </c>
      <c r="CC195" t="e">
        <f t="shared" si="361"/>
        <v>#N/A</v>
      </c>
      <c r="CD195" s="723">
        <f t="shared" si="389"/>
        <v>39.5102433473524</v>
      </c>
      <c r="CE195" s="723">
        <f t="shared" si="390"/>
        <v>71.408503048340364</v>
      </c>
    </row>
    <row r="196" spans="1:83" ht="15.75" thickBot="1" x14ac:dyDescent="0.3">
      <c r="A196" s="1144"/>
      <c r="B196" s="635">
        <v>2</v>
      </c>
      <c r="E196" s="80">
        <f t="shared" si="315"/>
        <v>4.5467860423940465</v>
      </c>
      <c r="F196" s="80">
        <f t="shared" si="316"/>
        <v>79.464913178785267</v>
      </c>
      <c r="G196" t="e">
        <f t="shared" si="317"/>
        <v>#N/A</v>
      </c>
      <c r="H196" s="723">
        <f t="shared" si="362"/>
        <v>4.5467860423940465</v>
      </c>
      <c r="I196" s="723">
        <f t="shared" si="362"/>
        <v>79.464913178785267</v>
      </c>
      <c r="J196" s="6">
        <f t="shared" si="318"/>
        <v>-13.220751457605957</v>
      </c>
      <c r="K196" s="6">
        <f t="shared" si="319"/>
        <v>38.918792716525523</v>
      </c>
      <c r="L196" t="e">
        <f t="shared" si="320"/>
        <v>#N/A</v>
      </c>
      <c r="M196" s="723">
        <f t="shared" si="363"/>
        <v>-13.220751457605957</v>
      </c>
      <c r="N196" s="723">
        <f t="shared" si="364"/>
        <v>38.918792716525523</v>
      </c>
      <c r="O196" s="141">
        <f t="shared" si="321"/>
        <v>0.78924854239409115</v>
      </c>
      <c r="P196" s="141">
        <f t="shared" si="322"/>
        <v>162.69798408865393</v>
      </c>
      <c r="Q196" t="e">
        <f t="shared" si="323"/>
        <v>#N/A</v>
      </c>
      <c r="R196" s="723">
        <f t="shared" si="365"/>
        <v>0.78924854239409115</v>
      </c>
      <c r="S196" s="723">
        <f t="shared" si="366"/>
        <v>162.69798408865393</v>
      </c>
      <c r="T196" s="512">
        <f t="shared" si="324"/>
        <v>22.779248542394043</v>
      </c>
      <c r="U196" s="512">
        <f t="shared" si="325"/>
        <v>79.464913178785267</v>
      </c>
      <c r="V196" t="e">
        <f t="shared" si="326"/>
        <v>#N/A</v>
      </c>
      <c r="W196" s="723">
        <f t="shared" si="367"/>
        <v>22.779248542394043</v>
      </c>
      <c r="X196" s="723">
        <f t="shared" si="368"/>
        <v>79.464913178785267</v>
      </c>
      <c r="Y196" s="85">
        <f t="shared" si="327"/>
        <v>21.159248542394039</v>
      </c>
      <c r="Z196" s="85">
        <f t="shared" si="328"/>
        <v>86.809921244704967</v>
      </c>
      <c r="AA196" t="e">
        <f t="shared" si="329"/>
        <v>#N/A</v>
      </c>
      <c r="AB196" s="723">
        <f t="shared" si="369"/>
        <v>21.159248542394039</v>
      </c>
      <c r="AC196" s="723">
        <f t="shared" si="370"/>
        <v>86.809921244704967</v>
      </c>
      <c r="AD196" s="439">
        <f t="shared" si="330"/>
        <v>9.7792485423940434</v>
      </c>
      <c r="AE196" s="439">
        <f t="shared" si="331"/>
        <v>51.172965777956236</v>
      </c>
      <c r="AF196" t="e">
        <f t="shared" si="332"/>
        <v>#N/A</v>
      </c>
      <c r="AG196" s="723">
        <f t="shared" si="371"/>
        <v>9.7792485423940434</v>
      </c>
      <c r="AH196" s="723">
        <f t="shared" si="372"/>
        <v>51.172965777956236</v>
      </c>
      <c r="AI196" s="142">
        <f t="shared" si="333"/>
        <v>-2.1207514576059339</v>
      </c>
      <c r="AJ196" s="142">
        <f t="shared" si="334"/>
        <v>92.660708104956129</v>
      </c>
      <c r="AK196" t="e">
        <f t="shared" si="335"/>
        <v>#N/A</v>
      </c>
      <c r="AL196" s="723">
        <f t="shared" si="373"/>
        <v>-2.1207514576059339</v>
      </c>
      <c r="AM196" s="723">
        <f t="shared" si="374"/>
        <v>92.660708104956129</v>
      </c>
      <c r="AN196" s="514">
        <f t="shared" si="336"/>
        <v>-1.2207514576059566</v>
      </c>
      <c r="AO196" s="514">
        <f t="shared" si="337"/>
        <v>47.102785761692267</v>
      </c>
      <c r="AP196" t="e">
        <f t="shared" si="338"/>
        <v>#N/A</v>
      </c>
      <c r="AQ196" s="723">
        <f t="shared" si="375"/>
        <v>-1.2207514576059566</v>
      </c>
      <c r="AR196" s="723">
        <f t="shared" si="376"/>
        <v>47.102785761692267</v>
      </c>
      <c r="AS196" s="80">
        <f t="shared" si="339"/>
        <v>61.899248542394048</v>
      </c>
      <c r="AT196" s="80">
        <f t="shared" si="340"/>
        <v>197.66427807399063</v>
      </c>
      <c r="AU196" t="e">
        <f t="shared" si="341"/>
        <v>#N/A</v>
      </c>
      <c r="AV196" s="723">
        <f t="shared" si="377"/>
        <v>61.899248542394048</v>
      </c>
      <c r="AW196" s="723">
        <f t="shared" si="378"/>
        <v>197.66427807399063</v>
      </c>
      <c r="AX196" s="379" t="str">
        <f t="shared" si="342"/>
        <v/>
      </c>
      <c r="AY196" s="379" t="str">
        <f t="shared" si="343"/>
        <v/>
      </c>
      <c r="AZ196">
        <f t="shared" si="344"/>
        <v>0</v>
      </c>
      <c r="BA196" s="723" t="e">
        <f t="shared" si="379"/>
        <v>#N/A</v>
      </c>
      <c r="BB196" s="723" t="e">
        <f t="shared" si="380"/>
        <v>#N/A</v>
      </c>
      <c r="BC196" s="290">
        <f t="shared" si="345"/>
        <v>-89.420751457605945</v>
      </c>
      <c r="BD196" s="290">
        <f t="shared" si="346"/>
        <v>151.03779270934768</v>
      </c>
      <c r="BE196" t="e">
        <f t="shared" si="347"/>
        <v>#N/A</v>
      </c>
      <c r="BF196" s="723">
        <f t="shared" si="381"/>
        <v>-89.420751457605945</v>
      </c>
      <c r="BG196" s="723">
        <f t="shared" si="382"/>
        <v>151.03779270934768</v>
      </c>
      <c r="BH196" s="80">
        <f t="shared" si="348"/>
        <v>-26.564751457605951</v>
      </c>
      <c r="BI196" s="80">
        <f t="shared" si="349"/>
        <v>34.279212804728765</v>
      </c>
      <c r="BJ196" t="e">
        <f t="shared" si="350"/>
        <v>#N/A</v>
      </c>
      <c r="BK196" s="723">
        <f t="shared" si="383"/>
        <v>-26.564751457605951</v>
      </c>
      <c r="BL196" s="723">
        <f t="shared" si="384"/>
        <v>34.279212804728765</v>
      </c>
      <c r="BN196" s="609">
        <f t="shared" si="351"/>
        <v>-15.143565415321445</v>
      </c>
      <c r="BO196" s="83">
        <f t="shared" si="352"/>
        <v>15.143565415321445</v>
      </c>
      <c r="BQ196" s="60">
        <f t="shared" si="353"/>
        <v>9.5192485423939956</v>
      </c>
      <c r="BR196" s="414">
        <f t="shared" si="354"/>
        <v>27.594971036619704</v>
      </c>
      <c r="BS196" t="e">
        <f t="shared" si="355"/>
        <v>#N/A</v>
      </c>
      <c r="BT196" s="723">
        <f t="shared" si="385"/>
        <v>9.5192485423939956</v>
      </c>
      <c r="BU196" s="723">
        <f t="shared" si="386"/>
        <v>27.594971036619704</v>
      </c>
      <c r="BV196" s="86">
        <f t="shared" si="356"/>
        <v>34.945915209060729</v>
      </c>
      <c r="BW196" s="86">
        <f t="shared" si="357"/>
        <v>91.441649557158058</v>
      </c>
      <c r="BX196" t="e">
        <f t="shared" si="358"/>
        <v>#N/A</v>
      </c>
      <c r="BY196" s="723">
        <f t="shared" si="387"/>
        <v>34.945915209060729</v>
      </c>
      <c r="BZ196" s="723">
        <f t="shared" si="388"/>
        <v>91.441649557158058</v>
      </c>
      <c r="CA196" s="141">
        <f t="shared" si="359"/>
        <v>36.779248542394043</v>
      </c>
      <c r="CB196" s="141">
        <f t="shared" si="360"/>
        <v>75.436545695782499</v>
      </c>
      <c r="CC196" t="e">
        <f t="shared" si="361"/>
        <v>#N/A</v>
      </c>
      <c r="CD196" s="723">
        <f t="shared" si="389"/>
        <v>36.779248542394043</v>
      </c>
      <c r="CE196" s="723">
        <f t="shared" si="390"/>
        <v>75.436545695782499</v>
      </c>
    </row>
    <row r="197" spans="1:83" ht="15.75" thickBot="1" x14ac:dyDescent="0.3">
      <c r="A197" s="1144"/>
      <c r="B197" s="635">
        <v>1</v>
      </c>
      <c r="E197" s="80">
        <f t="shared" si="315"/>
        <v>4.615156820636912</v>
      </c>
      <c r="F197" s="80">
        <f t="shared" si="316"/>
        <v>79.208586271564002</v>
      </c>
      <c r="G197" t="e">
        <f t="shared" si="317"/>
        <v>#N/A</v>
      </c>
      <c r="H197" s="723">
        <f t="shared" si="362"/>
        <v>4.615156820636912</v>
      </c>
      <c r="I197" s="723">
        <f t="shared" si="362"/>
        <v>79.208586271564002</v>
      </c>
      <c r="J197" s="6">
        <f t="shared" si="318"/>
        <v>-10.92665567936308</v>
      </c>
      <c r="K197" s="6">
        <f t="shared" si="319"/>
        <v>38.392709452965107</v>
      </c>
      <c r="L197" t="e">
        <f t="shared" si="320"/>
        <v>#N/A</v>
      </c>
      <c r="M197" s="723">
        <f t="shared" si="363"/>
        <v>-10.92665567936308</v>
      </c>
      <c r="N197" s="723">
        <f t="shared" si="364"/>
        <v>38.392709452965107</v>
      </c>
      <c r="O197" s="141">
        <f t="shared" si="321"/>
        <v>-1.1866556793631275</v>
      </c>
      <c r="P197" s="141">
        <f t="shared" si="322"/>
        <v>162.57294282610437</v>
      </c>
      <c r="Q197" t="e">
        <f t="shared" si="323"/>
        <v>#N/A</v>
      </c>
      <c r="R197" s="723">
        <f t="shared" si="365"/>
        <v>-1.1866556793631275</v>
      </c>
      <c r="S197" s="723">
        <f t="shared" si="366"/>
        <v>162.57294282610437</v>
      </c>
      <c r="T197" s="512">
        <f t="shared" si="324"/>
        <v>31.07334432063692</v>
      </c>
      <c r="U197" s="512">
        <f t="shared" si="325"/>
        <v>79.208586271564002</v>
      </c>
      <c r="V197" t="e">
        <f t="shared" si="326"/>
        <v>#N/A</v>
      </c>
      <c r="W197" s="723">
        <f t="shared" si="367"/>
        <v>31.07334432063692</v>
      </c>
      <c r="X197" s="723">
        <f t="shared" si="368"/>
        <v>79.208586271564002</v>
      </c>
      <c r="Y197" s="85">
        <f t="shared" si="327"/>
        <v>22.093344320636902</v>
      </c>
      <c r="Z197" s="85">
        <f t="shared" si="328"/>
        <v>86.575343713668246</v>
      </c>
      <c r="AA197" t="e">
        <f t="shared" si="329"/>
        <v>#N/A</v>
      </c>
      <c r="AB197" s="723">
        <f t="shared" si="369"/>
        <v>22.093344320636902</v>
      </c>
      <c r="AC197" s="723">
        <f t="shared" si="370"/>
        <v>86.575343713668246</v>
      </c>
      <c r="AD197" s="439">
        <f t="shared" si="330"/>
        <v>19.07334432063692</v>
      </c>
      <c r="AE197" s="439">
        <f t="shared" si="331"/>
        <v>56.903428184423092</v>
      </c>
      <c r="AF197" t="e">
        <f t="shared" si="332"/>
        <v>#N/A</v>
      </c>
      <c r="AG197" s="723">
        <f t="shared" si="371"/>
        <v>19.07334432063692</v>
      </c>
      <c r="AH197" s="723">
        <f t="shared" si="372"/>
        <v>56.903428184423092</v>
      </c>
      <c r="AI197" s="142">
        <f t="shared" si="333"/>
        <v>-12.826655679363057</v>
      </c>
      <c r="AJ197" s="142">
        <f t="shared" si="334"/>
        <v>92.440978679045784</v>
      </c>
      <c r="AK197" t="e">
        <f t="shared" si="335"/>
        <v>#N/A</v>
      </c>
      <c r="AL197" s="723">
        <f t="shared" si="373"/>
        <v>-12.826655679363057</v>
      </c>
      <c r="AM197" s="723">
        <f t="shared" si="374"/>
        <v>92.440978679045784</v>
      </c>
      <c r="AN197" s="514">
        <f t="shared" si="336"/>
        <v>-0.9266556793630798</v>
      </c>
      <c r="AO197" s="514">
        <f t="shared" si="337"/>
        <v>46.669049049019591</v>
      </c>
      <c r="AP197" t="e">
        <f t="shared" si="338"/>
        <v>#N/A</v>
      </c>
      <c r="AQ197" s="723">
        <f t="shared" si="375"/>
        <v>-0.9266556793630798</v>
      </c>
      <c r="AR197" s="723">
        <f t="shared" si="376"/>
        <v>46.669049049019591</v>
      </c>
      <c r="AS197" s="80">
        <f t="shared" si="339"/>
        <v>129.76334432063692</v>
      </c>
      <c r="AT197" s="80">
        <f t="shared" si="340"/>
        <v>395.60078076153974</v>
      </c>
      <c r="AU197" t="e">
        <f t="shared" si="341"/>
        <v>#N/A</v>
      </c>
      <c r="AV197" s="723">
        <f t="shared" si="377"/>
        <v>129.76334432063692</v>
      </c>
      <c r="AW197" s="723">
        <f t="shared" si="378"/>
        <v>395.60078076153974</v>
      </c>
      <c r="AX197" s="379" t="str">
        <f t="shared" si="342"/>
        <v/>
      </c>
      <c r="AY197" s="379" t="str">
        <f t="shared" si="343"/>
        <v/>
      </c>
      <c r="AZ197">
        <f t="shared" si="344"/>
        <v>0</v>
      </c>
      <c r="BA197" s="723" t="e">
        <f t="shared" si="379"/>
        <v>#N/A</v>
      </c>
      <c r="BB197" s="723" t="e">
        <f t="shared" si="380"/>
        <v>#N/A</v>
      </c>
      <c r="BC197" s="290" t="str">
        <f t="shared" si="345"/>
        <v/>
      </c>
      <c r="BD197" s="290" t="str">
        <f t="shared" si="346"/>
        <v/>
      </c>
      <c r="BE197">
        <f t="shared" si="347"/>
        <v>0</v>
      </c>
      <c r="BF197" s="723" t="e">
        <f t="shared" si="381"/>
        <v>#N/A</v>
      </c>
      <c r="BG197" s="723" t="e">
        <f t="shared" si="382"/>
        <v>#N/A</v>
      </c>
      <c r="BH197" s="80">
        <f t="shared" si="348"/>
        <v>-29.704655679363043</v>
      </c>
      <c r="BI197" s="80">
        <f t="shared" si="349"/>
        <v>34.293661151002766</v>
      </c>
      <c r="BJ197" t="e">
        <f t="shared" si="350"/>
        <v>#N/A</v>
      </c>
      <c r="BK197" s="723">
        <f t="shared" si="383"/>
        <v>-29.704655679363043</v>
      </c>
      <c r="BL197" s="723">
        <f t="shared" si="384"/>
        <v>34.293661151002766</v>
      </c>
      <c r="BN197" s="609">
        <f t="shared" si="351"/>
        <v>-16.43167249126526</v>
      </c>
      <c r="BO197" s="83">
        <f t="shared" si="352"/>
        <v>16.43167249126526</v>
      </c>
      <c r="BQ197" s="60">
        <f t="shared" si="353"/>
        <v>13.363344320636884</v>
      </c>
      <c r="BR197" s="414">
        <f t="shared" si="354"/>
        <v>33.06669834047235</v>
      </c>
      <c r="BS197" t="e">
        <f t="shared" si="355"/>
        <v>#N/A</v>
      </c>
      <c r="BT197" s="723">
        <f t="shared" si="385"/>
        <v>13.363344320636884</v>
      </c>
      <c r="BU197" s="723">
        <f t="shared" si="386"/>
        <v>33.06669834047235</v>
      </c>
      <c r="BV197" s="86" t="str">
        <f t="shared" si="356"/>
        <v/>
      </c>
      <c r="BW197" s="86" t="str">
        <f t="shared" si="357"/>
        <v/>
      </c>
      <c r="BX197">
        <f t="shared" si="358"/>
        <v>0</v>
      </c>
      <c r="BY197" s="723" t="e">
        <f t="shared" si="387"/>
        <v>#N/A</v>
      </c>
      <c r="BZ197" s="723" t="e">
        <f t="shared" si="388"/>
        <v>#N/A</v>
      </c>
      <c r="CA197" s="141">
        <f t="shared" si="359"/>
        <v>36.07334432063692</v>
      </c>
      <c r="CB197" s="141">
        <f t="shared" si="360"/>
        <v>79.208586271564002</v>
      </c>
      <c r="CC197" t="e">
        <f t="shared" si="361"/>
        <v>#N/A</v>
      </c>
      <c r="CD197" s="723">
        <f t="shared" si="389"/>
        <v>36.07334432063692</v>
      </c>
      <c r="CE197" s="723">
        <f t="shared" si="390"/>
        <v>79.208586271564002</v>
      </c>
    </row>
    <row r="198" spans="1:83" ht="15.75" thickBot="1" x14ac:dyDescent="0.3">
      <c r="A198" s="1144" t="s">
        <v>17</v>
      </c>
      <c r="B198" s="635">
        <v>120</v>
      </c>
      <c r="E198" s="80">
        <f t="shared" si="315"/>
        <v>-11.301438107674386</v>
      </c>
      <c r="F198" s="80">
        <f t="shared" si="316"/>
        <v>59.84677419582426</v>
      </c>
      <c r="G198" t="e">
        <f t="shared" si="317"/>
        <v>#N/A</v>
      </c>
      <c r="H198" s="723">
        <f t="shared" si="362"/>
        <v>-11.301438107674386</v>
      </c>
      <c r="I198" s="723">
        <f t="shared" si="362"/>
        <v>59.84677419582426</v>
      </c>
      <c r="J198" s="6">
        <f t="shared" si="318"/>
        <v>-26.148963107674376</v>
      </c>
      <c r="K198" s="6">
        <f t="shared" si="319"/>
        <v>29.69236234532335</v>
      </c>
      <c r="L198" t="e">
        <f t="shared" si="320"/>
        <v>#N/A</v>
      </c>
      <c r="M198" s="723">
        <f t="shared" si="363"/>
        <v>-26.148963107674376</v>
      </c>
      <c r="N198" s="723">
        <f t="shared" si="364"/>
        <v>29.69236234532335</v>
      </c>
      <c r="O198" s="141">
        <f t="shared" si="321"/>
        <v>-9.1989631076743592</v>
      </c>
      <c r="P198" s="141">
        <f t="shared" si="322"/>
        <v>81.367234078872173</v>
      </c>
      <c r="Q198" t="e">
        <f t="shared" si="323"/>
        <v>#N/A</v>
      </c>
      <c r="R198" s="723">
        <f t="shared" si="365"/>
        <v>-9.1989631076743592</v>
      </c>
      <c r="S198" s="723">
        <f t="shared" si="366"/>
        <v>81.367234078872173</v>
      </c>
      <c r="T198" s="512">
        <f t="shared" si="324"/>
        <v>-13.148963107674376</v>
      </c>
      <c r="U198" s="512">
        <f t="shared" si="325"/>
        <v>59.84677419582426</v>
      </c>
      <c r="V198" t="e">
        <f t="shared" si="326"/>
        <v>#N/A</v>
      </c>
      <c r="W198" s="723">
        <f t="shared" si="367"/>
        <v>-13.148963107674376</v>
      </c>
      <c r="X198" s="723">
        <f t="shared" si="368"/>
        <v>59.84677419582426</v>
      </c>
      <c r="Y198" s="85">
        <f t="shared" si="327"/>
        <v>2.4410368923256272</v>
      </c>
      <c r="Z198" s="85">
        <f t="shared" si="328"/>
        <v>55.123683491272388</v>
      </c>
      <c r="AA198" t="e">
        <f t="shared" si="329"/>
        <v>#N/A</v>
      </c>
      <c r="AB198" s="723">
        <f t="shared" si="369"/>
        <v>2.4410368923256272</v>
      </c>
      <c r="AC198" s="723">
        <f t="shared" si="370"/>
        <v>55.123683491272388</v>
      </c>
      <c r="AD198" s="439">
        <f t="shared" si="330"/>
        <v>-0.14896310767437626</v>
      </c>
      <c r="AE198" s="439">
        <f t="shared" si="331"/>
        <v>63.856373069929177</v>
      </c>
      <c r="AF198" t="e">
        <f t="shared" si="332"/>
        <v>#N/A</v>
      </c>
      <c r="AG198" s="723">
        <f t="shared" si="371"/>
        <v>-0.14896310767437626</v>
      </c>
      <c r="AH198" s="723">
        <f t="shared" si="372"/>
        <v>63.856373069929177</v>
      </c>
      <c r="AI198" s="142">
        <f t="shared" si="333"/>
        <v>5.3510368923256237</v>
      </c>
      <c r="AJ198" s="142">
        <f t="shared" si="334"/>
        <v>40.51399735456841</v>
      </c>
      <c r="AK198" t="e">
        <f t="shared" si="335"/>
        <v>#N/A</v>
      </c>
      <c r="AL198" s="723">
        <f t="shared" si="373"/>
        <v>5.3510368923256237</v>
      </c>
      <c r="AM198" s="723">
        <f t="shared" si="374"/>
        <v>40.51399735456841</v>
      </c>
      <c r="AN198" s="514">
        <f t="shared" si="336"/>
        <v>-15.148963107674376</v>
      </c>
      <c r="AO198" s="514">
        <f t="shared" si="337"/>
        <v>47.808329626185184</v>
      </c>
      <c r="AP198" t="e">
        <f t="shared" si="338"/>
        <v>#N/A</v>
      </c>
      <c r="AQ198" s="723">
        <f t="shared" si="375"/>
        <v>-15.148963107674376</v>
      </c>
      <c r="AR198" s="723">
        <f t="shared" si="376"/>
        <v>47.808329626185184</v>
      </c>
      <c r="AS198" s="80" t="str">
        <f t="shared" si="339"/>
        <v/>
      </c>
      <c r="AT198" s="80" t="str">
        <f t="shared" si="340"/>
        <v/>
      </c>
      <c r="AU198">
        <f t="shared" si="341"/>
        <v>0</v>
      </c>
      <c r="AV198" s="723" t="e">
        <f t="shared" si="377"/>
        <v>#N/A</v>
      </c>
      <c r="AW198" s="723" t="e">
        <f t="shared" si="378"/>
        <v>#N/A</v>
      </c>
      <c r="AX198" s="379" t="str">
        <f t="shared" si="342"/>
        <v/>
      </c>
      <c r="AY198" s="379" t="str">
        <f t="shared" si="343"/>
        <v/>
      </c>
      <c r="AZ198">
        <f t="shared" si="344"/>
        <v>0</v>
      </c>
      <c r="BA198" s="723" t="e">
        <f t="shared" si="379"/>
        <v>#N/A</v>
      </c>
      <c r="BB198" s="723" t="e">
        <f t="shared" si="380"/>
        <v>#N/A</v>
      </c>
      <c r="BC198" s="290">
        <f t="shared" si="345"/>
        <v>34.451036892325618</v>
      </c>
      <c r="BD198" s="290">
        <f t="shared" si="346"/>
        <v>161.9433122473601</v>
      </c>
      <c r="BE198" t="e">
        <f t="shared" si="347"/>
        <v>#N/A</v>
      </c>
      <c r="BF198" s="723">
        <f t="shared" si="381"/>
        <v>34.451036892325618</v>
      </c>
      <c r="BG198" s="723">
        <f t="shared" si="382"/>
        <v>161.9433122473601</v>
      </c>
      <c r="BH198" s="80" t="str">
        <f t="shared" si="348"/>
        <v/>
      </c>
      <c r="BI198" s="80" t="str">
        <f t="shared" si="349"/>
        <v/>
      </c>
      <c r="BJ198">
        <f t="shared" si="350"/>
        <v>0</v>
      </c>
      <c r="BK198" s="723" t="e">
        <f t="shared" si="383"/>
        <v>#N/A</v>
      </c>
      <c r="BL198" s="723" t="e">
        <f t="shared" si="384"/>
        <v>#N/A</v>
      </c>
      <c r="BN198" s="609">
        <f t="shared" si="351"/>
        <v>-12.742198332863291</v>
      </c>
      <c r="BO198" s="83">
        <f t="shared" si="352"/>
        <v>12.742198332863291</v>
      </c>
      <c r="BQ198" s="60">
        <f t="shared" si="353"/>
        <v>8.2610368923256203</v>
      </c>
      <c r="BR198" s="414">
        <f t="shared" si="354"/>
        <v>22.882193549700958</v>
      </c>
      <c r="BS198" t="e">
        <f t="shared" si="355"/>
        <v>#N/A</v>
      </c>
      <c r="BT198" s="723">
        <f t="shared" si="385"/>
        <v>8.2610368923256203</v>
      </c>
      <c r="BU198" s="723">
        <f t="shared" si="386"/>
        <v>22.882193549700958</v>
      </c>
      <c r="BV198" s="86">
        <f t="shared" si="356"/>
        <v>16.351036892325624</v>
      </c>
      <c r="BW198" s="86">
        <f t="shared" si="357"/>
        <v>38.754715067708972</v>
      </c>
      <c r="BX198" t="e">
        <f t="shared" si="358"/>
        <v>#N/A</v>
      </c>
      <c r="BY198" s="723">
        <f t="shared" si="387"/>
        <v>16.351036892325624</v>
      </c>
      <c r="BZ198" s="723">
        <f t="shared" si="388"/>
        <v>38.754715067708972</v>
      </c>
      <c r="CA198" s="141">
        <f t="shared" si="359"/>
        <v>64.851036892325624</v>
      </c>
      <c r="CB198" s="141">
        <f t="shared" si="360"/>
        <v>71.872361736942921</v>
      </c>
      <c r="CC198" t="e">
        <f t="shared" si="361"/>
        <v>#N/A</v>
      </c>
      <c r="CD198" s="723">
        <f t="shared" si="389"/>
        <v>64.851036892325624</v>
      </c>
      <c r="CE198" s="723">
        <f t="shared" si="390"/>
        <v>71.872361736942921</v>
      </c>
    </row>
    <row r="199" spans="1:83" ht="15.75" thickBot="1" x14ac:dyDescent="0.3">
      <c r="A199" s="1144"/>
      <c r="B199" s="635">
        <v>100</v>
      </c>
      <c r="E199" s="80">
        <f t="shared" si="315"/>
        <v>-2.7401399278928693</v>
      </c>
      <c r="F199" s="80">
        <f t="shared" si="316"/>
        <v>59.849514245245935</v>
      </c>
      <c r="G199" t="e">
        <f t="shared" si="317"/>
        <v>#N/A</v>
      </c>
      <c r="H199" s="723">
        <f t="shared" si="362"/>
        <v>-2.7401399278928693</v>
      </c>
      <c r="I199" s="723">
        <f t="shared" si="362"/>
        <v>59.849514245245935</v>
      </c>
      <c r="J199" s="6">
        <f t="shared" si="318"/>
        <v>-23.853627427892889</v>
      </c>
      <c r="K199" s="6">
        <f t="shared" si="319"/>
        <v>29.697884695578846</v>
      </c>
      <c r="L199" t="e">
        <f t="shared" si="320"/>
        <v>#N/A</v>
      </c>
      <c r="M199" s="723">
        <f t="shared" si="363"/>
        <v>-23.853627427892889</v>
      </c>
      <c r="N199" s="723">
        <f t="shared" si="364"/>
        <v>29.697884695578846</v>
      </c>
      <c r="O199" s="141">
        <f t="shared" si="321"/>
        <v>-10.993627427892875</v>
      </c>
      <c r="P199" s="141">
        <f t="shared" si="322"/>
        <v>81.369249445917205</v>
      </c>
      <c r="Q199" t="e">
        <f t="shared" si="323"/>
        <v>#N/A</v>
      </c>
      <c r="R199" s="723">
        <f t="shared" si="365"/>
        <v>-10.993627427892875</v>
      </c>
      <c r="S199" s="723">
        <f t="shared" si="366"/>
        <v>81.369249445917205</v>
      </c>
      <c r="T199" s="512">
        <f t="shared" si="324"/>
        <v>-27.853627427892889</v>
      </c>
      <c r="U199" s="512">
        <f t="shared" si="325"/>
        <v>59.849514245245935</v>
      </c>
      <c r="V199" t="e">
        <f t="shared" si="326"/>
        <v>#N/A</v>
      </c>
      <c r="W199" s="723">
        <f t="shared" si="367"/>
        <v>-27.853627427892889</v>
      </c>
      <c r="X199" s="723">
        <f t="shared" si="368"/>
        <v>59.849514245245935</v>
      </c>
      <c r="Y199" s="85">
        <f t="shared" si="327"/>
        <v>58.8463725721071</v>
      </c>
      <c r="Z199" s="85">
        <f t="shared" si="328"/>
        <v>90.109979776892047</v>
      </c>
      <c r="AA199" t="e">
        <f t="shared" si="329"/>
        <v>#N/A</v>
      </c>
      <c r="AB199" s="723">
        <f t="shared" si="369"/>
        <v>58.8463725721071</v>
      </c>
      <c r="AC199" s="723">
        <f t="shared" si="370"/>
        <v>90.109979776892047</v>
      </c>
      <c r="AD199" s="439">
        <f t="shared" si="330"/>
        <v>1.1463725721071114</v>
      </c>
      <c r="AE199" s="439">
        <f t="shared" si="331"/>
        <v>51.826290195149952</v>
      </c>
      <c r="AF199" t="e">
        <f t="shared" si="332"/>
        <v>#N/A</v>
      </c>
      <c r="AG199" s="723">
        <f t="shared" si="371"/>
        <v>1.1463725721071114</v>
      </c>
      <c r="AH199" s="723">
        <f t="shared" si="372"/>
        <v>51.826290195149952</v>
      </c>
      <c r="AI199" s="142">
        <f t="shared" si="333"/>
        <v>0.64637257210711141</v>
      </c>
      <c r="AJ199" s="142">
        <f t="shared" si="334"/>
        <v>40.518044812057461</v>
      </c>
      <c r="AK199" t="e">
        <f t="shared" si="335"/>
        <v>#N/A</v>
      </c>
      <c r="AL199" s="723">
        <f t="shared" si="373"/>
        <v>0.64637257210711141</v>
      </c>
      <c r="AM199" s="723">
        <f t="shared" si="374"/>
        <v>40.518044812057461</v>
      </c>
      <c r="AN199" s="514">
        <f t="shared" si="336"/>
        <v>-12.853627427892889</v>
      </c>
      <c r="AO199" s="514">
        <f t="shared" si="337"/>
        <v>47.811759593136671</v>
      </c>
      <c r="AP199" t="e">
        <f t="shared" si="338"/>
        <v>#N/A</v>
      </c>
      <c r="AQ199" s="723">
        <f t="shared" si="375"/>
        <v>-12.853627427892889</v>
      </c>
      <c r="AR199" s="723">
        <f t="shared" si="376"/>
        <v>47.811759593136671</v>
      </c>
      <c r="AS199" s="80" t="str">
        <f t="shared" si="339"/>
        <v/>
      </c>
      <c r="AT199" s="80" t="str">
        <f t="shared" si="340"/>
        <v/>
      </c>
      <c r="AU199">
        <f t="shared" si="341"/>
        <v>0</v>
      </c>
      <c r="AV199" s="723" t="e">
        <f t="shared" si="377"/>
        <v>#N/A</v>
      </c>
      <c r="AW199" s="723" t="e">
        <f t="shared" si="378"/>
        <v>#N/A</v>
      </c>
      <c r="AX199" s="379" t="str">
        <f t="shared" si="342"/>
        <v/>
      </c>
      <c r="AY199" s="379" t="str">
        <f t="shared" si="343"/>
        <v/>
      </c>
      <c r="AZ199">
        <f t="shared" si="344"/>
        <v>0</v>
      </c>
      <c r="BA199" s="723" t="e">
        <f t="shared" si="379"/>
        <v>#N/A</v>
      </c>
      <c r="BB199" s="723" t="e">
        <f t="shared" si="380"/>
        <v>#N/A</v>
      </c>
      <c r="BC199" s="290">
        <f t="shared" si="345"/>
        <v>15.196372572107123</v>
      </c>
      <c r="BD199" s="290">
        <f t="shared" si="346"/>
        <v>81.369249445917205</v>
      </c>
      <c r="BE199" t="e">
        <f t="shared" si="347"/>
        <v>#N/A</v>
      </c>
      <c r="BF199" s="723">
        <f t="shared" si="381"/>
        <v>15.196372572107123</v>
      </c>
      <c r="BG199" s="723">
        <f t="shared" si="382"/>
        <v>81.369249445917205</v>
      </c>
      <c r="BH199" s="80" t="str">
        <f t="shared" si="348"/>
        <v/>
      </c>
      <c r="BI199" s="80" t="str">
        <f t="shared" si="349"/>
        <v/>
      </c>
      <c r="BJ199">
        <f t="shared" si="350"/>
        <v>0</v>
      </c>
      <c r="BK199" s="723" t="e">
        <f t="shared" si="383"/>
        <v>#N/A</v>
      </c>
      <c r="BL199" s="723" t="e">
        <f t="shared" si="384"/>
        <v>#N/A</v>
      </c>
      <c r="BN199" s="609">
        <f t="shared" si="351"/>
        <v>-12.729322236792644</v>
      </c>
      <c r="BO199" s="83">
        <f t="shared" si="352"/>
        <v>12.729322236792644</v>
      </c>
      <c r="BQ199" s="60">
        <f t="shared" si="353"/>
        <v>9.3763725721071296</v>
      </c>
      <c r="BR199" s="414">
        <f t="shared" si="354"/>
        <v>22.889358999148413</v>
      </c>
      <c r="BS199" t="e">
        <f t="shared" si="355"/>
        <v>#N/A</v>
      </c>
      <c r="BT199" s="723">
        <f t="shared" si="385"/>
        <v>9.3763725721071296</v>
      </c>
      <c r="BU199" s="723">
        <f t="shared" si="386"/>
        <v>22.889358999148413</v>
      </c>
      <c r="BV199" s="86">
        <f t="shared" si="356"/>
        <v>2.8963725721071114</v>
      </c>
      <c r="BW199" s="86">
        <f t="shared" si="357"/>
        <v>39.416076394138507</v>
      </c>
      <c r="BX199" t="e">
        <f t="shared" si="358"/>
        <v>#N/A</v>
      </c>
      <c r="BY199" s="723">
        <f t="shared" si="387"/>
        <v>2.8963725721071114</v>
      </c>
      <c r="BZ199" s="723">
        <f t="shared" si="388"/>
        <v>39.416076394138507</v>
      </c>
      <c r="CA199" s="141">
        <f t="shared" si="359"/>
        <v>66.146372572107111</v>
      </c>
      <c r="CB199" s="141">
        <f t="shared" si="360"/>
        <v>71.874643340971758</v>
      </c>
      <c r="CC199" t="e">
        <f t="shared" si="361"/>
        <v>#N/A</v>
      </c>
      <c r="CD199" s="723">
        <f t="shared" si="389"/>
        <v>66.146372572107111</v>
      </c>
      <c r="CE199" s="723">
        <f t="shared" si="390"/>
        <v>71.874643340971758</v>
      </c>
    </row>
    <row r="200" spans="1:83" ht="15.75" thickBot="1" x14ac:dyDescent="0.3">
      <c r="A200" s="1144"/>
      <c r="B200" s="635">
        <v>50</v>
      </c>
      <c r="E200" s="80">
        <f t="shared" si="315"/>
        <v>4.3669736724200447</v>
      </c>
      <c r="F200" s="80">
        <f t="shared" si="316"/>
        <v>59.541149955361128</v>
      </c>
      <c r="G200" t="e">
        <f t="shared" si="317"/>
        <v>#N/A</v>
      </c>
      <c r="H200" s="723">
        <f t="shared" si="362"/>
        <v>4.3669736724200447</v>
      </c>
      <c r="I200" s="723">
        <f t="shared" si="362"/>
        <v>59.541149955361128</v>
      </c>
      <c r="J200" s="6">
        <f t="shared" si="318"/>
        <v>-15.466138827579954</v>
      </c>
      <c r="K200" s="6">
        <f t="shared" si="319"/>
        <v>29.07143852661579</v>
      </c>
      <c r="L200" t="e">
        <f t="shared" si="320"/>
        <v>#N/A</v>
      </c>
      <c r="M200" s="723">
        <f t="shared" si="363"/>
        <v>-15.466138827579954</v>
      </c>
      <c r="N200" s="723">
        <f t="shared" si="364"/>
        <v>29.07143852661579</v>
      </c>
      <c r="O200" s="141">
        <f t="shared" si="321"/>
        <v>-14.326138827579939</v>
      </c>
      <c r="P200" s="141">
        <f t="shared" si="322"/>
        <v>81.14270723858553</v>
      </c>
      <c r="Q200" t="e">
        <f t="shared" si="323"/>
        <v>#N/A</v>
      </c>
      <c r="R200" s="723">
        <f t="shared" si="365"/>
        <v>-14.326138827579939</v>
      </c>
      <c r="S200" s="723">
        <f t="shared" si="366"/>
        <v>81.14270723858553</v>
      </c>
      <c r="T200" s="512">
        <f t="shared" si="324"/>
        <v>-15.466138827579954</v>
      </c>
      <c r="U200" s="512">
        <f t="shared" si="325"/>
        <v>59.541149955361128</v>
      </c>
      <c r="V200" t="e">
        <f t="shared" si="326"/>
        <v>#N/A</v>
      </c>
      <c r="W200" s="723">
        <f t="shared" si="367"/>
        <v>-15.466138827579954</v>
      </c>
      <c r="X200" s="723">
        <f t="shared" si="368"/>
        <v>59.541149955361128</v>
      </c>
      <c r="Y200" s="85">
        <f t="shared" si="327"/>
        <v>70.063861172420047</v>
      </c>
      <c r="Z200" s="85">
        <f t="shared" si="328"/>
        <v>107.41497771729416</v>
      </c>
      <c r="AA200" t="e">
        <f t="shared" si="329"/>
        <v>#N/A</v>
      </c>
      <c r="AB200" s="723">
        <f t="shared" si="369"/>
        <v>70.063861172420047</v>
      </c>
      <c r="AC200" s="723">
        <f t="shared" si="370"/>
        <v>107.41497771729416</v>
      </c>
      <c r="AD200" s="439">
        <f t="shared" si="330"/>
        <v>11.533861172420046</v>
      </c>
      <c r="AE200" s="439">
        <f t="shared" si="331"/>
        <v>51.469879910553516</v>
      </c>
      <c r="AF200" t="e">
        <f t="shared" si="332"/>
        <v>#N/A</v>
      </c>
      <c r="AG200" s="723">
        <f t="shared" si="371"/>
        <v>11.533861172420046</v>
      </c>
      <c r="AH200" s="723">
        <f t="shared" si="372"/>
        <v>51.469879910553516</v>
      </c>
      <c r="AI200" s="142">
        <f t="shared" si="333"/>
        <v>3.1338611724200405</v>
      </c>
      <c r="AJ200" s="142">
        <f t="shared" si="334"/>
        <v>40.061154975946472</v>
      </c>
      <c r="AK200" t="e">
        <f t="shared" si="335"/>
        <v>#N/A</v>
      </c>
      <c r="AL200" s="723">
        <f t="shared" si="373"/>
        <v>3.1338611724200405</v>
      </c>
      <c r="AM200" s="723">
        <f t="shared" si="374"/>
        <v>40.061154975946472</v>
      </c>
      <c r="AN200" s="514">
        <f t="shared" si="336"/>
        <v>-5.4661388275799538</v>
      </c>
      <c r="AO200" s="514">
        <f t="shared" si="337"/>
        <v>47.425188855784228</v>
      </c>
      <c r="AP200" t="e">
        <f t="shared" si="338"/>
        <v>#N/A</v>
      </c>
      <c r="AQ200" s="723">
        <f t="shared" si="375"/>
        <v>-5.4661388275799538</v>
      </c>
      <c r="AR200" s="723">
        <f t="shared" si="376"/>
        <v>47.425188855784228</v>
      </c>
      <c r="AS200" s="80">
        <f t="shared" si="339"/>
        <v>-14.326138827579939</v>
      </c>
      <c r="AT200" s="80">
        <f t="shared" si="340"/>
        <v>81.14270723858553</v>
      </c>
      <c r="AU200" t="e">
        <f t="shared" si="341"/>
        <v>#N/A</v>
      </c>
      <c r="AV200" s="723">
        <f t="shared" si="377"/>
        <v>-14.326138827579939</v>
      </c>
      <c r="AW200" s="723">
        <f t="shared" si="378"/>
        <v>81.14270723858553</v>
      </c>
      <c r="AX200" s="379">
        <f t="shared" si="342"/>
        <v>27.160761172420052</v>
      </c>
      <c r="AY200" s="379">
        <f t="shared" si="343"/>
        <v>140.79373807888177</v>
      </c>
      <c r="AZ200" t="e">
        <f t="shared" si="344"/>
        <v>#N/A</v>
      </c>
      <c r="BA200" s="723">
        <f t="shared" si="379"/>
        <v>27.160761172420052</v>
      </c>
      <c r="BB200" s="723">
        <f t="shared" si="380"/>
        <v>140.79373807888177</v>
      </c>
      <c r="BC200" s="290">
        <f t="shared" si="345"/>
        <v>-2.6861388275799527</v>
      </c>
      <c r="BD200" s="290">
        <f t="shared" si="346"/>
        <v>81.14270723858553</v>
      </c>
      <c r="BE200" t="e">
        <f t="shared" si="347"/>
        <v>#N/A</v>
      </c>
      <c r="BF200" s="723">
        <f t="shared" si="381"/>
        <v>-2.6861388275799527</v>
      </c>
      <c r="BG200" s="723">
        <f t="shared" si="382"/>
        <v>81.14270723858553</v>
      </c>
      <c r="BH200" s="80">
        <f t="shared" si="348"/>
        <v>-39.35213882757995</v>
      </c>
      <c r="BI200" s="80">
        <f t="shared" si="349"/>
        <v>37.867528385058343</v>
      </c>
      <c r="BJ200" t="e">
        <f t="shared" si="350"/>
        <v>#N/A</v>
      </c>
      <c r="BK200" s="723">
        <f t="shared" si="383"/>
        <v>-39.35213882757995</v>
      </c>
      <c r="BL200" s="723">
        <f t="shared" si="384"/>
        <v>37.867528385058343</v>
      </c>
      <c r="BN200" s="609">
        <f t="shared" si="351"/>
        <v>-12.443932738214199</v>
      </c>
      <c r="BO200" s="83">
        <f t="shared" si="352"/>
        <v>12.443932738214199</v>
      </c>
      <c r="BQ200" s="60">
        <f t="shared" si="353"/>
        <v>8.9538611724200337</v>
      </c>
      <c r="BR200" s="414">
        <f t="shared" si="354"/>
        <v>22.0704992695408</v>
      </c>
      <c r="BS200" t="e">
        <f t="shared" si="355"/>
        <v>#N/A</v>
      </c>
      <c r="BT200" s="723">
        <f t="shared" si="385"/>
        <v>8.9538611724200337</v>
      </c>
      <c r="BU200" s="723">
        <f t="shared" si="386"/>
        <v>22.0704992695408</v>
      </c>
      <c r="BV200" s="86">
        <f t="shared" si="356"/>
        <v>-17.466138827579954</v>
      </c>
      <c r="BW200" s="86">
        <f t="shared" si="357"/>
        <v>35.551731387844775</v>
      </c>
      <c r="BX200" t="e">
        <f t="shared" si="358"/>
        <v>#N/A</v>
      </c>
      <c r="BY200" s="723">
        <f t="shared" si="387"/>
        <v>-17.466138827579954</v>
      </c>
      <c r="BZ200" s="723">
        <f t="shared" si="388"/>
        <v>35.551731387844775</v>
      </c>
      <c r="CA200" s="141">
        <f t="shared" si="359"/>
        <v>54.533861172420046</v>
      </c>
      <c r="CB200" s="141">
        <f t="shared" si="360"/>
        <v>71.618074101492013</v>
      </c>
      <c r="CC200" t="e">
        <f t="shared" si="361"/>
        <v>#N/A</v>
      </c>
      <c r="CD200" s="723">
        <f t="shared" si="389"/>
        <v>54.533861172420046</v>
      </c>
      <c r="CE200" s="723">
        <f t="shared" si="390"/>
        <v>71.618074101492013</v>
      </c>
    </row>
    <row r="201" spans="1:83" ht="15.75" thickBot="1" x14ac:dyDescent="0.3">
      <c r="A201" s="1144"/>
      <c r="B201" s="635">
        <v>20</v>
      </c>
      <c r="E201" s="80">
        <f t="shared" si="315"/>
        <v>7.9549868999013142</v>
      </c>
      <c r="F201" s="80">
        <f t="shared" si="316"/>
        <v>59.719879113750224</v>
      </c>
      <c r="G201" t="e">
        <f t="shared" si="317"/>
        <v>#N/A</v>
      </c>
      <c r="H201" s="723">
        <f t="shared" si="362"/>
        <v>7.9549868999013142</v>
      </c>
      <c r="I201" s="723">
        <f t="shared" si="362"/>
        <v>59.719879113750224</v>
      </c>
      <c r="J201" s="6">
        <f t="shared" si="318"/>
        <v>-11.14493810009867</v>
      </c>
      <c r="K201" s="6">
        <f t="shared" si="319"/>
        <v>29.435759907991851</v>
      </c>
      <c r="L201" t="e">
        <f t="shared" si="320"/>
        <v>#N/A</v>
      </c>
      <c r="M201" s="723">
        <f t="shared" si="363"/>
        <v>-11.14493810009867</v>
      </c>
      <c r="N201" s="723">
        <f t="shared" si="364"/>
        <v>29.435759907991851</v>
      </c>
      <c r="O201" s="141">
        <f t="shared" si="321"/>
        <v>-15.084938100098668</v>
      </c>
      <c r="P201" s="141">
        <f t="shared" si="322"/>
        <v>81.273946387270627</v>
      </c>
      <c r="Q201" t="e">
        <f t="shared" si="323"/>
        <v>#N/A</v>
      </c>
      <c r="R201" s="723">
        <f t="shared" si="365"/>
        <v>-15.084938100098668</v>
      </c>
      <c r="S201" s="723">
        <f t="shared" si="366"/>
        <v>81.273946387270627</v>
      </c>
      <c r="T201" s="512">
        <f t="shared" si="324"/>
        <v>-5.1449381000986705</v>
      </c>
      <c r="U201" s="512">
        <f t="shared" si="325"/>
        <v>59.719879113750224</v>
      </c>
      <c r="V201" t="e">
        <f t="shared" si="326"/>
        <v>#N/A</v>
      </c>
      <c r="W201" s="723">
        <f t="shared" si="367"/>
        <v>-5.1449381000986705</v>
      </c>
      <c r="X201" s="723">
        <f t="shared" si="368"/>
        <v>59.719879113750224</v>
      </c>
      <c r="Y201" s="85">
        <f t="shared" si="327"/>
        <v>2.3750618999013113</v>
      </c>
      <c r="Z201" s="85">
        <f t="shared" si="328"/>
        <v>57.911173026981082</v>
      </c>
      <c r="AA201" t="e">
        <f t="shared" si="329"/>
        <v>#N/A</v>
      </c>
      <c r="AB201" s="723">
        <f t="shared" si="369"/>
        <v>2.3750618999013113</v>
      </c>
      <c r="AC201" s="723">
        <f t="shared" si="370"/>
        <v>57.911173026981082</v>
      </c>
      <c r="AD201" s="439">
        <f t="shared" si="330"/>
        <v>13.85506189990133</v>
      </c>
      <c r="AE201" s="439">
        <f t="shared" si="331"/>
        <v>51.676532017550677</v>
      </c>
      <c r="AF201" t="e">
        <f t="shared" si="332"/>
        <v>#N/A</v>
      </c>
      <c r="AG201" s="723">
        <f t="shared" si="371"/>
        <v>13.85506189990133</v>
      </c>
      <c r="AH201" s="723">
        <f t="shared" si="372"/>
        <v>51.676532017550677</v>
      </c>
      <c r="AI201" s="142">
        <f t="shared" si="333"/>
        <v>-3.4449381000986818</v>
      </c>
      <c r="AJ201" s="142">
        <f t="shared" si="334"/>
        <v>40.326313510671177</v>
      </c>
      <c r="AK201" t="e">
        <f t="shared" si="335"/>
        <v>#N/A</v>
      </c>
      <c r="AL201" s="723">
        <f t="shared" si="373"/>
        <v>-3.4449381000986818</v>
      </c>
      <c r="AM201" s="723">
        <f t="shared" si="374"/>
        <v>40.326313510671177</v>
      </c>
      <c r="AN201" s="514">
        <f t="shared" si="336"/>
        <v>0.85506189990132953</v>
      </c>
      <c r="AO201" s="514">
        <f t="shared" si="337"/>
        <v>47.649385739597321</v>
      </c>
      <c r="AP201" t="e">
        <f t="shared" si="338"/>
        <v>#N/A</v>
      </c>
      <c r="AQ201" s="723">
        <f t="shared" si="375"/>
        <v>0.85506189990132953</v>
      </c>
      <c r="AR201" s="723">
        <f t="shared" si="376"/>
        <v>47.649385739597321</v>
      </c>
      <c r="AS201" s="80">
        <f t="shared" si="339"/>
        <v>2.3750618999013113</v>
      </c>
      <c r="AT201" s="80">
        <f t="shared" si="340"/>
        <v>81.273946387270627</v>
      </c>
      <c r="AU201" t="e">
        <f t="shared" si="341"/>
        <v>#N/A</v>
      </c>
      <c r="AV201" s="723">
        <f t="shared" si="377"/>
        <v>2.3750618999013113</v>
      </c>
      <c r="AW201" s="723">
        <f t="shared" si="378"/>
        <v>81.273946387270627</v>
      </c>
      <c r="AX201" s="379">
        <f t="shared" si="342"/>
        <v>-11.374688100098695</v>
      </c>
      <c r="AY201" s="379">
        <f t="shared" si="343"/>
        <v>146.06552081111835</v>
      </c>
      <c r="AZ201" t="e">
        <f t="shared" si="344"/>
        <v>#N/A</v>
      </c>
      <c r="BA201" s="723">
        <f t="shared" si="379"/>
        <v>-11.374688100098695</v>
      </c>
      <c r="BB201" s="723">
        <f t="shared" si="380"/>
        <v>146.06552081111835</v>
      </c>
      <c r="BC201" s="290">
        <f t="shared" si="345"/>
        <v>-3.4449381000986818</v>
      </c>
      <c r="BD201" s="290">
        <f t="shared" si="346"/>
        <v>81.273946387270627</v>
      </c>
      <c r="BE201" t="e">
        <f t="shared" si="347"/>
        <v>#N/A</v>
      </c>
      <c r="BF201" s="723">
        <f t="shared" si="381"/>
        <v>-3.4449381000986818</v>
      </c>
      <c r="BG201" s="723">
        <f t="shared" si="382"/>
        <v>81.273946387270627</v>
      </c>
      <c r="BH201" s="80">
        <f t="shared" si="348"/>
        <v>-29.343938100098683</v>
      </c>
      <c r="BI201" s="80">
        <f t="shared" si="349"/>
        <v>33.846154956818069</v>
      </c>
      <c r="BJ201" t="e">
        <f t="shared" si="350"/>
        <v>#N/A</v>
      </c>
      <c r="BK201" s="723">
        <f t="shared" si="383"/>
        <v>-29.343938100098683</v>
      </c>
      <c r="BL201" s="723">
        <f t="shared" si="384"/>
        <v>33.846154956818069</v>
      </c>
      <c r="BN201" s="609">
        <f t="shared" si="351"/>
        <v>-11.555779447491178</v>
      </c>
      <c r="BO201" s="83">
        <f t="shared" si="352"/>
        <v>11.555779447491178</v>
      </c>
      <c r="BQ201" s="60">
        <f t="shared" si="353"/>
        <v>14.015061899901326</v>
      </c>
      <c r="BR201" s="414">
        <f t="shared" si="354"/>
        <v>22.548223020028445</v>
      </c>
      <c r="BS201" t="e">
        <f t="shared" si="355"/>
        <v>#N/A</v>
      </c>
      <c r="BT201" s="723">
        <f t="shared" si="385"/>
        <v>14.015061899901326</v>
      </c>
      <c r="BU201" s="723">
        <f t="shared" si="386"/>
        <v>22.548223020028445</v>
      </c>
      <c r="BV201" s="86">
        <f t="shared" si="356"/>
        <v>0.85506189990132953</v>
      </c>
      <c r="BW201" s="86">
        <f t="shared" si="357"/>
        <v>36.414642586386506</v>
      </c>
      <c r="BX201" t="e">
        <f t="shared" si="358"/>
        <v>#N/A</v>
      </c>
      <c r="BY201" s="723">
        <f t="shared" si="387"/>
        <v>0.85506189990132953</v>
      </c>
      <c r="BZ201" s="723">
        <f t="shared" si="388"/>
        <v>36.414642586386506</v>
      </c>
      <c r="CA201" s="141">
        <f t="shared" si="359"/>
        <v>45.85506189990133</v>
      </c>
      <c r="CB201" s="141">
        <f t="shared" si="360"/>
        <v>71.766732971209862</v>
      </c>
      <c r="CC201" t="e">
        <f t="shared" si="361"/>
        <v>#N/A</v>
      </c>
      <c r="CD201" s="723">
        <f t="shared" si="389"/>
        <v>45.85506189990133</v>
      </c>
      <c r="CE201" s="723">
        <f t="shared" si="390"/>
        <v>71.766732971209862</v>
      </c>
    </row>
    <row r="202" spans="1:83" ht="15.75" thickBot="1" x14ac:dyDescent="0.3">
      <c r="A202" s="1144"/>
      <c r="B202" s="635">
        <v>10</v>
      </c>
      <c r="E202" s="80">
        <f t="shared" si="315"/>
        <v>6.6286948472148879</v>
      </c>
      <c r="F202" s="80">
        <f t="shared" si="316"/>
        <v>69.704002923432355</v>
      </c>
      <c r="G202" t="e">
        <f t="shared" si="317"/>
        <v>#N/A</v>
      </c>
      <c r="H202" s="723">
        <f t="shared" si="362"/>
        <v>6.6286948472148879</v>
      </c>
      <c r="I202" s="723">
        <f t="shared" si="362"/>
        <v>69.704002923432355</v>
      </c>
      <c r="J202" s="6">
        <f t="shared" si="318"/>
        <v>-12.485692652785076</v>
      </c>
      <c r="K202" s="6">
        <f t="shared" si="319"/>
        <v>29.302696523526066</v>
      </c>
      <c r="L202" t="e">
        <f t="shared" si="320"/>
        <v>#N/A</v>
      </c>
      <c r="M202" s="723">
        <f t="shared" si="363"/>
        <v>-12.485692652785076</v>
      </c>
      <c r="N202" s="723">
        <f t="shared" si="364"/>
        <v>29.302696523526066</v>
      </c>
      <c r="O202" s="141">
        <f t="shared" si="321"/>
        <v>-16.145692652785073</v>
      </c>
      <c r="P202" s="141">
        <f t="shared" si="322"/>
        <v>116.22223549540711</v>
      </c>
      <c r="Q202" t="e">
        <f t="shared" si="323"/>
        <v>#N/A</v>
      </c>
      <c r="R202" s="723">
        <f t="shared" si="365"/>
        <v>-16.145692652785073</v>
      </c>
      <c r="S202" s="723">
        <f t="shared" si="366"/>
        <v>116.22223549540711</v>
      </c>
      <c r="T202" s="512">
        <f t="shared" si="324"/>
        <v>1.514307347214924</v>
      </c>
      <c r="U202" s="512">
        <f t="shared" si="325"/>
        <v>59.654404896452256</v>
      </c>
      <c r="V202" t="e">
        <f t="shared" si="326"/>
        <v>#N/A</v>
      </c>
      <c r="W202" s="723">
        <f t="shared" si="367"/>
        <v>1.514307347214924</v>
      </c>
      <c r="X202" s="723">
        <f t="shared" si="368"/>
        <v>59.654404896452256</v>
      </c>
      <c r="Y202" s="85">
        <f t="shared" si="327"/>
        <v>47.874307347214938</v>
      </c>
      <c r="Z202" s="85">
        <f t="shared" si="328"/>
        <v>87.062839510033584</v>
      </c>
      <c r="AA202" t="e">
        <f t="shared" si="329"/>
        <v>#N/A</v>
      </c>
      <c r="AB202" s="723">
        <f t="shared" si="369"/>
        <v>47.874307347214938</v>
      </c>
      <c r="AC202" s="723">
        <f t="shared" si="370"/>
        <v>87.062839510033584</v>
      </c>
      <c r="AD202" s="439">
        <f t="shared" si="330"/>
        <v>10.514307347214924</v>
      </c>
      <c r="AE202" s="439">
        <f t="shared" si="331"/>
        <v>51.600852934325289</v>
      </c>
      <c r="AF202" t="e">
        <f t="shared" si="332"/>
        <v>#N/A</v>
      </c>
      <c r="AG202" s="723">
        <f t="shared" si="371"/>
        <v>10.514307347214924</v>
      </c>
      <c r="AH202" s="723">
        <f t="shared" si="372"/>
        <v>51.600852934325289</v>
      </c>
      <c r="AI202" s="142">
        <f t="shared" si="333"/>
        <v>1.3143073472149354</v>
      </c>
      <c r="AJ202" s="142">
        <f t="shared" si="334"/>
        <v>40.229288131283987</v>
      </c>
      <c r="AK202" t="e">
        <f t="shared" si="335"/>
        <v>#N/A</v>
      </c>
      <c r="AL202" s="723">
        <f t="shared" si="373"/>
        <v>1.3143073472149354</v>
      </c>
      <c r="AM202" s="723">
        <f t="shared" si="374"/>
        <v>40.229288131283987</v>
      </c>
      <c r="AN202" s="514">
        <f t="shared" si="336"/>
        <v>-2.485692652785076</v>
      </c>
      <c r="AO202" s="514">
        <f t="shared" si="337"/>
        <v>47.56729993966303</v>
      </c>
      <c r="AP202" t="e">
        <f t="shared" si="338"/>
        <v>#N/A</v>
      </c>
      <c r="AQ202" s="723">
        <f t="shared" si="375"/>
        <v>-2.485692652785076</v>
      </c>
      <c r="AR202" s="723">
        <f t="shared" si="376"/>
        <v>47.56729993966303</v>
      </c>
      <c r="AS202" s="80">
        <f t="shared" si="339"/>
        <v>-4.5056926527850578</v>
      </c>
      <c r="AT202" s="80">
        <f t="shared" si="340"/>
        <v>92.89769869889065</v>
      </c>
      <c r="AU202" t="e">
        <f t="shared" si="341"/>
        <v>#N/A</v>
      </c>
      <c r="AV202" s="723">
        <f t="shared" si="377"/>
        <v>-4.5056926527850578</v>
      </c>
      <c r="AW202" s="723">
        <f t="shared" si="378"/>
        <v>92.89769869889065</v>
      </c>
      <c r="AX202" s="379">
        <f t="shared" si="342"/>
        <v>-41.53059265278506</v>
      </c>
      <c r="AY202" s="379">
        <f t="shared" si="343"/>
        <v>152.09979177326298</v>
      </c>
      <c r="AZ202" t="e">
        <f t="shared" si="344"/>
        <v>#N/A</v>
      </c>
      <c r="BA202" s="723">
        <f t="shared" si="379"/>
        <v>-41.53059265278506</v>
      </c>
      <c r="BB202" s="723">
        <f t="shared" si="380"/>
        <v>152.09979177326298</v>
      </c>
      <c r="BC202" s="290">
        <f t="shared" si="345"/>
        <v>-13.235692652785076</v>
      </c>
      <c r="BD202" s="290">
        <f t="shared" si="346"/>
        <v>81.225848247647548</v>
      </c>
      <c r="BE202" t="e">
        <f t="shared" si="347"/>
        <v>#N/A</v>
      </c>
      <c r="BF202" s="723">
        <f t="shared" si="381"/>
        <v>-13.235692652785076</v>
      </c>
      <c r="BG202" s="723">
        <f t="shared" si="382"/>
        <v>81.225848247647548</v>
      </c>
      <c r="BH202" s="80">
        <f t="shared" si="348"/>
        <v>-25.457692652785084</v>
      </c>
      <c r="BI202" s="80">
        <f t="shared" si="349"/>
        <v>34.322797431879977</v>
      </c>
      <c r="BJ202" t="e">
        <f t="shared" si="350"/>
        <v>#N/A</v>
      </c>
      <c r="BK202" s="723">
        <f t="shared" si="383"/>
        <v>-25.457692652785084</v>
      </c>
      <c r="BL202" s="723">
        <f t="shared" si="384"/>
        <v>34.322797431879977</v>
      </c>
      <c r="BN202" s="609">
        <f t="shared" si="351"/>
        <v>-11.889153731453446</v>
      </c>
      <c r="BO202" s="83">
        <f t="shared" si="352"/>
        <v>11.889153731453446</v>
      </c>
      <c r="BQ202" s="60">
        <f t="shared" si="353"/>
        <v>4.224307347214932</v>
      </c>
      <c r="BR202" s="414">
        <f t="shared" si="354"/>
        <v>22.374235708731298</v>
      </c>
      <c r="BS202" t="e">
        <f t="shared" si="355"/>
        <v>#N/A</v>
      </c>
      <c r="BT202" s="723">
        <f t="shared" si="385"/>
        <v>4.224307347214932</v>
      </c>
      <c r="BU202" s="723">
        <f t="shared" si="386"/>
        <v>22.374235708731298</v>
      </c>
      <c r="BV202" s="86">
        <f t="shared" si="356"/>
        <v>19.014307347214952</v>
      </c>
      <c r="BW202" s="86">
        <f t="shared" si="357"/>
        <v>37.164287834109416</v>
      </c>
      <c r="BX202" t="e">
        <f t="shared" si="358"/>
        <v>#N/A</v>
      </c>
      <c r="BY202" s="723">
        <f t="shared" si="387"/>
        <v>19.014307347214952</v>
      </c>
      <c r="BZ202" s="723">
        <f t="shared" si="388"/>
        <v>37.164287834109416</v>
      </c>
      <c r="CA202" s="141">
        <f t="shared" si="359"/>
        <v>38.514307347214924</v>
      </c>
      <c r="CB202" s="141">
        <f t="shared" si="360"/>
        <v>71.712258530532054</v>
      </c>
      <c r="CC202" t="e">
        <f t="shared" si="361"/>
        <v>#N/A</v>
      </c>
      <c r="CD202" s="723">
        <f t="shared" si="389"/>
        <v>38.514307347214924</v>
      </c>
      <c r="CE202" s="723">
        <f t="shared" si="390"/>
        <v>71.712258530532054</v>
      </c>
    </row>
    <row r="203" spans="1:83" ht="15.75" thickBot="1" x14ac:dyDescent="0.3">
      <c r="A203" s="1144"/>
      <c r="B203" s="635">
        <v>5</v>
      </c>
      <c r="E203" s="80">
        <f t="shared" si="315"/>
        <v>5.0405238362340015</v>
      </c>
      <c r="F203" s="80">
        <f t="shared" si="316"/>
        <v>69.256308502719079</v>
      </c>
      <c r="G203" t="e">
        <f t="shared" si="317"/>
        <v>#N/A</v>
      </c>
      <c r="H203" s="723">
        <f t="shared" si="362"/>
        <v>5.0405238362340015</v>
      </c>
      <c r="I203" s="723">
        <f t="shared" si="362"/>
        <v>69.256308502719079</v>
      </c>
      <c r="J203" s="6">
        <f t="shared" si="318"/>
        <v>-13.108276163765993</v>
      </c>
      <c r="K203" s="6">
        <f t="shared" si="319"/>
        <v>28.221202444683307</v>
      </c>
      <c r="L203" t="e">
        <f t="shared" si="320"/>
        <v>#N/A</v>
      </c>
      <c r="M203" s="723">
        <f t="shared" si="363"/>
        <v>-13.108276163765993</v>
      </c>
      <c r="N203" s="723">
        <f t="shared" si="364"/>
        <v>28.221202444683307</v>
      </c>
      <c r="O203" s="141">
        <f t="shared" si="321"/>
        <v>-14.398276163765985</v>
      </c>
      <c r="P203" s="141">
        <f t="shared" si="322"/>
        <v>162.64193145503347</v>
      </c>
      <c r="Q203" t="e">
        <f t="shared" si="323"/>
        <v>#N/A</v>
      </c>
      <c r="R203" s="723">
        <f t="shared" si="365"/>
        <v>-14.398276163765985</v>
      </c>
      <c r="S203" s="723">
        <f t="shared" si="366"/>
        <v>162.64193145503347</v>
      </c>
      <c r="T203" s="512">
        <f t="shared" si="324"/>
        <v>6.8917238362340072</v>
      </c>
      <c r="U203" s="512">
        <f t="shared" si="325"/>
        <v>59.130671122724451</v>
      </c>
      <c r="V203" t="e">
        <f t="shared" si="326"/>
        <v>#N/A</v>
      </c>
      <c r="W203" s="723">
        <f t="shared" si="367"/>
        <v>6.8917238362340072</v>
      </c>
      <c r="X203" s="723">
        <f t="shared" si="368"/>
        <v>59.130671122724451</v>
      </c>
      <c r="Y203" s="85">
        <f t="shared" si="327"/>
        <v>11.791723836234041</v>
      </c>
      <c r="Z203" s="85">
        <f t="shared" si="328"/>
        <v>77.908158542118045</v>
      </c>
      <c r="AA203" t="e">
        <f t="shared" si="329"/>
        <v>#N/A</v>
      </c>
      <c r="AB203" s="723">
        <f t="shared" si="369"/>
        <v>11.791723836234041</v>
      </c>
      <c r="AC203" s="723">
        <f t="shared" si="370"/>
        <v>77.908158542118045</v>
      </c>
      <c r="AD203" s="439">
        <f t="shared" si="330"/>
        <v>8.8917238362340072</v>
      </c>
      <c r="AE203" s="439">
        <f t="shared" si="331"/>
        <v>50.994472910540011</v>
      </c>
      <c r="AF203" t="e">
        <f t="shared" si="332"/>
        <v>#N/A</v>
      </c>
      <c r="AG203" s="723">
        <f t="shared" si="371"/>
        <v>8.8917238362340072</v>
      </c>
      <c r="AH203" s="723">
        <f t="shared" si="372"/>
        <v>50.994472910540011</v>
      </c>
      <c r="AI203" s="142">
        <f t="shared" si="333"/>
        <v>11.791723836234041</v>
      </c>
      <c r="AJ203" s="142">
        <f t="shared" si="334"/>
        <v>63.20598600942634</v>
      </c>
      <c r="AK203" t="e">
        <f t="shared" si="335"/>
        <v>#N/A</v>
      </c>
      <c r="AL203" s="723">
        <f t="shared" si="373"/>
        <v>11.791723836234041</v>
      </c>
      <c r="AM203" s="723">
        <f t="shared" si="374"/>
        <v>63.20598600942634</v>
      </c>
      <c r="AN203" s="514">
        <f t="shared" si="336"/>
        <v>-2.1082761637659928</v>
      </c>
      <c r="AO203" s="514">
        <f t="shared" si="337"/>
        <v>46.908807994062258</v>
      </c>
      <c r="AP203" t="e">
        <f t="shared" si="338"/>
        <v>#N/A</v>
      </c>
      <c r="AQ203" s="723">
        <f t="shared" si="375"/>
        <v>-2.1082761637659928</v>
      </c>
      <c r="AR203" s="723">
        <f t="shared" si="376"/>
        <v>46.908807994062258</v>
      </c>
      <c r="AS203" s="80">
        <f t="shared" si="339"/>
        <v>-2.7582761637659985</v>
      </c>
      <c r="AT203" s="80">
        <f t="shared" si="340"/>
        <v>115.95428524821236</v>
      </c>
      <c r="AU203" t="e">
        <f t="shared" si="341"/>
        <v>#N/A</v>
      </c>
      <c r="AV203" s="723">
        <f t="shared" si="377"/>
        <v>-2.7582761637659985</v>
      </c>
      <c r="AW203" s="723">
        <f t="shared" si="378"/>
        <v>115.95428524821236</v>
      </c>
      <c r="AX203" s="379">
        <f t="shared" si="342"/>
        <v>-55.10432616376599</v>
      </c>
      <c r="AY203" s="379">
        <f t="shared" si="343"/>
        <v>180.64888995943741</v>
      </c>
      <c r="AZ203" t="e">
        <f t="shared" si="344"/>
        <v>#N/A</v>
      </c>
      <c r="BA203" s="723">
        <f t="shared" si="379"/>
        <v>-55.10432616376599</v>
      </c>
      <c r="BB203" s="723">
        <f t="shared" si="380"/>
        <v>180.64888995943741</v>
      </c>
      <c r="BC203" s="290">
        <f t="shared" si="345"/>
        <v>-34.768276163765989</v>
      </c>
      <c r="BD203" s="290">
        <f t="shared" si="346"/>
        <v>80.841985795895681</v>
      </c>
      <c r="BE203" t="e">
        <f t="shared" si="347"/>
        <v>#N/A</v>
      </c>
      <c r="BF203" s="723">
        <f t="shared" si="381"/>
        <v>-34.768276163765989</v>
      </c>
      <c r="BG203" s="723">
        <f t="shared" si="382"/>
        <v>80.841985795895681</v>
      </c>
      <c r="BH203" s="80">
        <f t="shared" si="348"/>
        <v>-24.001276163765993</v>
      </c>
      <c r="BI203" s="80">
        <f t="shared" si="349"/>
        <v>74.972474064978002</v>
      </c>
      <c r="BJ203" t="e">
        <f t="shared" si="350"/>
        <v>#N/A</v>
      </c>
      <c r="BK203" s="723">
        <f t="shared" si="383"/>
        <v>-24.001276163765993</v>
      </c>
      <c r="BL203" s="723">
        <f t="shared" si="384"/>
        <v>74.972474064978002</v>
      </c>
      <c r="BN203" s="609">
        <f t="shared" si="351"/>
        <v>-14.267576268455725</v>
      </c>
      <c r="BO203" s="83">
        <f t="shared" si="352"/>
        <v>14.267576268455725</v>
      </c>
      <c r="BQ203" s="60">
        <f t="shared" si="353"/>
        <v>3.0617238362339947</v>
      </c>
      <c r="BR203" s="414">
        <f t="shared" si="354"/>
        <v>27.262543304391084</v>
      </c>
      <c r="BS203" t="e">
        <f t="shared" si="355"/>
        <v>#N/A</v>
      </c>
      <c r="BT203" s="723">
        <f t="shared" si="385"/>
        <v>3.0617238362339947</v>
      </c>
      <c r="BU203" s="723">
        <f t="shared" si="386"/>
        <v>27.262543304391084</v>
      </c>
      <c r="BV203" s="86">
        <f t="shared" si="356"/>
        <v>20.808390502900693</v>
      </c>
      <c r="BW203" s="86">
        <f t="shared" si="357"/>
        <v>60.168639886215921</v>
      </c>
      <c r="BX203" t="e">
        <f t="shared" si="358"/>
        <v>#N/A</v>
      </c>
      <c r="BY203" s="723">
        <f t="shared" si="387"/>
        <v>20.808390502900693</v>
      </c>
      <c r="BZ203" s="723">
        <f t="shared" si="388"/>
        <v>60.168639886215921</v>
      </c>
      <c r="CA203" s="141">
        <f t="shared" si="359"/>
        <v>36.891723836234007</v>
      </c>
      <c r="CB203" s="141">
        <f t="shared" si="360"/>
        <v>71.277179148895897</v>
      </c>
      <c r="CC203" t="e">
        <f t="shared" si="361"/>
        <v>#N/A</v>
      </c>
      <c r="CD203" s="723">
        <f t="shared" si="389"/>
        <v>36.891723836234007</v>
      </c>
      <c r="CE203" s="723">
        <f t="shared" si="390"/>
        <v>71.277179148895897</v>
      </c>
    </row>
    <row r="204" spans="1:83" ht="15.75" thickBot="1" x14ac:dyDescent="0.3">
      <c r="A204" s="1144"/>
      <c r="B204" s="635">
        <v>2</v>
      </c>
      <c r="E204" s="80">
        <f t="shared" si="315"/>
        <v>3.5765456431331017</v>
      </c>
      <c r="F204" s="80">
        <f t="shared" si="316"/>
        <v>79.413227252060352</v>
      </c>
      <c r="G204" t="e">
        <f t="shared" si="317"/>
        <v>#N/A</v>
      </c>
      <c r="H204" s="723">
        <f t="shared" si="362"/>
        <v>3.5765456431331017</v>
      </c>
      <c r="I204" s="723">
        <f t="shared" si="362"/>
        <v>79.413227252060352</v>
      </c>
      <c r="J204" s="6">
        <f t="shared" si="318"/>
        <v>-12.093779356866946</v>
      </c>
      <c r="K204" s="6">
        <f t="shared" si="319"/>
        <v>28.398251048037796</v>
      </c>
      <c r="L204" t="e">
        <f t="shared" si="320"/>
        <v>#N/A</v>
      </c>
      <c r="M204" s="723">
        <f t="shared" si="363"/>
        <v>-12.093779356866946</v>
      </c>
      <c r="N204" s="723">
        <f t="shared" si="364"/>
        <v>28.398251048037796</v>
      </c>
      <c r="O204" s="141">
        <f t="shared" si="321"/>
        <v>-14.923779356866959</v>
      </c>
      <c r="P204" s="141">
        <f t="shared" si="322"/>
        <v>162.67274591211455</v>
      </c>
      <c r="Q204" t="e">
        <f t="shared" si="323"/>
        <v>#N/A</v>
      </c>
      <c r="R204" s="723">
        <f t="shared" si="365"/>
        <v>-14.923779356866959</v>
      </c>
      <c r="S204" s="723">
        <f t="shared" si="366"/>
        <v>162.67274591211455</v>
      </c>
      <c r="T204" s="512">
        <f t="shared" si="324"/>
        <v>17.906220643133054</v>
      </c>
      <c r="U204" s="512">
        <f t="shared" si="325"/>
        <v>79.413227252060352</v>
      </c>
      <c r="V204" t="e">
        <f t="shared" si="326"/>
        <v>#N/A</v>
      </c>
      <c r="W204" s="723">
        <f t="shared" si="367"/>
        <v>17.906220643133054</v>
      </c>
      <c r="X204" s="723">
        <f t="shared" si="368"/>
        <v>79.413227252060352</v>
      </c>
      <c r="Y204" s="85">
        <f t="shared" si="327"/>
        <v>14.176220643133036</v>
      </c>
      <c r="Z204" s="85">
        <f t="shared" si="328"/>
        <v>95.54172681392869</v>
      </c>
      <c r="AA204" t="e">
        <f t="shared" si="329"/>
        <v>#N/A</v>
      </c>
      <c r="AB204" s="723">
        <f t="shared" si="369"/>
        <v>14.176220643133036</v>
      </c>
      <c r="AC204" s="723">
        <f t="shared" si="370"/>
        <v>95.54172681392869</v>
      </c>
      <c r="AD204" s="439">
        <f t="shared" si="330"/>
        <v>7.9062206431330537</v>
      </c>
      <c r="AE204" s="439">
        <f t="shared" si="331"/>
        <v>51.092667405288012</v>
      </c>
      <c r="AF204" t="e">
        <f t="shared" si="332"/>
        <v>#N/A</v>
      </c>
      <c r="AG204" s="723">
        <f t="shared" si="371"/>
        <v>7.9062206431330537</v>
      </c>
      <c r="AH204" s="723">
        <f t="shared" si="372"/>
        <v>51.092667405288012</v>
      </c>
      <c r="AI204" s="142">
        <f t="shared" si="333"/>
        <v>-6.1937793568669122</v>
      </c>
      <c r="AJ204" s="142">
        <f t="shared" si="334"/>
        <v>92.616386577038199</v>
      </c>
      <c r="AK204" t="e">
        <f t="shared" si="335"/>
        <v>#N/A</v>
      </c>
      <c r="AL204" s="723">
        <f t="shared" si="373"/>
        <v>-6.1937793568669122</v>
      </c>
      <c r="AM204" s="723">
        <f t="shared" si="374"/>
        <v>92.616386577038199</v>
      </c>
      <c r="AN204" s="514">
        <f t="shared" si="336"/>
        <v>-4.0937793568669463</v>
      </c>
      <c r="AO204" s="514">
        <f t="shared" si="337"/>
        <v>47.015536395827496</v>
      </c>
      <c r="AP204" t="e">
        <f t="shared" si="338"/>
        <v>#N/A</v>
      </c>
      <c r="AQ204" s="723">
        <f t="shared" si="375"/>
        <v>-4.0937793568669463</v>
      </c>
      <c r="AR204" s="723">
        <f t="shared" si="376"/>
        <v>47.015536395827496</v>
      </c>
      <c r="AS204" s="80">
        <f t="shared" si="339"/>
        <v>28.726220643133047</v>
      </c>
      <c r="AT204" s="80">
        <f t="shared" si="340"/>
        <v>197.64350498457415</v>
      </c>
      <c r="AU204" t="e">
        <f t="shared" si="341"/>
        <v>#N/A</v>
      </c>
      <c r="AV204" s="723">
        <f t="shared" si="377"/>
        <v>28.726220643133047</v>
      </c>
      <c r="AW204" s="723">
        <f t="shared" si="378"/>
        <v>197.64350498457415</v>
      </c>
      <c r="AX204" s="379" t="str">
        <f t="shared" si="342"/>
        <v/>
      </c>
      <c r="AY204" s="379" t="str">
        <f t="shared" si="343"/>
        <v/>
      </c>
      <c r="AZ204">
        <f t="shared" si="344"/>
        <v>0</v>
      </c>
      <c r="BA204" s="723" t="e">
        <f t="shared" si="379"/>
        <v>#N/A</v>
      </c>
      <c r="BB204" s="723" t="e">
        <f t="shared" si="380"/>
        <v>#N/A</v>
      </c>
      <c r="BC204" s="290">
        <f t="shared" si="345"/>
        <v>-81.853779356866937</v>
      </c>
      <c r="BD204" s="290">
        <f t="shared" si="346"/>
        <v>145.17820312494359</v>
      </c>
      <c r="BE204" t="e">
        <f t="shared" si="347"/>
        <v>#N/A</v>
      </c>
      <c r="BF204" s="723">
        <f t="shared" si="381"/>
        <v>-81.853779356866937</v>
      </c>
      <c r="BG204" s="723">
        <f t="shared" si="382"/>
        <v>145.17820312494359</v>
      </c>
      <c r="BH204" s="80">
        <f t="shared" si="348"/>
        <v>-23.944779356866945</v>
      </c>
      <c r="BI204" s="80">
        <f t="shared" si="349"/>
        <v>75.039298121633436</v>
      </c>
      <c r="BJ204" t="e">
        <f t="shared" si="350"/>
        <v>#N/A</v>
      </c>
      <c r="BK204" s="723">
        <f t="shared" si="383"/>
        <v>-23.944779356866945</v>
      </c>
      <c r="BL204" s="723">
        <f t="shared" si="384"/>
        <v>75.039298121633436</v>
      </c>
      <c r="BN204" s="609">
        <f t="shared" si="351"/>
        <v>-15.412311228774875</v>
      </c>
      <c r="BO204" s="83">
        <f t="shared" si="352"/>
        <v>15.412311228774875</v>
      </c>
      <c r="BQ204" s="60">
        <f t="shared" si="353"/>
        <v>5.4462206431330173</v>
      </c>
      <c r="BR204" s="414">
        <f t="shared" si="354"/>
        <v>27.445776771433888</v>
      </c>
      <c r="BS204" t="e">
        <f t="shared" si="355"/>
        <v>#N/A</v>
      </c>
      <c r="BT204" s="723">
        <f t="shared" si="385"/>
        <v>5.4462206431330173</v>
      </c>
      <c r="BU204" s="723">
        <f t="shared" si="386"/>
        <v>27.445776771433888</v>
      </c>
      <c r="BV204" s="86">
        <f t="shared" si="356"/>
        <v>30.864553976466425</v>
      </c>
      <c r="BW204" s="86">
        <f t="shared" si="357"/>
        <v>90.983387731733401</v>
      </c>
      <c r="BX204" t="e">
        <f t="shared" si="358"/>
        <v>#N/A</v>
      </c>
      <c r="BY204" s="723">
        <f t="shared" si="387"/>
        <v>30.864553976466425</v>
      </c>
      <c r="BZ204" s="723">
        <f t="shared" si="388"/>
        <v>90.983387731733401</v>
      </c>
      <c r="CA204" s="141">
        <f t="shared" si="359"/>
        <v>33.906220643133054</v>
      </c>
      <c r="CB204" s="141">
        <f t="shared" si="360"/>
        <v>75.382097759264965</v>
      </c>
      <c r="CC204" t="e">
        <f t="shared" si="361"/>
        <v>#N/A</v>
      </c>
      <c r="CD204" s="723">
        <f t="shared" si="389"/>
        <v>33.906220643133054</v>
      </c>
      <c r="CE204" s="723">
        <f t="shared" si="390"/>
        <v>75.382097759264965</v>
      </c>
    </row>
    <row r="205" spans="1:83" ht="15.75" thickBot="1" x14ac:dyDescent="0.3">
      <c r="A205" s="1144"/>
      <c r="B205" s="635">
        <v>1</v>
      </c>
      <c r="E205" s="80">
        <f t="shared" si="315"/>
        <v>0.83953387563298065</v>
      </c>
      <c r="F205" s="80">
        <f t="shared" si="316"/>
        <v>79.181737153558316</v>
      </c>
      <c r="G205" t="e">
        <f t="shared" si="317"/>
        <v>#N/A</v>
      </c>
      <c r="H205" s="723">
        <f t="shared" si="362"/>
        <v>0.83953387563298065</v>
      </c>
      <c r="I205" s="723">
        <f t="shared" si="362"/>
        <v>79.181737153558316</v>
      </c>
      <c r="J205" s="6">
        <f t="shared" si="318"/>
        <v>-10.879953624367033</v>
      </c>
      <c r="K205" s="6">
        <f t="shared" si="319"/>
        <v>27.744323719550227</v>
      </c>
      <c r="L205" t="e">
        <f t="shared" si="320"/>
        <v>#N/A</v>
      </c>
      <c r="M205" s="723">
        <f t="shared" si="363"/>
        <v>-10.879953624367033</v>
      </c>
      <c r="N205" s="723">
        <f t="shared" si="364"/>
        <v>27.744323719550227</v>
      </c>
      <c r="O205" s="141">
        <f t="shared" si="321"/>
        <v>-9.1599536243670059</v>
      </c>
      <c r="P205" s="141">
        <f t="shared" si="322"/>
        <v>162.55986312326669</v>
      </c>
      <c r="Q205" t="e">
        <f t="shared" si="323"/>
        <v>#N/A</v>
      </c>
      <c r="R205" s="723">
        <f t="shared" si="365"/>
        <v>-9.1599536243670059</v>
      </c>
      <c r="S205" s="723">
        <f t="shared" si="366"/>
        <v>162.55986312326669</v>
      </c>
      <c r="T205" s="512">
        <f t="shared" si="324"/>
        <v>26.120046375632967</v>
      </c>
      <c r="U205" s="512">
        <f t="shared" si="325"/>
        <v>79.181737153558316</v>
      </c>
      <c r="V205" t="e">
        <f t="shared" si="326"/>
        <v>#N/A</v>
      </c>
      <c r="W205" s="723">
        <f t="shared" si="367"/>
        <v>26.120046375632967</v>
      </c>
      <c r="X205" s="723">
        <f t="shared" si="368"/>
        <v>79.181737153558316</v>
      </c>
      <c r="Y205" s="85">
        <f t="shared" si="327"/>
        <v>14.120046375632967</v>
      </c>
      <c r="Z205" s="85">
        <f t="shared" si="328"/>
        <v>95.349401669099095</v>
      </c>
      <c r="AA205" t="e">
        <f t="shared" si="329"/>
        <v>#N/A</v>
      </c>
      <c r="AB205" s="723">
        <f t="shared" si="369"/>
        <v>14.120046375632967</v>
      </c>
      <c r="AC205" s="723">
        <f t="shared" si="370"/>
        <v>95.349401669099095</v>
      </c>
      <c r="AD205" s="439">
        <f t="shared" si="330"/>
        <v>8.1200463756329668</v>
      </c>
      <c r="AE205" s="439">
        <f t="shared" si="331"/>
        <v>50.73211506191317</v>
      </c>
      <c r="AF205" t="e">
        <f t="shared" si="332"/>
        <v>#N/A</v>
      </c>
      <c r="AG205" s="723">
        <f t="shared" si="371"/>
        <v>8.1200463756329668</v>
      </c>
      <c r="AH205" s="723">
        <f t="shared" si="372"/>
        <v>50.73211506191317</v>
      </c>
      <c r="AI205" s="142">
        <f t="shared" si="333"/>
        <v>-14.979953624366999</v>
      </c>
      <c r="AJ205" s="142">
        <f t="shared" si="334"/>
        <v>92.417973893908751</v>
      </c>
      <c r="AK205" t="e">
        <f t="shared" si="335"/>
        <v>#N/A</v>
      </c>
      <c r="AL205" s="723">
        <f t="shared" si="373"/>
        <v>-14.979953624366999</v>
      </c>
      <c r="AM205" s="723">
        <f t="shared" si="374"/>
        <v>92.417973893908751</v>
      </c>
      <c r="AN205" s="514">
        <f t="shared" si="336"/>
        <v>-2.8799536243670332</v>
      </c>
      <c r="AO205" s="514">
        <f t="shared" si="337"/>
        <v>46.623465107767331</v>
      </c>
      <c r="AP205" t="e">
        <f t="shared" si="338"/>
        <v>#N/A</v>
      </c>
      <c r="AQ205" s="723">
        <f t="shared" si="375"/>
        <v>-2.8799536243670332</v>
      </c>
      <c r="AR205" s="723">
        <f t="shared" si="376"/>
        <v>46.623465107767331</v>
      </c>
      <c r="AS205" s="80">
        <f t="shared" si="339"/>
        <v>81.050046375632974</v>
      </c>
      <c r="AT205" s="80">
        <f t="shared" si="340"/>
        <v>395.59540581085525</v>
      </c>
      <c r="AU205" t="e">
        <f t="shared" si="341"/>
        <v>#N/A</v>
      </c>
      <c r="AV205" s="723">
        <f t="shared" si="377"/>
        <v>81.050046375632974</v>
      </c>
      <c r="AW205" s="723">
        <f t="shared" si="378"/>
        <v>395.59540581085525</v>
      </c>
      <c r="AX205" s="379" t="str">
        <f t="shared" si="342"/>
        <v/>
      </c>
      <c r="AY205" s="379" t="str">
        <f t="shared" si="343"/>
        <v/>
      </c>
      <c r="AZ205">
        <f t="shared" si="344"/>
        <v>0</v>
      </c>
      <c r="BA205" s="723" t="e">
        <f t="shared" si="379"/>
        <v>#N/A</v>
      </c>
      <c r="BB205" s="723" t="e">
        <f t="shared" si="380"/>
        <v>#N/A</v>
      </c>
      <c r="BC205" s="290" t="str">
        <f t="shared" si="345"/>
        <v/>
      </c>
      <c r="BD205" s="290" t="str">
        <f t="shared" si="346"/>
        <v/>
      </c>
      <c r="BE205">
        <f t="shared" si="347"/>
        <v>0</v>
      </c>
      <c r="BF205" s="723" t="e">
        <f t="shared" si="381"/>
        <v>#N/A</v>
      </c>
      <c r="BG205" s="723" t="e">
        <f t="shared" si="382"/>
        <v>#N/A</v>
      </c>
      <c r="BH205" s="80">
        <f t="shared" si="348"/>
        <v>-29.820953624367036</v>
      </c>
      <c r="BI205" s="80">
        <f t="shared" si="349"/>
        <v>74.794271830503149</v>
      </c>
      <c r="BJ205" t="e">
        <f t="shared" si="350"/>
        <v>#N/A</v>
      </c>
      <c r="BK205" s="723">
        <f t="shared" si="383"/>
        <v>-29.820953624367036</v>
      </c>
      <c r="BL205" s="723">
        <f t="shared" si="384"/>
        <v>74.794271830503149</v>
      </c>
      <c r="BN205" s="609">
        <f t="shared" si="351"/>
        <v>-16.560570682944554</v>
      </c>
      <c r="BO205" s="83">
        <f t="shared" si="352"/>
        <v>16.560570682944554</v>
      </c>
      <c r="BQ205" s="60">
        <f t="shared" si="353"/>
        <v>8.3000463756329736</v>
      </c>
      <c r="BR205" s="414">
        <f t="shared" si="354"/>
        <v>33.002331715428795</v>
      </c>
      <c r="BS205" t="e">
        <f t="shared" si="355"/>
        <v>#N/A</v>
      </c>
      <c r="BT205" s="723">
        <f t="shared" si="385"/>
        <v>8.3000463756329736</v>
      </c>
      <c r="BU205" s="723">
        <f t="shared" si="386"/>
        <v>33.002331715428795</v>
      </c>
      <c r="BV205" s="86" t="str">
        <f t="shared" si="356"/>
        <v/>
      </c>
      <c r="BW205" s="86" t="str">
        <f t="shared" si="357"/>
        <v/>
      </c>
      <c r="BX205">
        <f t="shared" si="358"/>
        <v>0</v>
      </c>
      <c r="BY205" s="723" t="e">
        <f t="shared" si="387"/>
        <v>#N/A</v>
      </c>
      <c r="BZ205" s="723" t="e">
        <f t="shared" si="388"/>
        <v>#N/A</v>
      </c>
      <c r="CA205" s="141">
        <f t="shared" si="359"/>
        <v>29.120046375632967</v>
      </c>
      <c r="CB205" s="141">
        <f t="shared" si="360"/>
        <v>79.181737153558316</v>
      </c>
      <c r="CC205" t="e">
        <f t="shared" si="361"/>
        <v>#N/A</v>
      </c>
      <c r="CD205" s="723">
        <f t="shared" si="389"/>
        <v>29.120046375632967</v>
      </c>
      <c r="CE205" s="723">
        <f t="shared" si="390"/>
        <v>79.181737153558316</v>
      </c>
    </row>
    <row r="206" spans="1:83" ht="15.75" thickBot="1" x14ac:dyDescent="0.3">
      <c r="A206" s="1144" t="s">
        <v>18</v>
      </c>
      <c r="B206" s="635">
        <v>120</v>
      </c>
      <c r="E206" s="80">
        <f t="shared" si="315"/>
        <v>0.4765544094599079</v>
      </c>
      <c r="F206" s="80">
        <f t="shared" si="316"/>
        <v>60.324196696148576</v>
      </c>
      <c r="G206" t="e">
        <f t="shared" si="317"/>
        <v>#N/A</v>
      </c>
      <c r="H206" s="723">
        <f t="shared" si="362"/>
        <v>0.4765544094599079</v>
      </c>
      <c r="I206" s="723">
        <f t="shared" si="362"/>
        <v>60.324196696148576</v>
      </c>
      <c r="J206" s="6">
        <f t="shared" si="318"/>
        <v>-17.639608090540094</v>
      </c>
      <c r="K206" s="6">
        <f t="shared" si="319"/>
        <v>30.643248963444179</v>
      </c>
      <c r="L206" t="e">
        <f t="shared" si="320"/>
        <v>#N/A</v>
      </c>
      <c r="M206" s="723">
        <f t="shared" si="363"/>
        <v>-17.639608090540094</v>
      </c>
      <c r="N206" s="723">
        <f t="shared" si="364"/>
        <v>30.643248963444179</v>
      </c>
      <c r="O206" s="141">
        <f t="shared" si="321"/>
        <v>6.9403919094599047</v>
      </c>
      <c r="P206" s="141">
        <f t="shared" si="322"/>
        <v>81.719025367631644</v>
      </c>
      <c r="Q206" t="e">
        <f t="shared" si="323"/>
        <v>#N/A</v>
      </c>
      <c r="R206" s="723">
        <f t="shared" si="365"/>
        <v>6.9403919094599047</v>
      </c>
      <c r="S206" s="723">
        <f t="shared" si="366"/>
        <v>81.719025367631644</v>
      </c>
      <c r="T206" s="512">
        <f t="shared" si="324"/>
        <v>9.3603919094599064</v>
      </c>
      <c r="U206" s="512">
        <f t="shared" si="325"/>
        <v>60.324196696148576</v>
      </c>
      <c r="V206" t="e">
        <f t="shared" si="326"/>
        <v>#N/A</v>
      </c>
      <c r="W206" s="723">
        <f t="shared" si="367"/>
        <v>9.3603919094599064</v>
      </c>
      <c r="X206" s="723">
        <f t="shared" si="368"/>
        <v>60.324196696148576</v>
      </c>
      <c r="Y206" s="85" t="str">
        <f t="shared" si="327"/>
        <v/>
      </c>
      <c r="Z206" s="85" t="str">
        <f t="shared" si="328"/>
        <v/>
      </c>
      <c r="AA206">
        <f t="shared" si="329"/>
        <v>0</v>
      </c>
      <c r="AB206" s="723" t="e">
        <f t="shared" si="369"/>
        <v>#N/A</v>
      </c>
      <c r="AC206" s="723" t="e">
        <f t="shared" si="370"/>
        <v>#N/A</v>
      </c>
      <c r="AD206" s="439" t="str">
        <f t="shared" si="330"/>
        <v/>
      </c>
      <c r="AE206" s="439" t="str">
        <f t="shared" si="331"/>
        <v/>
      </c>
      <c r="AF206">
        <f t="shared" si="332"/>
        <v>0</v>
      </c>
      <c r="AG206" s="723" t="e">
        <f t="shared" si="371"/>
        <v>#N/A</v>
      </c>
      <c r="AH206" s="723" t="e">
        <f t="shared" si="372"/>
        <v>#N/A</v>
      </c>
      <c r="AI206" s="142">
        <f t="shared" si="333"/>
        <v>-16.339608090540096</v>
      </c>
      <c r="AJ206" s="142">
        <f t="shared" si="334"/>
        <v>41.215971504207239</v>
      </c>
      <c r="AK206" t="e">
        <f t="shared" si="335"/>
        <v>#N/A</v>
      </c>
      <c r="AL206" s="723">
        <f t="shared" si="373"/>
        <v>-16.339608090540096</v>
      </c>
      <c r="AM206" s="723">
        <f t="shared" si="374"/>
        <v>41.215971504207239</v>
      </c>
      <c r="AN206" s="514" t="str">
        <f t="shared" si="336"/>
        <v/>
      </c>
      <c r="AO206" s="514" t="str">
        <f t="shared" si="337"/>
        <v/>
      </c>
      <c r="AP206">
        <f t="shared" si="338"/>
        <v>0</v>
      </c>
      <c r="AQ206" s="723" t="e">
        <f t="shared" si="375"/>
        <v>#N/A</v>
      </c>
      <c r="AR206" s="723" t="e">
        <f t="shared" si="376"/>
        <v>#N/A</v>
      </c>
      <c r="AS206" s="80" t="str">
        <f t="shared" si="339"/>
        <v/>
      </c>
      <c r="AT206" s="80" t="str">
        <f t="shared" si="340"/>
        <v/>
      </c>
      <c r="AU206">
        <f t="shared" si="341"/>
        <v>0</v>
      </c>
      <c r="AV206" s="723" t="e">
        <f t="shared" si="377"/>
        <v>#N/A</v>
      </c>
      <c r="AW206" s="723" t="e">
        <f t="shared" si="378"/>
        <v>#N/A</v>
      </c>
      <c r="AX206" s="379" t="str">
        <f t="shared" si="342"/>
        <v/>
      </c>
      <c r="AY206" s="379" t="str">
        <f t="shared" si="343"/>
        <v/>
      </c>
      <c r="AZ206">
        <f t="shared" si="344"/>
        <v>0</v>
      </c>
      <c r="BA206" s="723" t="e">
        <f t="shared" si="379"/>
        <v>#N/A</v>
      </c>
      <c r="BB206" s="723" t="e">
        <f t="shared" si="380"/>
        <v>#N/A</v>
      </c>
      <c r="BC206" s="290">
        <f t="shared" si="345"/>
        <v>36.040391909459913</v>
      </c>
      <c r="BD206" s="290">
        <f t="shared" si="346"/>
        <v>81.719025367631644</v>
      </c>
      <c r="BE206" t="e">
        <f t="shared" si="347"/>
        <v>#N/A</v>
      </c>
      <c r="BF206" s="723">
        <f t="shared" si="381"/>
        <v>36.040391909459913</v>
      </c>
      <c r="BG206" s="723">
        <f t="shared" si="382"/>
        <v>81.719025367631644</v>
      </c>
      <c r="BH206" s="80" t="str">
        <f t="shared" si="348"/>
        <v/>
      </c>
      <c r="BI206" s="80" t="str">
        <f t="shared" si="349"/>
        <v/>
      </c>
      <c r="BJ206">
        <f t="shared" si="350"/>
        <v>0</v>
      </c>
      <c r="BK206" s="723" t="e">
        <f t="shared" si="383"/>
        <v>#N/A</v>
      </c>
      <c r="BL206" s="723" t="e">
        <f t="shared" si="384"/>
        <v>#N/A</v>
      </c>
      <c r="BN206" s="609">
        <f t="shared" si="351"/>
        <v>-14.730624323645523</v>
      </c>
      <c r="BO206" s="83">
        <f t="shared" si="352"/>
        <v>14.730624323645523</v>
      </c>
      <c r="BQ206" s="60">
        <f t="shared" si="353"/>
        <v>4.0303919094599081</v>
      </c>
      <c r="BR206" s="414">
        <f t="shared" si="354"/>
        <v>24.103259261677103</v>
      </c>
      <c r="BS206" t="e">
        <f t="shared" si="355"/>
        <v>#N/A</v>
      </c>
      <c r="BT206" s="723">
        <f t="shared" si="385"/>
        <v>4.0303919094599081</v>
      </c>
      <c r="BU206" s="723">
        <f t="shared" si="386"/>
        <v>24.103259261677103</v>
      </c>
      <c r="BV206" s="86" t="str">
        <f t="shared" si="356"/>
        <v/>
      </c>
      <c r="BW206" s="86" t="str">
        <f t="shared" si="357"/>
        <v/>
      </c>
      <c r="BX206">
        <f t="shared" si="358"/>
        <v>0</v>
      </c>
      <c r="BY206" s="723" t="e">
        <f t="shared" si="387"/>
        <v>#N/A</v>
      </c>
      <c r="BZ206" s="723" t="e">
        <f t="shared" si="388"/>
        <v>#N/A</v>
      </c>
      <c r="CA206" s="141">
        <f t="shared" si="359"/>
        <v>66.360391909459906</v>
      </c>
      <c r="CB206" s="141">
        <f t="shared" si="360"/>
        <v>72.270386099948453</v>
      </c>
      <c r="CC206" t="e">
        <f t="shared" si="361"/>
        <v>#N/A</v>
      </c>
      <c r="CD206" s="723">
        <f t="shared" si="389"/>
        <v>66.360391909459906</v>
      </c>
      <c r="CE206" s="723">
        <f t="shared" si="390"/>
        <v>72.270386099948453</v>
      </c>
    </row>
    <row r="207" spans="1:83" ht="15.75" thickBot="1" x14ac:dyDescent="0.3">
      <c r="A207" s="1144"/>
      <c r="B207" s="635">
        <v>100</v>
      </c>
      <c r="E207" s="80">
        <f t="shared" si="315"/>
        <v>5.9047834312151082</v>
      </c>
      <c r="F207" s="80">
        <f t="shared" si="316"/>
        <v>60.69415513604168</v>
      </c>
      <c r="G207" t="e">
        <f t="shared" si="317"/>
        <v>#N/A</v>
      </c>
      <c r="H207" s="723">
        <f t="shared" si="362"/>
        <v>5.9047834312151082</v>
      </c>
      <c r="I207" s="723">
        <f t="shared" si="362"/>
        <v>60.69415513604168</v>
      </c>
      <c r="J207" s="6">
        <f t="shared" si="318"/>
        <v>-14.388791568784896</v>
      </c>
      <c r="K207" s="6">
        <f t="shared" si="319"/>
        <v>31.365274870115421</v>
      </c>
      <c r="L207" t="e">
        <f t="shared" si="320"/>
        <v>#N/A</v>
      </c>
      <c r="M207" s="723">
        <f t="shared" si="363"/>
        <v>-14.388791568784896</v>
      </c>
      <c r="N207" s="723">
        <f t="shared" si="364"/>
        <v>31.365274870115421</v>
      </c>
      <c r="O207" s="141">
        <f t="shared" si="321"/>
        <v>3.1912084312151023</v>
      </c>
      <c r="P207" s="141">
        <f t="shared" si="322"/>
        <v>81.992504948183495</v>
      </c>
      <c r="Q207" t="e">
        <f t="shared" si="323"/>
        <v>#N/A</v>
      </c>
      <c r="R207" s="723">
        <f t="shared" si="365"/>
        <v>3.1912084312151023</v>
      </c>
      <c r="S207" s="723">
        <f t="shared" si="366"/>
        <v>81.992504948183495</v>
      </c>
      <c r="T207" s="512">
        <f t="shared" si="324"/>
        <v>-10.388791568784896</v>
      </c>
      <c r="U207" s="512">
        <f t="shared" si="325"/>
        <v>60.69415513604168</v>
      </c>
      <c r="V207" t="e">
        <f t="shared" si="326"/>
        <v>#N/A</v>
      </c>
      <c r="W207" s="723">
        <f t="shared" si="367"/>
        <v>-10.388791568784896</v>
      </c>
      <c r="X207" s="723">
        <f t="shared" si="368"/>
        <v>60.69415513604168</v>
      </c>
      <c r="Y207" s="85">
        <f t="shared" si="327"/>
        <v>11.921208431215092</v>
      </c>
      <c r="Z207" s="85">
        <f t="shared" si="328"/>
        <v>53.173723470130376</v>
      </c>
      <c r="AA207" t="e">
        <f t="shared" si="329"/>
        <v>#N/A</v>
      </c>
      <c r="AB207" s="723">
        <f t="shared" si="369"/>
        <v>11.921208431215092</v>
      </c>
      <c r="AC207" s="723">
        <f t="shared" si="370"/>
        <v>53.173723470130376</v>
      </c>
      <c r="AD207" s="439">
        <f t="shared" si="330"/>
        <v>17.611208431215104</v>
      </c>
      <c r="AE207" s="439">
        <f t="shared" si="331"/>
        <v>64.651221702902831</v>
      </c>
      <c r="AF207" t="e">
        <f t="shared" si="332"/>
        <v>#N/A</v>
      </c>
      <c r="AG207" s="723">
        <f t="shared" si="371"/>
        <v>17.611208431215104</v>
      </c>
      <c r="AH207" s="723">
        <f t="shared" si="372"/>
        <v>64.651221702902831</v>
      </c>
      <c r="AI207" s="142">
        <f t="shared" si="333"/>
        <v>-20.088791568784899</v>
      </c>
      <c r="AJ207" s="142">
        <f t="shared" si="334"/>
        <v>41.755575288551519</v>
      </c>
      <c r="AK207" t="e">
        <f t="shared" si="335"/>
        <v>#N/A</v>
      </c>
      <c r="AL207" s="723">
        <f t="shared" si="373"/>
        <v>-20.088791568784899</v>
      </c>
      <c r="AM207" s="723">
        <f t="shared" si="374"/>
        <v>41.755575288551519</v>
      </c>
      <c r="AN207" s="514">
        <f t="shared" si="336"/>
        <v>-3.388791568784896</v>
      </c>
      <c r="AO207" s="514">
        <f t="shared" si="337"/>
        <v>48.864920624901195</v>
      </c>
      <c r="AP207" t="e">
        <f t="shared" si="338"/>
        <v>#N/A</v>
      </c>
      <c r="AQ207" s="723">
        <f t="shared" si="375"/>
        <v>-3.388791568784896</v>
      </c>
      <c r="AR207" s="723">
        <f t="shared" si="376"/>
        <v>48.864920624901195</v>
      </c>
      <c r="AS207" s="80" t="str">
        <f t="shared" si="339"/>
        <v/>
      </c>
      <c r="AT207" s="80" t="str">
        <f t="shared" si="340"/>
        <v/>
      </c>
      <c r="AU207">
        <f t="shared" si="341"/>
        <v>0</v>
      </c>
      <c r="AV207" s="723" t="e">
        <f t="shared" si="377"/>
        <v>#N/A</v>
      </c>
      <c r="AW207" s="723" t="e">
        <f t="shared" si="378"/>
        <v>#N/A</v>
      </c>
      <c r="AX207" s="379" t="str">
        <f t="shared" si="342"/>
        <v/>
      </c>
      <c r="AY207" s="379" t="str">
        <f t="shared" si="343"/>
        <v/>
      </c>
      <c r="AZ207">
        <f t="shared" si="344"/>
        <v>0</v>
      </c>
      <c r="BA207" s="723" t="e">
        <f t="shared" si="379"/>
        <v>#N/A</v>
      </c>
      <c r="BB207" s="723" t="e">
        <f t="shared" si="380"/>
        <v>#N/A</v>
      </c>
      <c r="BC207" s="290">
        <f t="shared" si="345"/>
        <v>23.561208431215121</v>
      </c>
      <c r="BD207" s="290">
        <f t="shared" si="346"/>
        <v>81.992504948183495</v>
      </c>
      <c r="BE207" t="e">
        <f t="shared" si="347"/>
        <v>#N/A</v>
      </c>
      <c r="BF207" s="723">
        <f t="shared" si="381"/>
        <v>23.561208431215121</v>
      </c>
      <c r="BG207" s="723">
        <f t="shared" si="382"/>
        <v>81.992504948183495</v>
      </c>
      <c r="BH207" s="80" t="str">
        <f t="shared" si="348"/>
        <v/>
      </c>
      <c r="BI207" s="80" t="str">
        <f t="shared" si="349"/>
        <v/>
      </c>
      <c r="BJ207">
        <f t="shared" si="350"/>
        <v>0</v>
      </c>
      <c r="BK207" s="723" t="e">
        <f t="shared" si="383"/>
        <v>#N/A</v>
      </c>
      <c r="BL207" s="723" t="e">
        <f t="shared" si="384"/>
        <v>#N/A</v>
      </c>
      <c r="BN207" s="609">
        <f t="shared" si="351"/>
        <v>-13.123243970989263</v>
      </c>
      <c r="BO207" s="83">
        <f t="shared" si="352"/>
        <v>13.123243970989263</v>
      </c>
      <c r="BQ207" s="60">
        <f t="shared" si="353"/>
        <v>0.28120843121510575</v>
      </c>
      <c r="BR207" s="414">
        <f t="shared" si="354"/>
        <v>25.014772988733959</v>
      </c>
      <c r="BS207" t="e">
        <f t="shared" si="355"/>
        <v>#N/A</v>
      </c>
      <c r="BT207" s="723">
        <f t="shared" si="385"/>
        <v>0.28120843121510575</v>
      </c>
      <c r="BU207" s="723">
        <f t="shared" si="386"/>
        <v>25.014772988733959</v>
      </c>
      <c r="BV207" s="86">
        <f t="shared" si="356"/>
        <v>25.694541764548447</v>
      </c>
      <c r="BW207" s="86">
        <f t="shared" si="357"/>
        <v>80.734391002809701</v>
      </c>
      <c r="BX207" t="e">
        <f t="shared" si="358"/>
        <v>#N/A</v>
      </c>
      <c r="BY207" s="723">
        <f t="shared" si="387"/>
        <v>25.694541764548447</v>
      </c>
      <c r="BZ207" s="723">
        <f t="shared" si="388"/>
        <v>80.734391002809701</v>
      </c>
      <c r="CA207" s="141">
        <f t="shared" si="359"/>
        <v>70.611208431215104</v>
      </c>
      <c r="CB207" s="141">
        <f t="shared" si="360"/>
        <v>72.579476904135191</v>
      </c>
      <c r="CC207" t="e">
        <f t="shared" si="361"/>
        <v>#N/A</v>
      </c>
      <c r="CD207" s="723">
        <f t="shared" si="389"/>
        <v>70.611208431215104</v>
      </c>
      <c r="CE207" s="723">
        <f t="shared" si="390"/>
        <v>72.579476904135191</v>
      </c>
    </row>
    <row r="208" spans="1:83" ht="15.75" thickBot="1" x14ac:dyDescent="0.3">
      <c r="A208" s="1144"/>
      <c r="B208" s="635">
        <v>50</v>
      </c>
      <c r="E208" s="80">
        <f t="shared" si="315"/>
        <v>10.416231744225527</v>
      </c>
      <c r="F208" s="80">
        <f t="shared" si="316"/>
        <v>60.383000185572506</v>
      </c>
      <c r="G208" t="e">
        <f t="shared" si="317"/>
        <v>#N/A</v>
      </c>
      <c r="H208" s="723">
        <f t="shared" si="362"/>
        <v>10.416231744225527</v>
      </c>
      <c r="I208" s="723">
        <f t="shared" si="362"/>
        <v>60.383000185572506</v>
      </c>
      <c r="J208" s="6">
        <f t="shared" si="318"/>
        <v>-7.9721432557744691</v>
      </c>
      <c r="K208" s="6">
        <f t="shared" si="319"/>
        <v>30.758847693157321</v>
      </c>
      <c r="L208" t="e">
        <f t="shared" si="320"/>
        <v>#N/A</v>
      </c>
      <c r="M208" s="723">
        <f t="shared" si="363"/>
        <v>-7.9721432557744691</v>
      </c>
      <c r="N208" s="723">
        <f t="shared" si="364"/>
        <v>30.758847693157321</v>
      </c>
      <c r="O208" s="141">
        <f t="shared" si="321"/>
        <v>-4.7521432557744703</v>
      </c>
      <c r="P208" s="141">
        <f t="shared" si="322"/>
        <v>81.762443159502325</v>
      </c>
      <c r="Q208" t="e">
        <f t="shared" si="323"/>
        <v>#N/A</v>
      </c>
      <c r="R208" s="723">
        <f t="shared" si="365"/>
        <v>-4.7521432557744703</v>
      </c>
      <c r="S208" s="723">
        <f t="shared" si="366"/>
        <v>81.762443159502325</v>
      </c>
      <c r="T208" s="512">
        <f t="shared" si="324"/>
        <v>-2.9721432557744691</v>
      </c>
      <c r="U208" s="512">
        <f t="shared" si="325"/>
        <v>60.383000185572506</v>
      </c>
      <c r="V208" t="e">
        <f t="shared" si="326"/>
        <v>#N/A</v>
      </c>
      <c r="W208" s="723">
        <f t="shared" si="367"/>
        <v>-2.9721432557744691</v>
      </c>
      <c r="X208" s="723">
        <f t="shared" si="368"/>
        <v>60.383000185572506</v>
      </c>
      <c r="Y208" s="85">
        <f t="shared" si="327"/>
        <v>62.177856744225537</v>
      </c>
      <c r="Z208" s="85">
        <f t="shared" si="328"/>
        <v>125.31409981087862</v>
      </c>
      <c r="AA208" t="e">
        <f t="shared" si="329"/>
        <v>#N/A</v>
      </c>
      <c r="AB208" s="723">
        <f t="shared" si="369"/>
        <v>62.177856744225537</v>
      </c>
      <c r="AC208" s="723">
        <f t="shared" si="370"/>
        <v>125.31409981087862</v>
      </c>
      <c r="AD208" s="439">
        <f t="shared" si="330"/>
        <v>16.027856744225531</v>
      </c>
      <c r="AE208" s="439">
        <f t="shared" si="331"/>
        <v>52.441459852018319</v>
      </c>
      <c r="AF208" t="e">
        <f t="shared" si="332"/>
        <v>#N/A</v>
      </c>
      <c r="AG208" s="723">
        <f t="shared" si="371"/>
        <v>16.027856744225531</v>
      </c>
      <c r="AH208" s="723">
        <f t="shared" si="372"/>
        <v>52.441459852018319</v>
      </c>
      <c r="AI208" s="142">
        <f t="shared" si="333"/>
        <v>18.527856744225531</v>
      </c>
      <c r="AJ208" s="142">
        <f t="shared" si="334"/>
        <v>41.301989194357816</v>
      </c>
      <c r="AK208" t="e">
        <f t="shared" si="335"/>
        <v>#N/A</v>
      </c>
      <c r="AL208" s="723">
        <f t="shared" si="373"/>
        <v>18.527856744225531</v>
      </c>
      <c r="AM208" s="723">
        <f t="shared" si="374"/>
        <v>41.301989194357816</v>
      </c>
      <c r="AN208" s="514">
        <f t="shared" si="336"/>
        <v>2.7856744225530861E-2</v>
      </c>
      <c r="AO208" s="514">
        <f t="shared" si="337"/>
        <v>48.477899205832436</v>
      </c>
      <c r="AP208" t="e">
        <f t="shared" si="338"/>
        <v>#N/A</v>
      </c>
      <c r="AQ208" s="723">
        <f t="shared" si="375"/>
        <v>2.7856744225530861E-2</v>
      </c>
      <c r="AR208" s="723">
        <f t="shared" si="376"/>
        <v>48.477899205832436</v>
      </c>
      <c r="AS208" s="80">
        <f t="shared" si="339"/>
        <v>-10.572143255774463</v>
      </c>
      <c r="AT208" s="80">
        <f t="shared" si="340"/>
        <v>81.762443159502325</v>
      </c>
      <c r="AU208" t="e">
        <f t="shared" si="341"/>
        <v>#N/A</v>
      </c>
      <c r="AV208" s="723">
        <f t="shared" si="377"/>
        <v>-10.572143255774463</v>
      </c>
      <c r="AW208" s="723">
        <f t="shared" si="378"/>
        <v>81.762443159502325</v>
      </c>
      <c r="AX208" s="379">
        <f t="shared" si="342"/>
        <v>147.35840674422553</v>
      </c>
      <c r="AY208" s="379">
        <f t="shared" si="343"/>
        <v>137.93274962180178</v>
      </c>
      <c r="AZ208" t="e">
        <f t="shared" si="344"/>
        <v>#N/A</v>
      </c>
      <c r="BA208" s="723">
        <f t="shared" si="379"/>
        <v>147.35840674422553</v>
      </c>
      <c r="BB208" s="723">
        <f t="shared" si="380"/>
        <v>137.93274962180178</v>
      </c>
      <c r="BC208" s="290">
        <f t="shared" si="345"/>
        <v>6.8878567442255445</v>
      </c>
      <c r="BD208" s="290">
        <f t="shared" si="346"/>
        <v>81.762443159502325</v>
      </c>
      <c r="BE208" t="e">
        <f t="shared" si="347"/>
        <v>#N/A</v>
      </c>
      <c r="BF208" s="723">
        <f t="shared" si="381"/>
        <v>6.8878567442255445</v>
      </c>
      <c r="BG208" s="723">
        <f t="shared" si="382"/>
        <v>81.762443159502325</v>
      </c>
      <c r="BH208" s="80">
        <f t="shared" si="348"/>
        <v>-30.942143255774468</v>
      </c>
      <c r="BI208" s="80">
        <f t="shared" si="349"/>
        <v>35.002927811982374</v>
      </c>
      <c r="BJ208" t="e">
        <f t="shared" si="350"/>
        <v>#N/A</v>
      </c>
      <c r="BK208" s="723">
        <f t="shared" si="383"/>
        <v>-30.942143255774468</v>
      </c>
      <c r="BL208" s="723">
        <f t="shared" si="384"/>
        <v>35.002927811982374</v>
      </c>
      <c r="BN208" s="609">
        <f t="shared" si="351"/>
        <v>-12.243091463725602</v>
      </c>
      <c r="BO208" s="83">
        <f t="shared" si="352"/>
        <v>12.243091463725602</v>
      </c>
      <c r="BQ208" s="60">
        <f t="shared" si="353"/>
        <v>1.0678567442255229</v>
      </c>
      <c r="BR208" s="414">
        <f t="shared" si="354"/>
        <v>24.25005384346289</v>
      </c>
      <c r="BS208" t="e">
        <f t="shared" si="355"/>
        <v>#N/A</v>
      </c>
      <c r="BT208" s="723">
        <f t="shared" si="385"/>
        <v>1.0678567442255229</v>
      </c>
      <c r="BU208" s="723">
        <f t="shared" si="386"/>
        <v>24.25005384346289</v>
      </c>
      <c r="BV208" s="86">
        <f t="shared" si="356"/>
        <v>3.2778567442255024</v>
      </c>
      <c r="BW208" s="86">
        <f t="shared" si="357"/>
        <v>71.662865347013465</v>
      </c>
      <c r="BX208" t="e">
        <f t="shared" si="358"/>
        <v>#N/A</v>
      </c>
      <c r="BY208" s="723">
        <f t="shared" si="387"/>
        <v>3.2778567442255024</v>
      </c>
      <c r="BZ208" s="723">
        <f t="shared" si="388"/>
        <v>71.662865347013465</v>
      </c>
      <c r="CA208" s="141">
        <f t="shared" si="359"/>
        <v>55.027856744225531</v>
      </c>
      <c r="CB208" s="141">
        <f t="shared" si="360"/>
        <v>72.319476708635335</v>
      </c>
      <c r="CC208" t="e">
        <f t="shared" si="361"/>
        <v>#N/A</v>
      </c>
      <c r="CD208" s="723">
        <f t="shared" si="389"/>
        <v>55.027856744225531</v>
      </c>
      <c r="CE208" s="723">
        <f t="shared" si="390"/>
        <v>72.319476708635335</v>
      </c>
    </row>
    <row r="209" spans="1:83" ht="15.75" thickBot="1" x14ac:dyDescent="0.3">
      <c r="A209" s="1144"/>
      <c r="B209" s="635">
        <v>20</v>
      </c>
      <c r="E209" s="80">
        <f t="shared" si="315"/>
        <v>8.4328192458107765</v>
      </c>
      <c r="F209" s="80">
        <f t="shared" si="316"/>
        <v>60.013567944767615</v>
      </c>
      <c r="G209" t="e">
        <f t="shared" si="317"/>
        <v>#N/A</v>
      </c>
      <c r="H209" s="723">
        <f t="shared" si="362"/>
        <v>8.4328192458107765</v>
      </c>
      <c r="I209" s="723">
        <f t="shared" si="362"/>
        <v>60.013567944767615</v>
      </c>
      <c r="J209" s="6">
        <f t="shared" si="318"/>
        <v>-9.4193057541892244</v>
      </c>
      <c r="K209" s="6">
        <f t="shared" si="319"/>
        <v>30.027126693395747</v>
      </c>
      <c r="L209" t="e">
        <f t="shared" si="320"/>
        <v>#N/A</v>
      </c>
      <c r="M209" s="723">
        <f t="shared" si="363"/>
        <v>-9.4193057541892244</v>
      </c>
      <c r="N209" s="723">
        <f t="shared" si="364"/>
        <v>30.027126693395747</v>
      </c>
      <c r="O209" s="141">
        <f t="shared" si="321"/>
        <v>-15.829305754189221</v>
      </c>
      <c r="P209" s="141">
        <f t="shared" si="322"/>
        <v>81.489991639840284</v>
      </c>
      <c r="Q209" t="e">
        <f t="shared" si="323"/>
        <v>#N/A</v>
      </c>
      <c r="R209" s="723">
        <f t="shared" si="365"/>
        <v>-15.829305754189221</v>
      </c>
      <c r="S209" s="723">
        <f t="shared" si="366"/>
        <v>81.489991639840284</v>
      </c>
      <c r="T209" s="512">
        <f t="shared" si="324"/>
        <v>-2.4193057541892244</v>
      </c>
      <c r="U209" s="512">
        <f t="shared" si="325"/>
        <v>60.013567944767615</v>
      </c>
      <c r="V209" t="e">
        <f t="shared" si="326"/>
        <v>#N/A</v>
      </c>
      <c r="W209" s="723">
        <f t="shared" si="367"/>
        <v>-2.4193057541892244</v>
      </c>
      <c r="X209" s="723">
        <f t="shared" si="368"/>
        <v>60.013567944767615</v>
      </c>
      <c r="Y209" s="85">
        <f t="shared" si="327"/>
        <v>1.6306942458107869</v>
      </c>
      <c r="Z209" s="85">
        <f t="shared" si="328"/>
        <v>52.395541198285557</v>
      </c>
      <c r="AA209" t="e">
        <f t="shared" si="329"/>
        <v>#N/A</v>
      </c>
      <c r="AB209" s="723">
        <f t="shared" si="369"/>
        <v>1.6306942458107869</v>
      </c>
      <c r="AC209" s="723">
        <f t="shared" si="370"/>
        <v>52.395541198285557</v>
      </c>
      <c r="AD209" s="439">
        <f t="shared" si="330"/>
        <v>10.580694245810776</v>
      </c>
      <c r="AE209" s="439">
        <f t="shared" si="331"/>
        <v>52.01565473452429</v>
      </c>
      <c r="AF209" t="e">
        <f t="shared" si="332"/>
        <v>#N/A</v>
      </c>
      <c r="AG209" s="723">
        <f t="shared" si="371"/>
        <v>10.580694245810776</v>
      </c>
      <c r="AH209" s="723">
        <f t="shared" si="372"/>
        <v>52.01565473452429</v>
      </c>
      <c r="AI209" s="142">
        <f t="shared" si="333"/>
        <v>16.18069424581077</v>
      </c>
      <c r="AJ209" s="142">
        <f t="shared" si="334"/>
        <v>40.759979605751028</v>
      </c>
      <c r="AK209" t="e">
        <f t="shared" si="335"/>
        <v>#N/A</v>
      </c>
      <c r="AL209" s="723">
        <f t="shared" si="373"/>
        <v>16.18069424581077</v>
      </c>
      <c r="AM209" s="723">
        <f t="shared" si="374"/>
        <v>40.759979605751028</v>
      </c>
      <c r="AN209" s="514">
        <f t="shared" si="336"/>
        <v>-1.4193057541892244</v>
      </c>
      <c r="AO209" s="514">
        <f t="shared" si="337"/>
        <v>48.016958852693278</v>
      </c>
      <c r="AP209" t="e">
        <f t="shared" si="338"/>
        <v>#N/A</v>
      </c>
      <c r="AQ209" s="723">
        <f t="shared" si="375"/>
        <v>-1.4193057541892244</v>
      </c>
      <c r="AR209" s="723">
        <f t="shared" si="376"/>
        <v>48.016958852693278</v>
      </c>
      <c r="AS209" s="80">
        <f t="shared" si="339"/>
        <v>-7.0993057541892313</v>
      </c>
      <c r="AT209" s="80">
        <f t="shared" si="340"/>
        <v>81.489991639840284</v>
      </c>
      <c r="AU209" t="e">
        <f t="shared" si="341"/>
        <v>#N/A</v>
      </c>
      <c r="AV209" s="723">
        <f t="shared" si="377"/>
        <v>-7.0993057541892313</v>
      </c>
      <c r="AW209" s="723">
        <f t="shared" si="378"/>
        <v>81.489991639840284</v>
      </c>
      <c r="AX209" s="379">
        <f t="shared" si="342"/>
        <v>98.620994245810778</v>
      </c>
      <c r="AY209" s="379">
        <f t="shared" si="343"/>
        <v>139.21198850386372</v>
      </c>
      <c r="AZ209" t="e">
        <f t="shared" si="344"/>
        <v>#N/A</v>
      </c>
      <c r="BA209" s="723">
        <f t="shared" si="379"/>
        <v>98.620994245810778</v>
      </c>
      <c r="BB209" s="723">
        <f t="shared" si="380"/>
        <v>139.21198850386372</v>
      </c>
      <c r="BC209" s="290">
        <f t="shared" si="345"/>
        <v>1.6306942458107869</v>
      </c>
      <c r="BD209" s="290">
        <f t="shared" si="346"/>
        <v>81.489991639840284</v>
      </c>
      <c r="BE209" t="e">
        <f t="shared" si="347"/>
        <v>#N/A</v>
      </c>
      <c r="BF209" s="723">
        <f t="shared" si="381"/>
        <v>1.6306942458107869</v>
      </c>
      <c r="BG209" s="723">
        <f t="shared" si="382"/>
        <v>81.489991639840284</v>
      </c>
      <c r="BH209" s="80">
        <f t="shared" si="348"/>
        <v>-30.088305754189236</v>
      </c>
      <c r="BI209" s="80">
        <f t="shared" si="349"/>
        <v>34.361702249179089</v>
      </c>
      <c r="BJ209" t="e">
        <f t="shared" si="350"/>
        <v>#N/A</v>
      </c>
      <c r="BK209" s="723">
        <f t="shared" si="383"/>
        <v>-30.088305754189236</v>
      </c>
      <c r="BL209" s="723">
        <f t="shared" si="384"/>
        <v>34.361702249179089</v>
      </c>
      <c r="BN209" s="609">
        <f t="shared" si="351"/>
        <v>-11.931959710741594</v>
      </c>
      <c r="BO209" s="83">
        <f t="shared" si="352"/>
        <v>11.931959710741594</v>
      </c>
      <c r="BQ209" s="60">
        <f t="shared" si="353"/>
        <v>7.4506942458107517</v>
      </c>
      <c r="BR209" s="414">
        <f t="shared" si="354"/>
        <v>23.314946653621995</v>
      </c>
      <c r="BS209" t="e">
        <f t="shared" si="355"/>
        <v>#N/A</v>
      </c>
      <c r="BT209" s="723">
        <f t="shared" si="385"/>
        <v>7.4506942458107517</v>
      </c>
      <c r="BU209" s="723">
        <f t="shared" si="386"/>
        <v>23.314946653621995</v>
      </c>
      <c r="BV209" s="86">
        <f t="shared" si="356"/>
        <v>-13.169305754189224</v>
      </c>
      <c r="BW209" s="86">
        <f t="shared" si="357"/>
        <v>71.307625848347428</v>
      </c>
      <c r="BX209" t="e">
        <f t="shared" si="358"/>
        <v>#N/A</v>
      </c>
      <c r="BY209" s="723">
        <f t="shared" si="387"/>
        <v>-13.169305754189224</v>
      </c>
      <c r="BZ209" s="723">
        <f t="shared" si="388"/>
        <v>71.307625848347428</v>
      </c>
      <c r="CA209" s="141">
        <f t="shared" si="359"/>
        <v>39.580694245810776</v>
      </c>
      <c r="CB209" s="141">
        <f t="shared" si="360"/>
        <v>72.011307011199563</v>
      </c>
      <c r="CC209" t="e">
        <f t="shared" si="361"/>
        <v>#N/A</v>
      </c>
      <c r="CD209" s="723">
        <f t="shared" si="389"/>
        <v>39.580694245810776</v>
      </c>
      <c r="CE209" s="723">
        <f t="shared" si="390"/>
        <v>72.011307011199563</v>
      </c>
    </row>
    <row r="210" spans="1:83" ht="15.75" thickBot="1" x14ac:dyDescent="0.3">
      <c r="A210" s="1144"/>
      <c r="B210" s="635">
        <v>10</v>
      </c>
      <c r="E210" s="80">
        <f t="shared" si="315"/>
        <v>11.676001230276199</v>
      </c>
      <c r="F210" s="80">
        <f t="shared" si="316"/>
        <v>69.983613114068859</v>
      </c>
      <c r="G210" t="e">
        <f t="shared" si="317"/>
        <v>#N/A</v>
      </c>
      <c r="H210" s="723">
        <f t="shared" si="362"/>
        <v>11.676001230276199</v>
      </c>
      <c r="I210" s="723">
        <f t="shared" si="362"/>
        <v>69.983613114068859</v>
      </c>
      <c r="J210" s="6">
        <f t="shared" si="318"/>
        <v>-5.9486362697238064</v>
      </c>
      <c r="K210" s="6">
        <f t="shared" si="319"/>
        <v>29.961744016323053</v>
      </c>
      <c r="L210" t="e">
        <f t="shared" si="320"/>
        <v>#N/A</v>
      </c>
      <c r="M210" s="723">
        <f t="shared" si="363"/>
        <v>-5.9486362697238064</v>
      </c>
      <c r="N210" s="723">
        <f t="shared" si="364"/>
        <v>29.961744016323053</v>
      </c>
      <c r="O210" s="141">
        <f t="shared" si="321"/>
        <v>-8.9886362697237985</v>
      </c>
      <c r="P210" s="141">
        <f t="shared" si="322"/>
        <v>116.39014607989661</v>
      </c>
      <c r="Q210" t="e">
        <f t="shared" si="323"/>
        <v>#N/A</v>
      </c>
      <c r="R210" s="723">
        <f t="shared" si="365"/>
        <v>-8.9886362697237985</v>
      </c>
      <c r="S210" s="723">
        <f t="shared" si="366"/>
        <v>116.39014607989661</v>
      </c>
      <c r="T210" s="512">
        <f t="shared" si="324"/>
        <v>5.0513637302761936</v>
      </c>
      <c r="U210" s="512">
        <f t="shared" si="325"/>
        <v>59.980881158079619</v>
      </c>
      <c r="V210" t="e">
        <f t="shared" si="326"/>
        <v>#N/A</v>
      </c>
      <c r="W210" s="723">
        <f t="shared" si="367"/>
        <v>5.0513637302761936</v>
      </c>
      <c r="X210" s="723">
        <f t="shared" si="368"/>
        <v>59.980881158079619</v>
      </c>
      <c r="Y210" s="85">
        <f t="shared" si="327"/>
        <v>2.6513637302761879</v>
      </c>
      <c r="Z210" s="85">
        <f t="shared" si="328"/>
        <v>52.358098747946052</v>
      </c>
      <c r="AA210" t="e">
        <f t="shared" si="329"/>
        <v>#N/A</v>
      </c>
      <c r="AB210" s="723">
        <f t="shared" si="369"/>
        <v>2.6513637302761879</v>
      </c>
      <c r="AC210" s="723">
        <f t="shared" si="370"/>
        <v>52.358098747946052</v>
      </c>
      <c r="AD210" s="439">
        <f t="shared" si="330"/>
        <v>14.051363730276194</v>
      </c>
      <c r="AE210" s="439">
        <f t="shared" si="331"/>
        <v>51.977938632651359</v>
      </c>
      <c r="AF210" t="e">
        <f t="shared" si="332"/>
        <v>#N/A</v>
      </c>
      <c r="AG210" s="723">
        <f t="shared" si="371"/>
        <v>14.051363730276194</v>
      </c>
      <c r="AH210" s="723">
        <f t="shared" si="372"/>
        <v>51.977938632651359</v>
      </c>
      <c r="AI210" s="142">
        <f t="shared" si="333"/>
        <v>2.6513637302761879</v>
      </c>
      <c r="AJ210" s="142">
        <f t="shared" si="334"/>
        <v>40.711837400191982</v>
      </c>
      <c r="AK210" t="e">
        <f t="shared" si="335"/>
        <v>#N/A</v>
      </c>
      <c r="AL210" s="723">
        <f t="shared" si="373"/>
        <v>2.6513637302761879</v>
      </c>
      <c r="AM210" s="723">
        <f t="shared" si="374"/>
        <v>40.711837400191982</v>
      </c>
      <c r="AN210" s="514">
        <f t="shared" si="336"/>
        <v>1.0513637302761936</v>
      </c>
      <c r="AO210" s="514">
        <f t="shared" si="337"/>
        <v>47.976099304754555</v>
      </c>
      <c r="AP210" t="e">
        <f t="shared" si="338"/>
        <v>#N/A</v>
      </c>
      <c r="AQ210" s="723">
        <f t="shared" si="375"/>
        <v>1.0513637302761936</v>
      </c>
      <c r="AR210" s="723">
        <f t="shared" si="376"/>
        <v>47.976099304754555</v>
      </c>
      <c r="AS210" s="80">
        <f t="shared" si="339"/>
        <v>-0.25863626972380871</v>
      </c>
      <c r="AT210" s="80">
        <f t="shared" si="340"/>
        <v>93.107682306561955</v>
      </c>
      <c r="AU210" t="e">
        <f t="shared" si="341"/>
        <v>#N/A</v>
      </c>
      <c r="AV210" s="723">
        <f t="shared" si="377"/>
        <v>-0.25863626972380871</v>
      </c>
      <c r="AW210" s="723">
        <f t="shared" si="378"/>
        <v>93.107682306561955</v>
      </c>
      <c r="AX210" s="379">
        <f t="shared" si="342"/>
        <v>74.067613730276207</v>
      </c>
      <c r="AY210" s="379">
        <f t="shared" si="343"/>
        <v>142.47936511693243</v>
      </c>
      <c r="AZ210" t="e">
        <f t="shared" si="344"/>
        <v>#N/A</v>
      </c>
      <c r="BA210" s="723">
        <f t="shared" si="379"/>
        <v>74.067613730276207</v>
      </c>
      <c r="BB210" s="723">
        <f t="shared" si="380"/>
        <v>142.47936511693243</v>
      </c>
      <c r="BC210" s="290">
        <f t="shared" si="345"/>
        <v>-3.1686362697238053</v>
      </c>
      <c r="BD210" s="290">
        <f t="shared" si="346"/>
        <v>81.46592235100313</v>
      </c>
      <c r="BE210" t="e">
        <f t="shared" si="347"/>
        <v>#N/A</v>
      </c>
      <c r="BF210" s="723">
        <f t="shared" si="381"/>
        <v>-3.1686362697238053</v>
      </c>
      <c r="BG210" s="723">
        <f t="shared" si="382"/>
        <v>81.46592235100313</v>
      </c>
      <c r="BH210" s="80">
        <f t="shared" si="348"/>
        <v>-21.210636269723807</v>
      </c>
      <c r="BI210" s="80">
        <f t="shared" si="349"/>
        <v>34.304582033595317</v>
      </c>
      <c r="BJ210" t="e">
        <f t="shared" si="350"/>
        <v>#N/A</v>
      </c>
      <c r="BK210" s="723">
        <f t="shared" si="383"/>
        <v>-21.210636269723807</v>
      </c>
      <c r="BL210" s="723">
        <f t="shared" si="384"/>
        <v>34.304582033595317</v>
      </c>
      <c r="BN210" s="609">
        <f t="shared" si="351"/>
        <v>-12.095201341868176</v>
      </c>
      <c r="BO210" s="83">
        <f t="shared" si="352"/>
        <v>12.095201341868176</v>
      </c>
      <c r="BQ210" s="60">
        <f t="shared" si="353"/>
        <v>2.6513637302761879</v>
      </c>
      <c r="BR210" s="414">
        <f t="shared" si="354"/>
        <v>23.230680241862707</v>
      </c>
      <c r="BS210" t="e">
        <f t="shared" si="355"/>
        <v>#N/A</v>
      </c>
      <c r="BT210" s="723">
        <f t="shared" si="385"/>
        <v>2.6513637302761879</v>
      </c>
      <c r="BU210" s="723">
        <f t="shared" si="386"/>
        <v>23.230680241862707</v>
      </c>
      <c r="BV210" s="86">
        <f t="shared" si="356"/>
        <v>-13.698636269723806</v>
      </c>
      <c r="BW210" s="86">
        <f t="shared" si="357"/>
        <v>71.306815916617225</v>
      </c>
      <c r="BX210" t="e">
        <f t="shared" si="358"/>
        <v>#N/A</v>
      </c>
      <c r="BY210" s="723">
        <f t="shared" si="387"/>
        <v>-13.698636269723806</v>
      </c>
      <c r="BZ210" s="723">
        <f t="shared" si="388"/>
        <v>71.306815916617225</v>
      </c>
      <c r="CA210" s="141">
        <f t="shared" si="359"/>
        <v>41.051363730276194</v>
      </c>
      <c r="CB210" s="141">
        <f t="shared" si="360"/>
        <v>71.984068407528</v>
      </c>
      <c r="CC210" t="e">
        <f t="shared" si="361"/>
        <v>#N/A</v>
      </c>
      <c r="CD210" s="723">
        <f t="shared" si="389"/>
        <v>41.051363730276194</v>
      </c>
      <c r="CE210" s="723">
        <f t="shared" si="390"/>
        <v>71.984068407528</v>
      </c>
    </row>
    <row r="211" spans="1:83" ht="15.75" thickBot="1" x14ac:dyDescent="0.3">
      <c r="A211" s="1144"/>
      <c r="B211" s="635">
        <v>5</v>
      </c>
      <c r="E211" s="80">
        <f t="shared" si="315"/>
        <v>9.6233757333298229</v>
      </c>
      <c r="F211" s="80">
        <f t="shared" si="316"/>
        <v>69.544238423028062</v>
      </c>
      <c r="G211" t="e">
        <f t="shared" si="317"/>
        <v>#N/A</v>
      </c>
      <c r="H211" s="723">
        <f t="shared" si="362"/>
        <v>9.6233757333298229</v>
      </c>
      <c r="I211" s="723">
        <f t="shared" si="362"/>
        <v>69.544238423028062</v>
      </c>
      <c r="J211" s="6">
        <f t="shared" si="318"/>
        <v>-7.2526742666701693</v>
      </c>
      <c r="K211" s="6">
        <f t="shared" si="319"/>
        <v>28.920599887259812</v>
      </c>
      <c r="L211" t="e">
        <f t="shared" si="320"/>
        <v>#N/A</v>
      </c>
      <c r="M211" s="723">
        <f t="shared" si="363"/>
        <v>-7.2526742666701693</v>
      </c>
      <c r="N211" s="723">
        <f t="shared" si="364"/>
        <v>28.920599887259812</v>
      </c>
      <c r="O211" s="141">
        <f t="shared" si="321"/>
        <v>-9.7426742666701784</v>
      </c>
      <c r="P211" s="141">
        <f t="shared" si="322"/>
        <v>162.7647464835029</v>
      </c>
      <c r="Q211" t="e">
        <f t="shared" si="323"/>
        <v>#N/A</v>
      </c>
      <c r="R211" s="723">
        <f t="shared" si="365"/>
        <v>-9.7426742666701784</v>
      </c>
      <c r="S211" s="723">
        <f t="shared" si="366"/>
        <v>162.7647464835029</v>
      </c>
      <c r="T211" s="512">
        <f t="shared" si="324"/>
        <v>10.747325733329831</v>
      </c>
      <c r="U211" s="512">
        <f t="shared" si="325"/>
        <v>59.467647488688939</v>
      </c>
      <c r="V211" t="e">
        <f t="shared" si="326"/>
        <v>#N/A</v>
      </c>
      <c r="W211" s="723">
        <f t="shared" si="367"/>
        <v>10.747325733329831</v>
      </c>
      <c r="X211" s="723">
        <f t="shared" si="368"/>
        <v>59.467647488688939</v>
      </c>
      <c r="Y211" s="85">
        <f t="shared" si="327"/>
        <v>7.7173257333298295</v>
      </c>
      <c r="Z211" s="85">
        <f t="shared" si="328"/>
        <v>78.164224539356709</v>
      </c>
      <c r="AA211" t="e">
        <f t="shared" si="329"/>
        <v>#N/A</v>
      </c>
      <c r="AB211" s="723">
        <f t="shared" si="369"/>
        <v>7.7173257333298295</v>
      </c>
      <c r="AC211" s="723">
        <f t="shared" si="370"/>
        <v>78.164224539356709</v>
      </c>
      <c r="AD211" s="439">
        <f t="shared" si="330"/>
        <v>10.747325733329831</v>
      </c>
      <c r="AE211" s="439">
        <f t="shared" si="331"/>
        <v>51.384833344470152</v>
      </c>
      <c r="AF211" t="e">
        <f t="shared" si="332"/>
        <v>#N/A</v>
      </c>
      <c r="AG211" s="723">
        <f t="shared" si="371"/>
        <v>10.747325733329831</v>
      </c>
      <c r="AH211" s="723">
        <f t="shared" si="372"/>
        <v>51.384833344470152</v>
      </c>
      <c r="AI211" s="142">
        <f t="shared" si="333"/>
        <v>-12.652674266670175</v>
      </c>
      <c r="AJ211" s="142">
        <f t="shared" si="334"/>
        <v>63.521346788610927</v>
      </c>
      <c r="AK211" t="e">
        <f t="shared" si="335"/>
        <v>#N/A</v>
      </c>
      <c r="AL211" s="723">
        <f t="shared" si="373"/>
        <v>-12.652674266670175</v>
      </c>
      <c r="AM211" s="723">
        <f t="shared" si="374"/>
        <v>63.521346788610927</v>
      </c>
      <c r="AN211" s="514">
        <f t="shared" si="336"/>
        <v>-1.2526742666701693</v>
      </c>
      <c r="AO211" s="514">
        <f t="shared" si="337"/>
        <v>47.332875444441065</v>
      </c>
      <c r="AP211" t="e">
        <f t="shared" si="338"/>
        <v>#N/A</v>
      </c>
      <c r="AQ211" s="723">
        <f t="shared" si="375"/>
        <v>-1.2526742666701693</v>
      </c>
      <c r="AR211" s="723">
        <f t="shared" si="376"/>
        <v>47.332875444441065</v>
      </c>
      <c r="AS211" s="80">
        <f t="shared" si="339"/>
        <v>-6.8326742666701819</v>
      </c>
      <c r="AT211" s="80">
        <f t="shared" si="340"/>
        <v>116.1264874946236</v>
      </c>
      <c r="AU211" t="e">
        <f t="shared" si="341"/>
        <v>#N/A</v>
      </c>
      <c r="AV211" s="723">
        <f t="shared" si="377"/>
        <v>-6.8326742666701819</v>
      </c>
      <c r="AW211" s="723">
        <f t="shared" si="378"/>
        <v>116.1264874946236</v>
      </c>
      <c r="AX211" s="379">
        <f t="shared" si="342"/>
        <v>59.20977573332982</v>
      </c>
      <c r="AY211" s="379">
        <f t="shared" si="343"/>
        <v>172.44289642616809</v>
      </c>
      <c r="AZ211" t="e">
        <f t="shared" si="344"/>
        <v>#N/A</v>
      </c>
      <c r="BA211" s="723">
        <f t="shared" si="379"/>
        <v>59.20977573332982</v>
      </c>
      <c r="BB211" s="723">
        <f t="shared" si="380"/>
        <v>172.44289642616809</v>
      </c>
      <c r="BC211" s="290">
        <f t="shared" si="345"/>
        <v>-21.382674266670193</v>
      </c>
      <c r="BD211" s="290">
        <f t="shared" si="346"/>
        <v>81.088787744292816</v>
      </c>
      <c r="BE211" t="e">
        <f t="shared" si="347"/>
        <v>#N/A</v>
      </c>
      <c r="BF211" s="723">
        <f t="shared" si="381"/>
        <v>-21.382674266670193</v>
      </c>
      <c r="BG211" s="723">
        <f t="shared" si="382"/>
        <v>81.088787744292816</v>
      </c>
      <c r="BH211" s="80">
        <f t="shared" si="348"/>
        <v>-20.509674266670174</v>
      </c>
      <c r="BI211" s="80">
        <f t="shared" si="349"/>
        <v>75.238532002152809</v>
      </c>
      <c r="BJ211" t="e">
        <f t="shared" si="350"/>
        <v>#N/A</v>
      </c>
      <c r="BK211" s="723">
        <f t="shared" si="383"/>
        <v>-20.509674266670174</v>
      </c>
      <c r="BL211" s="723">
        <f t="shared" si="384"/>
        <v>75.238532002152809</v>
      </c>
      <c r="BN211" s="609">
        <f t="shared" si="351"/>
        <v>-14.40829282604389</v>
      </c>
      <c r="BO211" s="83">
        <f t="shared" si="352"/>
        <v>14.40829282604389</v>
      </c>
      <c r="BQ211" s="60">
        <f t="shared" si="353"/>
        <v>1.8973257333298363</v>
      </c>
      <c r="BR211" s="414">
        <f t="shared" si="354"/>
        <v>27.985908915719929</v>
      </c>
      <c r="BS211" t="e">
        <f t="shared" si="355"/>
        <v>#N/A</v>
      </c>
      <c r="BT211" s="723">
        <f t="shared" si="385"/>
        <v>1.8973257333298363</v>
      </c>
      <c r="BU211" s="723">
        <f t="shared" si="386"/>
        <v>27.985908915719929</v>
      </c>
      <c r="BV211" s="86">
        <f t="shared" si="356"/>
        <v>-12.502674266670169</v>
      </c>
      <c r="BW211" s="86">
        <f t="shared" si="357"/>
        <v>76.270646097776748</v>
      </c>
      <c r="BX211" t="e">
        <f t="shared" si="358"/>
        <v>#N/A</v>
      </c>
      <c r="BY211" s="723">
        <f t="shared" si="387"/>
        <v>-12.502674266670169</v>
      </c>
      <c r="BZ211" s="723">
        <f t="shared" si="388"/>
        <v>76.270646097776748</v>
      </c>
      <c r="CA211" s="141">
        <f t="shared" si="359"/>
        <v>36.747325733329831</v>
      </c>
      <c r="CB211" s="141">
        <f t="shared" si="360"/>
        <v>71.556977981458743</v>
      </c>
      <c r="CC211" t="e">
        <f t="shared" si="361"/>
        <v>#N/A</v>
      </c>
      <c r="CD211" s="723">
        <f t="shared" si="389"/>
        <v>36.747325733329831</v>
      </c>
      <c r="CE211" s="723">
        <f t="shared" si="390"/>
        <v>71.556977981458743</v>
      </c>
    </row>
    <row r="212" spans="1:83" ht="15.75" thickBot="1" x14ac:dyDescent="0.3">
      <c r="A212" s="1144"/>
      <c r="B212" s="635">
        <v>2</v>
      </c>
      <c r="E212" s="80">
        <f t="shared" si="315"/>
        <v>8.9749112114778313</v>
      </c>
      <c r="F212" s="80">
        <f t="shared" si="316"/>
        <v>79.162219913462494</v>
      </c>
      <c r="G212" t="e">
        <f t="shared" si="317"/>
        <v>#N/A</v>
      </c>
      <c r="H212" s="723">
        <f t="shared" si="362"/>
        <v>8.9749112114778313</v>
      </c>
      <c r="I212" s="723">
        <f t="shared" si="362"/>
        <v>79.162219913462494</v>
      </c>
      <c r="J212" s="6">
        <f t="shared" si="318"/>
        <v>-6.9670387885221885</v>
      </c>
      <c r="K212" s="6">
        <f t="shared" si="319"/>
        <v>27.688572762556731</v>
      </c>
      <c r="L212" t="e">
        <f t="shared" si="320"/>
        <v>#N/A</v>
      </c>
      <c r="M212" s="723">
        <f t="shared" si="363"/>
        <v>-6.9670387885221885</v>
      </c>
      <c r="N212" s="723">
        <f t="shared" si="364"/>
        <v>27.688572762556731</v>
      </c>
      <c r="O212" s="141">
        <f t="shared" si="321"/>
        <v>-8.9070387885221862</v>
      </c>
      <c r="P212" s="141">
        <f t="shared" si="322"/>
        <v>162.55035731005762</v>
      </c>
      <c r="Q212" t="e">
        <f t="shared" si="323"/>
        <v>#N/A</v>
      </c>
      <c r="R212" s="723">
        <f t="shared" si="365"/>
        <v>-8.9070387885221862</v>
      </c>
      <c r="S212" s="723">
        <f t="shared" si="366"/>
        <v>162.55035731005762</v>
      </c>
      <c r="T212" s="512">
        <f t="shared" si="324"/>
        <v>20.032961211477812</v>
      </c>
      <c r="U212" s="512">
        <f t="shared" si="325"/>
        <v>79.162219913462494</v>
      </c>
      <c r="V212" t="e">
        <f t="shared" si="326"/>
        <v>#N/A</v>
      </c>
      <c r="W212" s="723">
        <f t="shared" si="367"/>
        <v>20.032961211477812</v>
      </c>
      <c r="X212" s="723">
        <f t="shared" si="368"/>
        <v>79.162219913462494</v>
      </c>
      <c r="Y212" s="85">
        <f t="shared" si="327"/>
        <v>8.5529612114777933</v>
      </c>
      <c r="Z212" s="85">
        <f t="shared" si="328"/>
        <v>95.333194437338548</v>
      </c>
      <c r="AA212" t="e">
        <f t="shared" si="329"/>
        <v>#N/A</v>
      </c>
      <c r="AB212" s="723">
        <f t="shared" si="369"/>
        <v>8.5529612114777933</v>
      </c>
      <c r="AC212" s="723">
        <f t="shared" si="370"/>
        <v>95.333194437338548</v>
      </c>
      <c r="AD212" s="439">
        <f t="shared" si="330"/>
        <v>11.032961211477812</v>
      </c>
      <c r="AE212" s="439">
        <f t="shared" si="331"/>
        <v>50.701647523797476</v>
      </c>
      <c r="AF212" t="e">
        <f t="shared" si="332"/>
        <v>#N/A</v>
      </c>
      <c r="AG212" s="723">
        <f t="shared" si="371"/>
        <v>11.032961211477812</v>
      </c>
      <c r="AH212" s="723">
        <f t="shared" si="372"/>
        <v>50.701647523797476</v>
      </c>
      <c r="AI212" s="142">
        <f t="shared" si="333"/>
        <v>2.7329612114778001</v>
      </c>
      <c r="AJ212" s="142">
        <f t="shared" si="334"/>
        <v>92.401252489494965</v>
      </c>
      <c r="AK212" t="e">
        <f t="shared" si="335"/>
        <v>#N/A</v>
      </c>
      <c r="AL212" s="723">
        <f t="shared" si="373"/>
        <v>2.7329612114778001</v>
      </c>
      <c r="AM212" s="723">
        <f t="shared" si="374"/>
        <v>92.401252489494965</v>
      </c>
      <c r="AN212" s="514">
        <f t="shared" si="336"/>
        <v>-2.9670387885221885</v>
      </c>
      <c r="AO212" s="514">
        <f t="shared" si="337"/>
        <v>46.590310812736575</v>
      </c>
      <c r="AP212" t="e">
        <f t="shared" si="338"/>
        <v>#N/A</v>
      </c>
      <c r="AQ212" s="723">
        <f t="shared" si="375"/>
        <v>-2.9670387885221885</v>
      </c>
      <c r="AR212" s="723">
        <f t="shared" si="376"/>
        <v>46.590310812736575</v>
      </c>
      <c r="AS212" s="80">
        <f t="shared" si="339"/>
        <v>23.102961211477805</v>
      </c>
      <c r="AT212" s="80">
        <f t="shared" si="340"/>
        <v>197.54278387637299</v>
      </c>
      <c r="AU212" t="e">
        <f t="shared" si="341"/>
        <v>#N/A</v>
      </c>
      <c r="AV212" s="723">
        <f t="shared" si="377"/>
        <v>23.102961211477805</v>
      </c>
      <c r="AW212" s="723">
        <f t="shared" si="378"/>
        <v>197.54278387637299</v>
      </c>
      <c r="AX212" s="379" t="str">
        <f t="shared" si="342"/>
        <v/>
      </c>
      <c r="AY212" s="379" t="str">
        <f t="shared" si="343"/>
        <v/>
      </c>
      <c r="AZ212">
        <f t="shared" si="344"/>
        <v>0</v>
      </c>
      <c r="BA212" s="723" t="e">
        <f t="shared" si="379"/>
        <v>#N/A</v>
      </c>
      <c r="BB212" s="723" t="e">
        <f t="shared" si="380"/>
        <v>#N/A</v>
      </c>
      <c r="BC212" s="290">
        <f t="shared" si="345"/>
        <v>-61.287038788522182</v>
      </c>
      <c r="BD212" s="290">
        <f t="shared" si="346"/>
        <v>145.04105302164419</v>
      </c>
      <c r="BE212" t="e">
        <f t="shared" si="347"/>
        <v>#N/A</v>
      </c>
      <c r="BF212" s="723">
        <f t="shared" si="381"/>
        <v>-61.287038788522182</v>
      </c>
      <c r="BG212" s="723">
        <f t="shared" si="382"/>
        <v>145.04105302164419</v>
      </c>
      <c r="BH212" s="80">
        <f t="shared" si="348"/>
        <v>-21.129038788522195</v>
      </c>
      <c r="BI212" s="80">
        <f t="shared" si="349"/>
        <v>74.77360939280247</v>
      </c>
      <c r="BJ212" t="e">
        <f t="shared" si="350"/>
        <v>#N/A</v>
      </c>
      <c r="BK212" s="723">
        <f t="shared" si="383"/>
        <v>-21.129038788522195</v>
      </c>
      <c r="BL212" s="723">
        <f t="shared" si="384"/>
        <v>74.77360939280247</v>
      </c>
      <c r="BN212" s="609">
        <f t="shared" si="351"/>
        <v>-15.275566711994729</v>
      </c>
      <c r="BO212" s="83">
        <f t="shared" si="352"/>
        <v>15.275566711994729</v>
      </c>
      <c r="BQ212" s="60">
        <f t="shared" si="353"/>
        <v>2.7329612114778001</v>
      </c>
      <c r="BR212" s="414">
        <f t="shared" si="354"/>
        <v>26.710804211543287</v>
      </c>
      <c r="BS212" t="e">
        <f t="shared" si="355"/>
        <v>#N/A</v>
      </c>
      <c r="BT212" s="723">
        <f t="shared" si="385"/>
        <v>2.7329612114778001</v>
      </c>
      <c r="BU212" s="723">
        <f t="shared" si="386"/>
        <v>26.710804211543287</v>
      </c>
      <c r="BV212" s="86">
        <f t="shared" si="356"/>
        <v>-17.633705455188846</v>
      </c>
      <c r="BW212" s="86">
        <f t="shared" si="357"/>
        <v>70.64430751199717</v>
      </c>
      <c r="BX212" t="e">
        <f t="shared" si="358"/>
        <v>#N/A</v>
      </c>
      <c r="BY212" s="723">
        <f t="shared" si="387"/>
        <v>-17.633705455188846</v>
      </c>
      <c r="BZ212" s="723">
        <f t="shared" si="388"/>
        <v>70.64430751199717</v>
      </c>
      <c r="CA212" s="141">
        <f t="shared" si="359"/>
        <v>33.032961211477812</v>
      </c>
      <c r="CB212" s="141">
        <f t="shared" si="360"/>
        <v>75.117621512048686</v>
      </c>
      <c r="CC212" t="e">
        <f t="shared" si="361"/>
        <v>#N/A</v>
      </c>
      <c r="CD212" s="723">
        <f t="shared" si="389"/>
        <v>33.032961211477812</v>
      </c>
      <c r="CE212" s="723">
        <f t="shared" si="390"/>
        <v>75.117621512048686</v>
      </c>
    </row>
    <row r="213" spans="1:83" ht="15.75" thickBot="1" x14ac:dyDescent="0.3">
      <c r="A213" s="1144"/>
      <c r="B213" s="635">
        <v>1</v>
      </c>
      <c r="E213" s="80">
        <f t="shared" si="315"/>
        <v>2.1514560582997717</v>
      </c>
      <c r="F213" s="80">
        <f t="shared" si="316"/>
        <v>79.146568716262877</v>
      </c>
      <c r="G213" t="e">
        <f t="shared" si="317"/>
        <v>#N/A</v>
      </c>
      <c r="H213" s="723">
        <f t="shared" si="362"/>
        <v>2.1514560582997717</v>
      </c>
      <c r="I213" s="723">
        <f t="shared" si="362"/>
        <v>79.146568716262877</v>
      </c>
      <c r="J213" s="6">
        <f t="shared" si="318"/>
        <v>-9.7259564417002196</v>
      </c>
      <c r="K213" s="6">
        <f t="shared" si="319"/>
        <v>27.643793870562</v>
      </c>
      <c r="L213" t="e">
        <f t="shared" si="320"/>
        <v>#N/A</v>
      </c>
      <c r="M213" s="723">
        <f t="shared" si="363"/>
        <v>-9.7259564417002196</v>
      </c>
      <c r="N213" s="723">
        <f t="shared" si="364"/>
        <v>27.643793870562</v>
      </c>
      <c r="O213" s="141">
        <f t="shared" si="321"/>
        <v>-9.9359564417002275</v>
      </c>
      <c r="P213" s="141">
        <f t="shared" si="322"/>
        <v>162.54273573297002</v>
      </c>
      <c r="Q213" t="e">
        <f t="shared" si="323"/>
        <v>#N/A</v>
      </c>
      <c r="R213" s="723">
        <f t="shared" si="365"/>
        <v>-9.9359564417002275</v>
      </c>
      <c r="S213" s="723">
        <f t="shared" si="366"/>
        <v>162.54273573297002</v>
      </c>
      <c r="T213" s="512">
        <f t="shared" si="324"/>
        <v>25.27404355829978</v>
      </c>
      <c r="U213" s="512">
        <f t="shared" si="325"/>
        <v>79.146568716262877</v>
      </c>
      <c r="V213" t="e">
        <f t="shared" si="326"/>
        <v>#N/A</v>
      </c>
      <c r="W213" s="723">
        <f t="shared" si="367"/>
        <v>25.27404355829978</v>
      </c>
      <c r="X213" s="723">
        <f t="shared" si="368"/>
        <v>79.146568716262877</v>
      </c>
      <c r="Y213" s="85">
        <f t="shared" si="327"/>
        <v>4.6140435582997839</v>
      </c>
      <c r="Z213" s="85">
        <f t="shared" si="328"/>
        <v>95.320198486774672</v>
      </c>
      <c r="AA213" t="e">
        <f t="shared" si="329"/>
        <v>#N/A</v>
      </c>
      <c r="AB213" s="723">
        <f t="shared" si="369"/>
        <v>4.6140435582997839</v>
      </c>
      <c r="AC213" s="723">
        <f t="shared" si="370"/>
        <v>95.320198486774672</v>
      </c>
      <c r="AD213" s="439">
        <f t="shared" si="330"/>
        <v>16.27404355829978</v>
      </c>
      <c r="AE213" s="439">
        <f t="shared" si="331"/>
        <v>56.817069086306461</v>
      </c>
      <c r="AF213" t="e">
        <f t="shared" si="332"/>
        <v>#N/A</v>
      </c>
      <c r="AG213" s="723">
        <f t="shared" si="371"/>
        <v>16.27404355829978</v>
      </c>
      <c r="AH213" s="723">
        <f t="shared" si="372"/>
        <v>56.817069086306461</v>
      </c>
      <c r="AI213" s="142">
        <f t="shared" si="333"/>
        <v>-7.0259564417002309</v>
      </c>
      <c r="AJ213" s="142">
        <f t="shared" si="334"/>
        <v>92.387844111431249</v>
      </c>
      <c r="AK213" t="e">
        <f t="shared" si="335"/>
        <v>#N/A</v>
      </c>
      <c r="AL213" s="723">
        <f t="shared" si="373"/>
        <v>-7.0259564417002309</v>
      </c>
      <c r="AM213" s="723">
        <f t="shared" si="374"/>
        <v>92.387844111431249</v>
      </c>
      <c r="AN213" s="514">
        <f t="shared" si="336"/>
        <v>-5.7259564417002196</v>
      </c>
      <c r="AO213" s="514">
        <f t="shared" si="337"/>
        <v>46.563712690872507</v>
      </c>
      <c r="AP213" t="e">
        <f t="shared" si="338"/>
        <v>#N/A</v>
      </c>
      <c r="AQ213" s="723">
        <f t="shared" si="375"/>
        <v>-5.7259564417002196</v>
      </c>
      <c r="AR213" s="723">
        <f t="shared" si="376"/>
        <v>46.563712690872507</v>
      </c>
      <c r="AS213" s="80">
        <f t="shared" si="339"/>
        <v>68.634043558299794</v>
      </c>
      <c r="AT213" s="80">
        <f t="shared" si="340"/>
        <v>395.58836805391303</v>
      </c>
      <c r="AU213" t="e">
        <f t="shared" si="341"/>
        <v>#N/A</v>
      </c>
      <c r="AV213" s="723">
        <f t="shared" si="377"/>
        <v>68.634043558299794</v>
      </c>
      <c r="AW213" s="723">
        <f t="shared" si="378"/>
        <v>395.58836805391303</v>
      </c>
      <c r="AX213" s="379" t="str">
        <f t="shared" si="342"/>
        <v/>
      </c>
      <c r="AY213" s="379" t="str">
        <f t="shared" si="343"/>
        <v/>
      </c>
      <c r="AZ213">
        <f t="shared" si="344"/>
        <v>0</v>
      </c>
      <c r="BA213" s="723" t="e">
        <f t="shared" si="379"/>
        <v>#N/A</v>
      </c>
      <c r="BB213" s="723" t="e">
        <f t="shared" si="380"/>
        <v>#N/A</v>
      </c>
      <c r="BC213" s="290" t="str">
        <f t="shared" si="345"/>
        <v/>
      </c>
      <c r="BD213" s="290" t="str">
        <f t="shared" si="346"/>
        <v/>
      </c>
      <c r="BE213">
        <f t="shared" si="347"/>
        <v>0</v>
      </c>
      <c r="BF213" s="723" t="e">
        <f t="shared" si="381"/>
        <v>#N/A</v>
      </c>
      <c r="BG213" s="723" t="e">
        <f t="shared" si="382"/>
        <v>#N/A</v>
      </c>
      <c r="BH213" s="80">
        <f t="shared" si="348"/>
        <v>-31.760956441700216</v>
      </c>
      <c r="BI213" s="80">
        <f t="shared" si="349"/>
        <v>74.757039398026734</v>
      </c>
      <c r="BJ213" t="e">
        <f t="shared" si="350"/>
        <v>#N/A</v>
      </c>
      <c r="BK213" s="723">
        <f t="shared" si="383"/>
        <v>-31.760956441700216</v>
      </c>
      <c r="BL213" s="723">
        <f t="shared" si="384"/>
        <v>74.757039398026734</v>
      </c>
      <c r="BN213" s="609">
        <f t="shared" si="351"/>
        <v>-16.727840878065489</v>
      </c>
      <c r="BO213" s="83">
        <f t="shared" si="352"/>
        <v>16.727840878065489</v>
      </c>
      <c r="BQ213" s="60">
        <f t="shared" si="353"/>
        <v>7.5240435582997804</v>
      </c>
      <c r="BR213" s="414">
        <f t="shared" si="354"/>
        <v>32.917863532710037</v>
      </c>
      <c r="BS213" t="e">
        <f t="shared" si="355"/>
        <v>#N/A</v>
      </c>
      <c r="BT213" s="723">
        <f t="shared" si="385"/>
        <v>7.5240435582997804</v>
      </c>
      <c r="BU213" s="723">
        <f t="shared" si="386"/>
        <v>32.917863532710037</v>
      </c>
      <c r="BV213" s="86" t="str">
        <f t="shared" si="356"/>
        <v/>
      </c>
      <c r="BW213" s="86" t="str">
        <f t="shared" si="357"/>
        <v/>
      </c>
      <c r="BX213">
        <f t="shared" si="358"/>
        <v>0</v>
      </c>
      <c r="BY213" s="723" t="e">
        <f t="shared" si="387"/>
        <v>#N/A</v>
      </c>
      <c r="BZ213" s="723" t="e">
        <f t="shared" si="388"/>
        <v>#N/A</v>
      </c>
      <c r="CA213" s="141">
        <f t="shared" si="359"/>
        <v>24.27404355829978</v>
      </c>
      <c r="CB213" s="141">
        <f t="shared" si="360"/>
        <v>79.146568716262877</v>
      </c>
      <c r="CC213" t="e">
        <f t="shared" si="361"/>
        <v>#N/A</v>
      </c>
      <c r="CD213" s="723">
        <f t="shared" si="389"/>
        <v>24.27404355829978</v>
      </c>
      <c r="CE213" s="723">
        <f t="shared" si="390"/>
        <v>79.146568716262877</v>
      </c>
    </row>
    <row r="214" spans="1:83" ht="15.75" thickBot="1" x14ac:dyDescent="0.3">
      <c r="A214" s="1144" t="s">
        <v>14</v>
      </c>
      <c r="B214" s="635">
        <v>120</v>
      </c>
      <c r="E214" s="80" t="str">
        <f t="shared" si="315"/>
        <v/>
      </c>
      <c r="F214" s="80" t="str">
        <f t="shared" si="316"/>
        <v/>
      </c>
      <c r="G214">
        <f t="shared" si="317"/>
        <v>0</v>
      </c>
      <c r="H214" s="723" t="e">
        <f t="shared" si="362"/>
        <v>#N/A</v>
      </c>
      <c r="I214" s="723" t="e">
        <f t="shared" si="362"/>
        <v>#N/A</v>
      </c>
      <c r="J214" s="6">
        <f t="shared" si="318"/>
        <v>-8.5940413509653979</v>
      </c>
      <c r="K214" s="6">
        <f t="shared" si="319"/>
        <v>27.828303186137333</v>
      </c>
      <c r="L214" t="e">
        <f t="shared" si="320"/>
        <v>#N/A</v>
      </c>
      <c r="M214" s="723">
        <f t="shared" si="363"/>
        <v>-8.5940413509653979</v>
      </c>
      <c r="N214" s="723">
        <f t="shared" si="364"/>
        <v>27.828303186137333</v>
      </c>
      <c r="O214" s="141">
        <f t="shared" si="321"/>
        <v>12.615958649034596</v>
      </c>
      <c r="P214" s="141">
        <f t="shared" si="322"/>
        <v>80.70566806748819</v>
      </c>
      <c r="Q214" t="e">
        <f t="shared" si="323"/>
        <v>#N/A</v>
      </c>
      <c r="R214" s="723">
        <f t="shared" si="365"/>
        <v>12.615958649034596</v>
      </c>
      <c r="S214" s="723">
        <f t="shared" si="366"/>
        <v>80.70566806748819</v>
      </c>
      <c r="T214" s="512" t="str">
        <f t="shared" si="324"/>
        <v/>
      </c>
      <c r="U214" s="512" t="str">
        <f t="shared" si="325"/>
        <v/>
      </c>
      <c r="V214">
        <f t="shared" si="326"/>
        <v>0</v>
      </c>
      <c r="W214" s="723" t="e">
        <f t="shared" si="367"/>
        <v>#N/A</v>
      </c>
      <c r="X214" s="723" t="e">
        <f t="shared" si="368"/>
        <v>#N/A</v>
      </c>
      <c r="Y214" s="85" t="str">
        <f t="shared" si="327"/>
        <v/>
      </c>
      <c r="Z214" s="85" t="str">
        <f t="shared" si="328"/>
        <v/>
      </c>
      <c r="AA214">
        <f t="shared" si="329"/>
        <v>0</v>
      </c>
      <c r="AB214" s="723" t="e">
        <f t="shared" si="369"/>
        <v>#N/A</v>
      </c>
      <c r="AC214" s="723" t="e">
        <f t="shared" si="370"/>
        <v>#N/A</v>
      </c>
      <c r="AD214" s="439" t="str">
        <f t="shared" si="330"/>
        <v/>
      </c>
      <c r="AE214" s="439" t="str">
        <f t="shared" si="331"/>
        <v/>
      </c>
      <c r="AF214">
        <f t="shared" si="332"/>
        <v>0</v>
      </c>
      <c r="AG214" s="723" t="e">
        <f t="shared" si="371"/>
        <v>#N/A</v>
      </c>
      <c r="AH214" s="723" t="e">
        <f t="shared" si="372"/>
        <v>#N/A</v>
      </c>
      <c r="AI214" s="142">
        <f t="shared" si="333"/>
        <v>9.7059586490345993</v>
      </c>
      <c r="AJ214" s="142">
        <f t="shared" si="334"/>
        <v>39.168380847560975</v>
      </c>
      <c r="AK214" t="e">
        <f t="shared" si="335"/>
        <v>#N/A</v>
      </c>
      <c r="AL214" s="723">
        <f t="shared" si="373"/>
        <v>9.7059586490345993</v>
      </c>
      <c r="AM214" s="723">
        <f t="shared" si="374"/>
        <v>39.168380847560975</v>
      </c>
      <c r="AN214" s="514" t="str">
        <f t="shared" si="336"/>
        <v/>
      </c>
      <c r="AO214" s="514" t="str">
        <f t="shared" si="337"/>
        <v/>
      </c>
      <c r="AP214">
        <f t="shared" si="338"/>
        <v>0</v>
      </c>
      <c r="AQ214" s="723" t="e">
        <f t="shared" si="375"/>
        <v>#N/A</v>
      </c>
      <c r="AR214" s="723" t="e">
        <f t="shared" si="376"/>
        <v>#N/A</v>
      </c>
      <c r="AS214" s="80" t="str">
        <f t="shared" si="339"/>
        <v/>
      </c>
      <c r="AT214" s="80" t="str">
        <f t="shared" si="340"/>
        <v/>
      </c>
      <c r="AU214">
        <f t="shared" si="341"/>
        <v>0</v>
      </c>
      <c r="AV214" s="723" t="e">
        <f t="shared" si="377"/>
        <v>#N/A</v>
      </c>
      <c r="AW214" s="723" t="e">
        <f t="shared" si="378"/>
        <v>#N/A</v>
      </c>
      <c r="AX214" s="379" t="str">
        <f t="shared" si="342"/>
        <v/>
      </c>
      <c r="AY214" s="379" t="str">
        <f t="shared" si="343"/>
        <v/>
      </c>
      <c r="AZ214">
        <f t="shared" si="344"/>
        <v>0</v>
      </c>
      <c r="BA214" s="723" t="e">
        <f t="shared" si="379"/>
        <v>#N/A</v>
      </c>
      <c r="BB214" s="723" t="e">
        <f t="shared" si="380"/>
        <v>#N/A</v>
      </c>
      <c r="BC214" s="290" t="str">
        <f t="shared" si="345"/>
        <v/>
      </c>
      <c r="BD214" s="290" t="str">
        <f t="shared" si="346"/>
        <v/>
      </c>
      <c r="BE214">
        <f t="shared" si="347"/>
        <v>0</v>
      </c>
      <c r="BF214" s="723" t="e">
        <f t="shared" si="381"/>
        <v>#N/A</v>
      </c>
      <c r="BG214" s="723" t="e">
        <f t="shared" si="382"/>
        <v>#N/A</v>
      </c>
      <c r="BH214" s="80" t="str">
        <f t="shared" si="348"/>
        <v/>
      </c>
      <c r="BI214" s="80" t="str">
        <f t="shared" si="349"/>
        <v/>
      </c>
      <c r="BJ214">
        <f t="shared" si="350"/>
        <v>0</v>
      </c>
      <c r="BK214" s="723" t="e">
        <f t="shared" si="383"/>
        <v>#N/A</v>
      </c>
      <c r="BL214" s="723" t="e">
        <f t="shared" si="384"/>
        <v>#N/A</v>
      </c>
      <c r="BN214" s="609">
        <f t="shared" si="351"/>
        <v>-16.419060319653461</v>
      </c>
      <c r="BO214" s="83">
        <f t="shared" si="352"/>
        <v>16.419060319653461</v>
      </c>
      <c r="BQ214" s="60">
        <f t="shared" si="353"/>
        <v>0.97595864903460949</v>
      </c>
      <c r="BR214" s="414">
        <f t="shared" si="354"/>
        <v>20.405216446281116</v>
      </c>
      <c r="BS214" t="e">
        <f t="shared" si="355"/>
        <v>#N/A</v>
      </c>
      <c r="BT214" s="723">
        <f t="shared" si="385"/>
        <v>0.97595864903460949</v>
      </c>
      <c r="BU214" s="723">
        <f t="shared" si="386"/>
        <v>20.405216446281116</v>
      </c>
      <c r="BV214" s="86" t="str">
        <f t="shared" si="356"/>
        <v/>
      </c>
      <c r="BW214" s="86" t="str">
        <f t="shared" si="357"/>
        <v/>
      </c>
      <c r="BX214">
        <f t="shared" si="358"/>
        <v>0</v>
      </c>
      <c r="BY214" s="723" t="e">
        <f t="shared" si="387"/>
        <v>#N/A</v>
      </c>
      <c r="BZ214" s="723" t="e">
        <f t="shared" si="388"/>
        <v>#N/A</v>
      </c>
      <c r="CA214" s="141" t="str">
        <f t="shared" si="359"/>
        <v/>
      </c>
      <c r="CB214" s="141" t="str">
        <f t="shared" si="360"/>
        <v/>
      </c>
      <c r="CC214">
        <f t="shared" si="361"/>
        <v>0</v>
      </c>
      <c r="CD214" s="723" t="e">
        <f t="shared" si="389"/>
        <v>#N/A</v>
      </c>
      <c r="CE214" s="723" t="e">
        <f t="shared" si="390"/>
        <v>#N/A</v>
      </c>
    </row>
    <row r="215" spans="1:83" ht="15.75" thickBot="1" x14ac:dyDescent="0.3">
      <c r="A215" s="1144"/>
      <c r="B215" s="635">
        <v>100</v>
      </c>
      <c r="E215" s="80">
        <f t="shared" si="315"/>
        <v>-0.74304469946844165</v>
      </c>
      <c r="F215" s="80">
        <f t="shared" si="316"/>
        <v>59.373976966172755</v>
      </c>
      <c r="G215" t="e">
        <f t="shared" si="317"/>
        <v>#N/A</v>
      </c>
      <c r="H215" s="723">
        <f t="shared" si="362"/>
        <v>-0.74304469946844165</v>
      </c>
      <c r="I215" s="723">
        <f t="shared" si="362"/>
        <v>59.373976966172755</v>
      </c>
      <c r="J215" s="6">
        <f t="shared" si="318"/>
        <v>-10.249444699468455</v>
      </c>
      <c r="K215" s="6">
        <f t="shared" si="319"/>
        <v>28.727497990246441</v>
      </c>
      <c r="L215" t="e">
        <f t="shared" si="320"/>
        <v>#N/A</v>
      </c>
      <c r="M215" s="723">
        <f t="shared" si="363"/>
        <v>-10.249444699468455</v>
      </c>
      <c r="N215" s="723">
        <f t="shared" si="364"/>
        <v>28.727497990246441</v>
      </c>
      <c r="O215" s="141">
        <f t="shared" si="321"/>
        <v>4.9605553005315386</v>
      </c>
      <c r="P215" s="141">
        <f t="shared" si="322"/>
        <v>81.020118123708102</v>
      </c>
      <c r="Q215" t="e">
        <f t="shared" si="323"/>
        <v>#N/A</v>
      </c>
      <c r="R215" s="723">
        <f t="shared" si="365"/>
        <v>4.9605553005315386</v>
      </c>
      <c r="S215" s="723">
        <f t="shared" si="366"/>
        <v>81.020118123708102</v>
      </c>
      <c r="T215" s="512">
        <f t="shared" si="324"/>
        <v>13.750555300531545</v>
      </c>
      <c r="U215" s="512">
        <f t="shared" si="325"/>
        <v>59.373976966172755</v>
      </c>
      <c r="V215" t="e">
        <f t="shared" si="326"/>
        <v>#N/A</v>
      </c>
      <c r="W215" s="723">
        <f t="shared" si="367"/>
        <v>13.750555300531545</v>
      </c>
      <c r="X215" s="723">
        <f t="shared" si="368"/>
        <v>59.373976966172755</v>
      </c>
      <c r="Y215" s="85" t="str">
        <f t="shared" si="327"/>
        <v/>
      </c>
      <c r="Z215" s="85" t="str">
        <f t="shared" si="328"/>
        <v/>
      </c>
      <c r="AA215">
        <f t="shared" si="329"/>
        <v>0</v>
      </c>
      <c r="AB215" s="723" t="e">
        <f t="shared" si="369"/>
        <v>#N/A</v>
      </c>
      <c r="AC215" s="723" t="e">
        <f t="shared" si="370"/>
        <v>#N/A</v>
      </c>
      <c r="AD215" s="439" t="str">
        <f t="shared" si="330"/>
        <v/>
      </c>
      <c r="AE215" s="439" t="str">
        <f t="shared" si="331"/>
        <v/>
      </c>
      <c r="AF215">
        <f t="shared" si="332"/>
        <v>0</v>
      </c>
      <c r="AG215" s="723" t="e">
        <f t="shared" si="371"/>
        <v>#N/A</v>
      </c>
      <c r="AH215" s="723" t="e">
        <f t="shared" si="372"/>
        <v>#N/A</v>
      </c>
      <c r="AI215" s="142">
        <f t="shared" si="333"/>
        <v>2.050555300531542</v>
      </c>
      <c r="AJ215" s="142">
        <f t="shared" si="334"/>
        <v>39.812268721835153</v>
      </c>
      <c r="AK215" t="e">
        <f t="shared" si="335"/>
        <v>#N/A</v>
      </c>
      <c r="AL215" s="723">
        <f t="shared" si="373"/>
        <v>2.050555300531542</v>
      </c>
      <c r="AM215" s="723">
        <f t="shared" si="374"/>
        <v>39.812268721835153</v>
      </c>
      <c r="AN215" s="514" t="str">
        <f t="shared" si="336"/>
        <v/>
      </c>
      <c r="AO215" s="514" t="str">
        <f t="shared" si="337"/>
        <v/>
      </c>
      <c r="AP215">
        <f t="shared" si="338"/>
        <v>0</v>
      </c>
      <c r="AQ215" s="723" t="e">
        <f t="shared" si="375"/>
        <v>#N/A</v>
      </c>
      <c r="AR215" s="723" t="e">
        <f t="shared" si="376"/>
        <v>#N/A</v>
      </c>
      <c r="AS215" s="80" t="str">
        <f t="shared" si="339"/>
        <v/>
      </c>
      <c r="AT215" s="80" t="str">
        <f t="shared" si="340"/>
        <v/>
      </c>
      <c r="AU215">
        <f t="shared" si="341"/>
        <v>0</v>
      </c>
      <c r="AV215" s="723" t="e">
        <f t="shared" si="377"/>
        <v>#N/A</v>
      </c>
      <c r="AW215" s="723" t="e">
        <f t="shared" si="378"/>
        <v>#N/A</v>
      </c>
      <c r="AX215" s="379" t="str">
        <f t="shared" si="342"/>
        <v/>
      </c>
      <c r="AY215" s="379" t="str">
        <f t="shared" si="343"/>
        <v/>
      </c>
      <c r="AZ215">
        <f t="shared" si="344"/>
        <v>0</v>
      </c>
      <c r="BA215" s="723" t="e">
        <f t="shared" si="379"/>
        <v>#N/A</v>
      </c>
      <c r="BB215" s="723" t="e">
        <f t="shared" si="380"/>
        <v>#N/A</v>
      </c>
      <c r="BC215" s="290">
        <f t="shared" si="345"/>
        <v>34.060555300531533</v>
      </c>
      <c r="BD215" s="290">
        <f t="shared" si="346"/>
        <v>81.020118123708102</v>
      </c>
      <c r="BE215" t="e">
        <f t="shared" si="347"/>
        <v>#N/A</v>
      </c>
      <c r="BF215" s="723">
        <f t="shared" si="381"/>
        <v>34.060555300531533</v>
      </c>
      <c r="BG215" s="723">
        <f t="shared" si="382"/>
        <v>81.020118123708102</v>
      </c>
      <c r="BH215" s="80" t="str">
        <f t="shared" si="348"/>
        <v/>
      </c>
      <c r="BI215" s="80" t="str">
        <f t="shared" si="349"/>
        <v/>
      </c>
      <c r="BJ215">
        <f t="shared" si="350"/>
        <v>0</v>
      </c>
      <c r="BK215" s="723" t="e">
        <f t="shared" si="383"/>
        <v>#N/A</v>
      </c>
      <c r="BL215" s="723" t="e">
        <f t="shared" si="384"/>
        <v>#N/A</v>
      </c>
      <c r="BN215" s="609">
        <f t="shared" si="351"/>
        <v>-14.789552367140351</v>
      </c>
      <c r="BO215" s="83">
        <f t="shared" si="352"/>
        <v>14.789552367140351</v>
      </c>
      <c r="BQ215" s="60">
        <f t="shared" si="353"/>
        <v>-3.7694446994684512</v>
      </c>
      <c r="BR215" s="414">
        <f t="shared" si="354"/>
        <v>21.615446809622359</v>
      </c>
      <c r="BS215" t="e">
        <f t="shared" si="355"/>
        <v>#N/A</v>
      </c>
      <c r="BT215" s="723">
        <f t="shared" si="385"/>
        <v>-3.7694446994684512</v>
      </c>
      <c r="BU215" s="723">
        <f t="shared" si="386"/>
        <v>21.615446809622359</v>
      </c>
      <c r="BV215" s="86" t="str">
        <f t="shared" si="356"/>
        <v/>
      </c>
      <c r="BW215" s="86" t="str">
        <f t="shared" si="357"/>
        <v/>
      </c>
      <c r="BX215">
        <f t="shared" si="358"/>
        <v>0</v>
      </c>
      <c r="BY215" s="723" t="e">
        <f t="shared" si="387"/>
        <v>#N/A</v>
      </c>
      <c r="BZ215" s="723" t="e">
        <f t="shared" si="388"/>
        <v>#N/A</v>
      </c>
      <c r="CA215" s="141">
        <f t="shared" si="359"/>
        <v>48.750555300531545</v>
      </c>
      <c r="CB215" s="141">
        <f t="shared" si="360"/>
        <v>79.531560658518529</v>
      </c>
      <c r="CC215" t="e">
        <f t="shared" si="361"/>
        <v>#N/A</v>
      </c>
      <c r="CD215" s="723">
        <f t="shared" si="389"/>
        <v>48.750555300531545</v>
      </c>
      <c r="CE215" s="723">
        <f t="shared" si="390"/>
        <v>79.531560658518529</v>
      </c>
    </row>
    <row r="216" spans="1:83" ht="15.75" thickBot="1" x14ac:dyDescent="0.3">
      <c r="A216" s="1144"/>
      <c r="B216" s="635">
        <v>50</v>
      </c>
      <c r="E216" s="80">
        <f t="shared" si="315"/>
        <v>5.1357192646521383</v>
      </c>
      <c r="F216" s="80">
        <f t="shared" si="316"/>
        <v>59.988332862468518</v>
      </c>
      <c r="G216" t="e">
        <f t="shared" si="317"/>
        <v>#N/A</v>
      </c>
      <c r="H216" s="723">
        <f t="shared" si="362"/>
        <v>5.1357192646521383</v>
      </c>
      <c r="I216" s="723">
        <f t="shared" si="362"/>
        <v>59.988332862468518</v>
      </c>
      <c r="J216" s="6">
        <f t="shared" si="318"/>
        <v>-3.3293307353478525</v>
      </c>
      <c r="K216" s="6">
        <f t="shared" si="319"/>
        <v>29.976658913533385</v>
      </c>
      <c r="L216" t="e">
        <f t="shared" si="320"/>
        <v>#N/A</v>
      </c>
      <c r="M216" s="723">
        <f t="shared" si="363"/>
        <v>-3.3293307353478525</v>
      </c>
      <c r="N216" s="723">
        <f t="shared" si="364"/>
        <v>29.976658913533385</v>
      </c>
      <c r="O216" s="141">
        <f t="shared" si="321"/>
        <v>0.61066926465215943</v>
      </c>
      <c r="P216" s="141">
        <f t="shared" si="322"/>
        <v>81.471408970376359</v>
      </c>
      <c r="Q216" t="e">
        <f t="shared" si="323"/>
        <v>#N/A</v>
      </c>
      <c r="R216" s="723">
        <f t="shared" si="365"/>
        <v>0.61066926465215943</v>
      </c>
      <c r="S216" s="723">
        <f t="shared" si="366"/>
        <v>81.471408970376359</v>
      </c>
      <c r="T216" s="512">
        <f t="shared" si="324"/>
        <v>-4.3293307353478525</v>
      </c>
      <c r="U216" s="512">
        <f t="shared" si="325"/>
        <v>59.988332862468518</v>
      </c>
      <c r="V216" t="e">
        <f t="shared" si="326"/>
        <v>#N/A</v>
      </c>
      <c r="W216" s="723">
        <f t="shared" si="367"/>
        <v>-4.3293307353478525</v>
      </c>
      <c r="X216" s="723">
        <f t="shared" si="368"/>
        <v>59.988332862468518</v>
      </c>
      <c r="Y216" s="85">
        <f t="shared" si="327"/>
        <v>6.4306692646521384</v>
      </c>
      <c r="Z216" s="85">
        <f t="shared" si="328"/>
        <v>55.277338753039842</v>
      </c>
      <c r="AA216" t="e">
        <f t="shared" si="329"/>
        <v>#N/A</v>
      </c>
      <c r="AB216" s="723">
        <f t="shared" si="369"/>
        <v>6.4306692646521384</v>
      </c>
      <c r="AC216" s="723">
        <f t="shared" si="370"/>
        <v>55.277338753039842</v>
      </c>
      <c r="AD216" s="439">
        <f t="shared" si="330"/>
        <v>20.670669264652147</v>
      </c>
      <c r="AE216" s="439">
        <f t="shared" si="331"/>
        <v>51.986537484413404</v>
      </c>
      <c r="AF216" t="e">
        <f t="shared" si="332"/>
        <v>#N/A</v>
      </c>
      <c r="AG216" s="723">
        <f t="shared" si="371"/>
        <v>20.670669264652147</v>
      </c>
      <c r="AH216" s="723">
        <f t="shared" si="372"/>
        <v>51.986537484413404</v>
      </c>
      <c r="AI216" s="142">
        <f t="shared" si="333"/>
        <v>-11.029330735347855</v>
      </c>
      <c r="AJ216" s="142">
        <f t="shared" si="334"/>
        <v>40.72281522216165</v>
      </c>
      <c r="AK216" t="e">
        <f t="shared" si="335"/>
        <v>#N/A</v>
      </c>
      <c r="AL216" s="723">
        <f t="shared" si="373"/>
        <v>-11.029330735347855</v>
      </c>
      <c r="AM216" s="723">
        <f t="shared" si="374"/>
        <v>40.72281522216165</v>
      </c>
      <c r="AN216" s="514">
        <f t="shared" si="336"/>
        <v>3.6706692646521475</v>
      </c>
      <c r="AO216" s="514">
        <f t="shared" si="337"/>
        <v>47.985415280252816</v>
      </c>
      <c r="AP216" t="e">
        <f t="shared" si="338"/>
        <v>#N/A</v>
      </c>
      <c r="AQ216" s="723">
        <f t="shared" si="375"/>
        <v>3.6706692646521475</v>
      </c>
      <c r="AR216" s="723">
        <f t="shared" si="376"/>
        <v>47.985415280252816</v>
      </c>
      <c r="AS216" s="80">
        <f t="shared" si="339"/>
        <v>3.5206692646521418</v>
      </c>
      <c r="AT216" s="80">
        <f t="shared" si="340"/>
        <v>81.471408970376359</v>
      </c>
      <c r="AU216" t="e">
        <f t="shared" si="341"/>
        <v>#N/A</v>
      </c>
      <c r="AV216" s="723">
        <f t="shared" si="377"/>
        <v>3.5206692646521418</v>
      </c>
      <c r="AW216" s="723">
        <f t="shared" si="378"/>
        <v>81.471408970376359</v>
      </c>
      <c r="AX216" s="379">
        <f t="shared" si="342"/>
        <v>171.90296926465214</v>
      </c>
      <c r="AY216" s="379">
        <f t="shared" si="343"/>
        <v>137.30001110305335</v>
      </c>
      <c r="AZ216" t="e">
        <f t="shared" si="344"/>
        <v>#N/A</v>
      </c>
      <c r="BA216" s="723">
        <f t="shared" si="379"/>
        <v>171.90296926465214</v>
      </c>
      <c r="BB216" s="723">
        <f t="shared" si="380"/>
        <v>137.30001110305335</v>
      </c>
      <c r="BC216" s="290">
        <f t="shared" si="345"/>
        <v>18.070669264652153</v>
      </c>
      <c r="BD216" s="290">
        <f t="shared" si="346"/>
        <v>81.471408970376359</v>
      </c>
      <c r="BE216" t="e">
        <f t="shared" si="347"/>
        <v>#N/A</v>
      </c>
      <c r="BF216" s="723">
        <f t="shared" si="381"/>
        <v>18.070669264652153</v>
      </c>
      <c r="BG216" s="723">
        <f t="shared" si="382"/>
        <v>81.471408970376359</v>
      </c>
      <c r="BH216" s="80">
        <f t="shared" si="348"/>
        <v>-27.616330735347859</v>
      </c>
      <c r="BI216" s="80">
        <f t="shared" si="349"/>
        <v>34.317609526572802</v>
      </c>
      <c r="BJ216" t="e">
        <f t="shared" si="350"/>
        <v>#N/A</v>
      </c>
      <c r="BK216" s="723">
        <f t="shared" si="383"/>
        <v>-27.616330735347859</v>
      </c>
      <c r="BL216" s="723">
        <f t="shared" si="384"/>
        <v>34.317609526572802</v>
      </c>
      <c r="BN216" s="609">
        <f t="shared" si="351"/>
        <v>-12.058188934565569</v>
      </c>
      <c r="BO216" s="83">
        <f t="shared" si="352"/>
        <v>12.058188934565569</v>
      </c>
      <c r="BQ216" s="60">
        <f t="shared" si="353"/>
        <v>3.5206692646521418</v>
      </c>
      <c r="BR216" s="414">
        <f t="shared" si="354"/>
        <v>23.249913540018177</v>
      </c>
      <c r="BS216" t="e">
        <f t="shared" si="355"/>
        <v>#N/A</v>
      </c>
      <c r="BT216" s="723">
        <f t="shared" si="385"/>
        <v>3.5206692646521418</v>
      </c>
      <c r="BU216" s="723">
        <f t="shared" si="386"/>
        <v>23.249913540018177</v>
      </c>
      <c r="BV216" s="86">
        <f t="shared" si="356"/>
        <v>32.337335931318833</v>
      </c>
      <c r="BW216" s="86">
        <f t="shared" si="357"/>
        <v>75.357172733563303</v>
      </c>
      <c r="BX216" t="e">
        <f t="shared" si="358"/>
        <v>#N/A</v>
      </c>
      <c r="BY216" s="723">
        <f t="shared" si="387"/>
        <v>32.337335931318833</v>
      </c>
      <c r="BZ216" s="723">
        <f t="shared" si="388"/>
        <v>75.357172733563303</v>
      </c>
      <c r="CA216" s="141">
        <f t="shared" si="359"/>
        <v>42.670669264652147</v>
      </c>
      <c r="CB216" s="141">
        <f t="shared" si="360"/>
        <v>79.991250019100974</v>
      </c>
      <c r="CC216" t="e">
        <f t="shared" si="361"/>
        <v>#N/A</v>
      </c>
      <c r="CD216" s="723">
        <f t="shared" si="389"/>
        <v>42.670669264652147</v>
      </c>
      <c r="CE216" s="723">
        <f t="shared" si="390"/>
        <v>79.991250019100974</v>
      </c>
    </row>
    <row r="217" spans="1:83" ht="15.75" thickBot="1" x14ac:dyDescent="0.3">
      <c r="A217" s="1144"/>
      <c r="B217" s="635">
        <v>20</v>
      </c>
      <c r="E217" s="80">
        <f t="shared" si="315"/>
        <v>-0.45359183085770383</v>
      </c>
      <c r="F217" s="80">
        <f t="shared" si="316"/>
        <v>59.633246997459018</v>
      </c>
      <c r="G217" t="e">
        <f t="shared" si="317"/>
        <v>#N/A</v>
      </c>
      <c r="H217" s="723">
        <f t="shared" si="362"/>
        <v>-0.45359183085770383</v>
      </c>
      <c r="I217" s="723">
        <f t="shared" si="362"/>
        <v>59.633246997459018</v>
      </c>
      <c r="J217" s="6">
        <f t="shared" si="318"/>
        <v>-8.7218168308576907</v>
      </c>
      <c r="K217" s="6">
        <f t="shared" si="319"/>
        <v>29.259599236147359</v>
      </c>
      <c r="L217" t="e">
        <f t="shared" si="320"/>
        <v>#N/A</v>
      </c>
      <c r="M217" s="723">
        <f t="shared" si="363"/>
        <v>-8.7218168308576907</v>
      </c>
      <c r="N217" s="723">
        <f t="shared" si="364"/>
        <v>29.259599236147359</v>
      </c>
      <c r="O217" s="141">
        <f t="shared" si="321"/>
        <v>-9.321816830857685</v>
      </c>
      <c r="P217" s="141">
        <f t="shared" si="322"/>
        <v>81.210310598223643</v>
      </c>
      <c r="Q217" t="e">
        <f t="shared" si="323"/>
        <v>#N/A</v>
      </c>
      <c r="R217" s="723">
        <f t="shared" si="365"/>
        <v>-9.321816830857685</v>
      </c>
      <c r="S217" s="723">
        <f t="shared" si="366"/>
        <v>81.210310598223643</v>
      </c>
      <c r="T217" s="512">
        <f t="shared" si="324"/>
        <v>0.27818316914230934</v>
      </c>
      <c r="U217" s="512">
        <f t="shared" si="325"/>
        <v>59.633246997459018</v>
      </c>
      <c r="V217" t="e">
        <f t="shared" si="326"/>
        <v>#N/A</v>
      </c>
      <c r="W217" s="723">
        <f t="shared" si="367"/>
        <v>0.27818316914230934</v>
      </c>
      <c r="X217" s="723">
        <f t="shared" si="368"/>
        <v>59.633246997459018</v>
      </c>
      <c r="Y217" s="85">
        <f t="shared" si="327"/>
        <v>25.598183169142303</v>
      </c>
      <c r="Z217" s="85">
        <f t="shared" si="328"/>
        <v>54.891786703112111</v>
      </c>
      <c r="AA217" t="e">
        <f t="shared" si="329"/>
        <v>#N/A</v>
      </c>
      <c r="AB217" s="723">
        <f t="shared" si="369"/>
        <v>25.598183169142303</v>
      </c>
      <c r="AC217" s="723">
        <f t="shared" si="370"/>
        <v>54.891786703112111</v>
      </c>
      <c r="AD217" s="439">
        <f t="shared" si="330"/>
        <v>14.278183169142309</v>
      </c>
      <c r="AE217" s="439">
        <f t="shared" si="331"/>
        <v>51.576391376868884</v>
      </c>
      <c r="AF217" t="e">
        <f t="shared" si="332"/>
        <v>#N/A</v>
      </c>
      <c r="AG217" s="723">
        <f t="shared" si="371"/>
        <v>14.278183169142309</v>
      </c>
      <c r="AH217" s="723">
        <f t="shared" si="372"/>
        <v>51.576391376868884</v>
      </c>
      <c r="AI217" s="142">
        <f t="shared" si="333"/>
        <v>19.778183169142309</v>
      </c>
      <c r="AJ217" s="142">
        <f t="shared" si="334"/>
        <v>40.197907252243311</v>
      </c>
      <c r="AK217" t="e">
        <f t="shared" si="335"/>
        <v>#N/A</v>
      </c>
      <c r="AL217" s="723">
        <f t="shared" si="373"/>
        <v>19.778183169142309</v>
      </c>
      <c r="AM217" s="723">
        <f t="shared" si="374"/>
        <v>40.197907252243311</v>
      </c>
      <c r="AN217" s="514">
        <f t="shared" si="336"/>
        <v>-2.7218168308576907</v>
      </c>
      <c r="AO217" s="514">
        <f t="shared" si="337"/>
        <v>47.54076300881124</v>
      </c>
      <c r="AP217" t="e">
        <f t="shared" si="338"/>
        <v>#N/A</v>
      </c>
      <c r="AQ217" s="723">
        <f t="shared" si="375"/>
        <v>-2.7218168308576907</v>
      </c>
      <c r="AR217" s="723">
        <f t="shared" si="376"/>
        <v>47.54076300881124</v>
      </c>
      <c r="AS217" s="80">
        <f t="shared" si="339"/>
        <v>-0.59181683085769521</v>
      </c>
      <c r="AT217" s="80">
        <f t="shared" si="340"/>
        <v>81.210310598223643</v>
      </c>
      <c r="AU217" t="e">
        <f t="shared" si="341"/>
        <v>#N/A</v>
      </c>
      <c r="AV217" s="723">
        <f t="shared" si="377"/>
        <v>-0.59181683085769521</v>
      </c>
      <c r="AW217" s="723">
        <f t="shared" si="378"/>
        <v>81.210310598223643</v>
      </c>
      <c r="AX217" s="379">
        <f t="shared" si="342"/>
        <v>124.95528316914233</v>
      </c>
      <c r="AY217" s="379">
        <f t="shared" si="343"/>
        <v>137.51837871559425</v>
      </c>
      <c r="AZ217" t="e">
        <f t="shared" si="344"/>
        <v>#N/A</v>
      </c>
      <c r="BA217" s="723">
        <f t="shared" si="379"/>
        <v>124.95528316914233</v>
      </c>
      <c r="BB217" s="723">
        <f t="shared" si="380"/>
        <v>137.51837871559425</v>
      </c>
      <c r="BC217" s="290">
        <f t="shared" si="345"/>
        <v>-0.59181683085769521</v>
      </c>
      <c r="BD217" s="290">
        <f t="shared" si="346"/>
        <v>81.210310598223643</v>
      </c>
      <c r="BE217" t="e">
        <f t="shared" si="347"/>
        <v>#N/A</v>
      </c>
      <c r="BF217" s="723">
        <f t="shared" si="381"/>
        <v>-0.59181683085769521</v>
      </c>
      <c r="BG217" s="723">
        <f t="shared" si="382"/>
        <v>81.210310598223643</v>
      </c>
      <c r="BH217" s="80">
        <f t="shared" si="348"/>
        <v>-31.437816830857685</v>
      </c>
      <c r="BI217" s="80">
        <f t="shared" si="349"/>
        <v>33.693061473543111</v>
      </c>
      <c r="BJ217" t="e">
        <f t="shared" si="350"/>
        <v>#N/A</v>
      </c>
      <c r="BK217" s="723">
        <f t="shared" si="383"/>
        <v>-31.437816830857685</v>
      </c>
      <c r="BL217" s="723">
        <f t="shared" si="384"/>
        <v>33.693061473543111</v>
      </c>
      <c r="BN217" s="609">
        <f t="shared" si="351"/>
        <v>-11.994826073772176</v>
      </c>
      <c r="BO217" s="83">
        <f t="shared" si="352"/>
        <v>11.994826073772176</v>
      </c>
      <c r="BQ217" s="60">
        <f t="shared" si="353"/>
        <v>2.3181831691423014</v>
      </c>
      <c r="BR217" s="414">
        <f t="shared" si="354"/>
        <v>22.317763047849471</v>
      </c>
      <c r="BS217" t="e">
        <f t="shared" si="355"/>
        <v>#N/A</v>
      </c>
      <c r="BT217" s="723">
        <f t="shared" si="385"/>
        <v>2.3181831691423014</v>
      </c>
      <c r="BU217" s="723">
        <f t="shared" si="386"/>
        <v>22.317763047849471</v>
      </c>
      <c r="BV217" s="86">
        <f t="shared" si="356"/>
        <v>-10.221816830857676</v>
      </c>
      <c r="BW217" s="86">
        <f t="shared" si="357"/>
        <v>71.093176327806745</v>
      </c>
      <c r="BX217" t="e">
        <f t="shared" si="358"/>
        <v>#N/A</v>
      </c>
      <c r="BY217" s="723">
        <f t="shared" si="387"/>
        <v>-10.221816830857676</v>
      </c>
      <c r="BZ217" s="723">
        <f t="shared" si="388"/>
        <v>71.093176327806745</v>
      </c>
      <c r="CA217" s="141">
        <f t="shared" si="359"/>
        <v>30.278183169142309</v>
      </c>
      <c r="CB217" s="141">
        <f t="shared" si="360"/>
        <v>79.725304310864544</v>
      </c>
      <c r="CC217" t="e">
        <f t="shared" si="361"/>
        <v>#N/A</v>
      </c>
      <c r="CD217" s="723">
        <f t="shared" si="389"/>
        <v>30.278183169142309</v>
      </c>
      <c r="CE217" s="723">
        <f t="shared" si="390"/>
        <v>79.725304310864544</v>
      </c>
    </row>
    <row r="218" spans="1:83" ht="15.75" thickBot="1" x14ac:dyDescent="0.3">
      <c r="A218" s="1144"/>
      <c r="B218" s="635">
        <v>10</v>
      </c>
      <c r="E218" s="80">
        <f t="shared" si="315"/>
        <v>3.1370241787535065</v>
      </c>
      <c r="F218" s="80">
        <f t="shared" si="316"/>
        <v>69.659980225021826</v>
      </c>
      <c r="G218" t="e">
        <f t="shared" si="317"/>
        <v>#N/A</v>
      </c>
      <c r="H218" s="723">
        <f t="shared" si="362"/>
        <v>3.1370241787535065</v>
      </c>
      <c r="I218" s="723">
        <f t="shared" si="362"/>
        <v>69.659980225021826</v>
      </c>
      <c r="J218" s="6">
        <f t="shared" si="318"/>
        <v>-5.1170758212464875</v>
      </c>
      <c r="K218" s="6">
        <f t="shared" si="319"/>
        <v>29.197822606325165</v>
      </c>
      <c r="L218" t="e">
        <f t="shared" si="320"/>
        <v>#N/A</v>
      </c>
      <c r="M218" s="723">
        <f t="shared" si="363"/>
        <v>-5.1170758212464875</v>
      </c>
      <c r="N218" s="723">
        <f t="shared" si="364"/>
        <v>29.197822606325165</v>
      </c>
      <c r="O218" s="141">
        <f t="shared" si="321"/>
        <v>-7.0770758212464955</v>
      </c>
      <c r="P218" s="141">
        <f t="shared" si="322"/>
        <v>116.19583832887663</v>
      </c>
      <c r="Q218" t="e">
        <f t="shared" si="323"/>
        <v>#N/A</v>
      </c>
      <c r="R218" s="723">
        <f t="shared" si="365"/>
        <v>-7.0770758212464955</v>
      </c>
      <c r="S218" s="723">
        <f t="shared" si="366"/>
        <v>116.19583832887663</v>
      </c>
      <c r="T218" s="512">
        <f t="shared" si="324"/>
        <v>8.8829241787535125</v>
      </c>
      <c r="U218" s="512">
        <f t="shared" si="325"/>
        <v>59.602960035139468</v>
      </c>
      <c r="V218" t="e">
        <f t="shared" si="326"/>
        <v>#N/A</v>
      </c>
      <c r="W218" s="723">
        <f t="shared" si="367"/>
        <v>8.8829241787535125</v>
      </c>
      <c r="X218" s="723">
        <f t="shared" si="368"/>
        <v>59.602960035139468</v>
      </c>
      <c r="Y218" s="85">
        <f t="shared" si="327"/>
        <v>7.4729241787535159</v>
      </c>
      <c r="Z218" s="85">
        <f t="shared" si="328"/>
        <v>51.924726720036112</v>
      </c>
      <c r="AA218" t="e">
        <f t="shared" si="329"/>
        <v>#N/A</v>
      </c>
      <c r="AB218" s="723">
        <f t="shared" si="369"/>
        <v>7.4729241787535159</v>
      </c>
      <c r="AC218" s="723">
        <f t="shared" si="370"/>
        <v>51.924726720036112</v>
      </c>
      <c r="AD218" s="439">
        <f t="shared" si="330"/>
        <v>15.882924178753512</v>
      </c>
      <c r="AE218" s="439">
        <f t="shared" si="331"/>
        <v>51.541370227715454</v>
      </c>
      <c r="AF218" t="e">
        <f t="shared" si="332"/>
        <v>#N/A</v>
      </c>
      <c r="AG218" s="723">
        <f t="shared" si="371"/>
        <v>15.882924178753512</v>
      </c>
      <c r="AH218" s="723">
        <f t="shared" si="372"/>
        <v>51.541370227715454</v>
      </c>
      <c r="AI218" s="142">
        <f t="shared" si="333"/>
        <v>10.382924178753512</v>
      </c>
      <c r="AJ218" s="142">
        <f t="shared" si="334"/>
        <v>40.152963090542059</v>
      </c>
      <c r="AK218" t="e">
        <f t="shared" si="335"/>
        <v>#N/A</v>
      </c>
      <c r="AL218" s="723">
        <f t="shared" si="373"/>
        <v>10.382924178753512</v>
      </c>
      <c r="AM218" s="723">
        <f t="shared" si="374"/>
        <v>40.152963090542059</v>
      </c>
      <c r="AN218" s="514">
        <f t="shared" si="336"/>
        <v>-1.1170758212464875</v>
      </c>
      <c r="AO218" s="514">
        <f t="shared" si="337"/>
        <v>47.502766708376392</v>
      </c>
      <c r="AP218" t="e">
        <f t="shared" si="338"/>
        <v>#N/A</v>
      </c>
      <c r="AQ218" s="723">
        <f t="shared" si="375"/>
        <v>-1.1170758212464875</v>
      </c>
      <c r="AR218" s="723">
        <f t="shared" si="376"/>
        <v>47.502766708376392</v>
      </c>
      <c r="AS218" s="80">
        <f t="shared" si="339"/>
        <v>7.4729241787535159</v>
      </c>
      <c r="AT218" s="80">
        <f t="shared" si="340"/>
        <v>92.864671673088012</v>
      </c>
      <c r="AU218" t="e">
        <f t="shared" si="341"/>
        <v>#N/A</v>
      </c>
      <c r="AV218" s="723">
        <f t="shared" si="377"/>
        <v>7.4729241787535159</v>
      </c>
      <c r="AW218" s="723">
        <f t="shared" si="378"/>
        <v>92.864671673088012</v>
      </c>
      <c r="AX218" s="379">
        <f t="shared" si="342"/>
        <v>116.76767417875351</v>
      </c>
      <c r="AY218" s="379">
        <f t="shared" si="343"/>
        <v>138.57225761575194</v>
      </c>
      <c r="AZ218" t="e">
        <f t="shared" si="344"/>
        <v>#N/A</v>
      </c>
      <c r="BA218" s="723">
        <f t="shared" si="379"/>
        <v>116.76767417875351</v>
      </c>
      <c r="BB218" s="723">
        <f t="shared" si="380"/>
        <v>138.57225761575194</v>
      </c>
      <c r="BC218" s="290">
        <f t="shared" si="345"/>
        <v>-1.2570758212464739</v>
      </c>
      <c r="BD218" s="290">
        <f t="shared" si="346"/>
        <v>81.188073292512826</v>
      </c>
      <c r="BE218" t="e">
        <f t="shared" si="347"/>
        <v>#N/A</v>
      </c>
      <c r="BF218" s="723">
        <f t="shared" si="381"/>
        <v>-1.2570758212464739</v>
      </c>
      <c r="BG218" s="723">
        <f t="shared" si="382"/>
        <v>81.188073292512826</v>
      </c>
      <c r="BH218" s="80">
        <f t="shared" si="348"/>
        <v>-22.209075821246486</v>
      </c>
      <c r="BI218" s="80">
        <f t="shared" si="349"/>
        <v>33.639427595463523</v>
      </c>
      <c r="BJ218" t="e">
        <f t="shared" si="350"/>
        <v>#N/A</v>
      </c>
      <c r="BK218" s="723">
        <f t="shared" si="383"/>
        <v>-22.209075821246486</v>
      </c>
      <c r="BL218" s="723">
        <f t="shared" si="384"/>
        <v>33.639427595463523</v>
      </c>
      <c r="BN218" s="609">
        <f t="shared" si="351"/>
        <v>-12.14442897173709</v>
      </c>
      <c r="BO218" s="83">
        <f t="shared" si="352"/>
        <v>12.14442897173709</v>
      </c>
      <c r="BQ218" s="60">
        <f t="shared" si="353"/>
        <v>-1.2570758212464739</v>
      </c>
      <c r="BR218" s="414">
        <f t="shared" si="354"/>
        <v>22.236709400233501</v>
      </c>
      <c r="BS218" t="e">
        <f t="shared" si="355"/>
        <v>#N/A</v>
      </c>
      <c r="BT218" s="723">
        <f t="shared" si="385"/>
        <v>-1.2570758212464739</v>
      </c>
      <c r="BU218" s="723">
        <f t="shared" si="386"/>
        <v>22.236709400233501</v>
      </c>
      <c r="BV218" s="86">
        <f t="shared" si="356"/>
        <v>-11.70040915457983</v>
      </c>
      <c r="BW218" s="86">
        <f t="shared" si="357"/>
        <v>72.265427287614813</v>
      </c>
      <c r="BX218" t="e">
        <f t="shared" si="358"/>
        <v>#N/A</v>
      </c>
      <c r="BY218" s="723">
        <f t="shared" si="387"/>
        <v>-11.70040915457983</v>
      </c>
      <c r="BZ218" s="723">
        <f t="shared" si="388"/>
        <v>72.265427287614813</v>
      </c>
      <c r="CA218" s="141">
        <f t="shared" si="359"/>
        <v>37.882924178753512</v>
      </c>
      <c r="CB218" s="141">
        <f t="shared" si="360"/>
        <v>83.716861174738469</v>
      </c>
      <c r="CC218" t="e">
        <f t="shared" si="361"/>
        <v>#N/A</v>
      </c>
      <c r="CD218" s="723">
        <f t="shared" si="389"/>
        <v>37.882924178753512</v>
      </c>
      <c r="CE218" s="723">
        <f t="shared" si="390"/>
        <v>83.716861174738469</v>
      </c>
    </row>
    <row r="219" spans="1:83" ht="15.75" thickBot="1" x14ac:dyDescent="0.3">
      <c r="A219" s="1144"/>
      <c r="B219" s="635">
        <v>5</v>
      </c>
      <c r="E219" s="80">
        <f t="shared" si="315"/>
        <v>1.6479319331715772</v>
      </c>
      <c r="F219" s="80">
        <f t="shared" si="316"/>
        <v>69.205136955098638</v>
      </c>
      <c r="G219" t="e">
        <f t="shared" si="317"/>
        <v>#N/A</v>
      </c>
      <c r="H219" s="723">
        <f t="shared" si="362"/>
        <v>1.6479319331715772</v>
      </c>
      <c r="I219" s="723">
        <f t="shared" si="362"/>
        <v>69.205136955098638</v>
      </c>
      <c r="J219" s="6">
        <f t="shared" si="318"/>
        <v>-6.3367930668284203</v>
      </c>
      <c r="K219" s="6">
        <f t="shared" si="319"/>
        <v>28.095390742503653</v>
      </c>
      <c r="L219" t="e">
        <f t="shared" si="320"/>
        <v>#N/A</v>
      </c>
      <c r="M219" s="723">
        <f t="shared" si="363"/>
        <v>-6.3367930668284203</v>
      </c>
      <c r="N219" s="723">
        <f t="shared" si="364"/>
        <v>28.095390742503653</v>
      </c>
      <c r="O219" s="141">
        <f t="shared" si="321"/>
        <v>-7.6567930668284134</v>
      </c>
      <c r="P219" s="141">
        <f t="shared" si="322"/>
        <v>162.62014813968767</v>
      </c>
      <c r="Q219" t="e">
        <f t="shared" si="323"/>
        <v>#N/A</v>
      </c>
      <c r="R219" s="723">
        <f t="shared" si="365"/>
        <v>-7.6567930668284134</v>
      </c>
      <c r="S219" s="723">
        <f t="shared" si="366"/>
        <v>162.62014813968767</v>
      </c>
      <c r="T219" s="512">
        <f t="shared" si="324"/>
        <v>14.66320693317158</v>
      </c>
      <c r="U219" s="512">
        <f t="shared" si="325"/>
        <v>59.070728630802918</v>
      </c>
      <c r="V219" t="e">
        <f t="shared" si="326"/>
        <v>#N/A</v>
      </c>
      <c r="W219" s="723">
        <f t="shared" si="367"/>
        <v>14.66320693317158</v>
      </c>
      <c r="X219" s="723">
        <f t="shared" si="368"/>
        <v>59.070728630802918</v>
      </c>
      <c r="Y219" s="85">
        <f t="shared" si="327"/>
        <v>18.533206933171556</v>
      </c>
      <c r="Z219" s="85">
        <f t="shared" si="328"/>
        <v>80.798152088856341</v>
      </c>
      <c r="AA219" t="e">
        <f t="shared" si="329"/>
        <v>#N/A</v>
      </c>
      <c r="AB219" s="723">
        <f t="shared" si="369"/>
        <v>18.533206933171556</v>
      </c>
      <c r="AC219" s="723">
        <f t="shared" si="370"/>
        <v>80.798152088856341</v>
      </c>
      <c r="AD219" s="439">
        <f t="shared" si="330"/>
        <v>12.66320693317158</v>
      </c>
      <c r="AE219" s="439">
        <f t="shared" si="331"/>
        <v>50.924954403258525</v>
      </c>
      <c r="AF219" t="e">
        <f t="shared" si="332"/>
        <v>#N/A</v>
      </c>
      <c r="AG219" s="723">
        <f t="shared" si="371"/>
        <v>12.66320693317158</v>
      </c>
      <c r="AH219" s="723">
        <f t="shared" si="372"/>
        <v>50.924954403258525</v>
      </c>
      <c r="AI219" s="142">
        <f t="shared" si="333"/>
        <v>-1.8367930668284203</v>
      </c>
      <c r="AJ219" s="142">
        <f t="shared" si="334"/>
        <v>63.149911963311233</v>
      </c>
      <c r="AK219" t="e">
        <f t="shared" si="335"/>
        <v>#N/A</v>
      </c>
      <c r="AL219" s="723">
        <f t="shared" si="373"/>
        <v>-1.8367930668284203</v>
      </c>
      <c r="AM219" s="723">
        <f t="shared" si="374"/>
        <v>63.149911963311233</v>
      </c>
      <c r="AN219" s="514">
        <f t="shared" si="336"/>
        <v>-1.3367930668284203</v>
      </c>
      <c r="AO219" s="514">
        <f t="shared" si="337"/>
        <v>46.833225182278021</v>
      </c>
      <c r="AP219" t="e">
        <f t="shared" si="338"/>
        <v>#N/A</v>
      </c>
      <c r="AQ219" s="723">
        <f t="shared" si="375"/>
        <v>-1.3367930668284203</v>
      </c>
      <c r="AR219" s="723">
        <f t="shared" si="376"/>
        <v>46.833225182278021</v>
      </c>
      <c r="AS219" s="80">
        <f t="shared" si="339"/>
        <v>3.9832069331715729</v>
      </c>
      <c r="AT219" s="80">
        <f t="shared" si="340"/>
        <v>115.92372915401731</v>
      </c>
      <c r="AU219" t="e">
        <f t="shared" si="341"/>
        <v>#N/A</v>
      </c>
      <c r="AV219" s="723">
        <f t="shared" si="377"/>
        <v>3.9832069331715729</v>
      </c>
      <c r="AW219" s="723">
        <f t="shared" si="378"/>
        <v>115.92372915401731</v>
      </c>
      <c r="AX219" s="379">
        <f t="shared" si="342"/>
        <v>119.6072069331716</v>
      </c>
      <c r="AY219" s="379">
        <f t="shared" si="343"/>
        <v>167.2296922570988</v>
      </c>
      <c r="AZ219" t="e">
        <f t="shared" si="344"/>
        <v>#N/A</v>
      </c>
      <c r="BA219" s="723">
        <f t="shared" si="379"/>
        <v>119.6072069331716</v>
      </c>
      <c r="BB219" s="723">
        <f t="shared" si="380"/>
        <v>167.2296922570988</v>
      </c>
      <c r="BC219" s="290">
        <f t="shared" si="345"/>
        <v>-10.566793066828438</v>
      </c>
      <c r="BD219" s="290">
        <f t="shared" si="346"/>
        <v>80.798152088856341</v>
      </c>
      <c r="BE219" t="e">
        <f t="shared" si="347"/>
        <v>#N/A</v>
      </c>
      <c r="BF219" s="723">
        <f t="shared" si="381"/>
        <v>-10.566793066828438</v>
      </c>
      <c r="BG219" s="723">
        <f t="shared" si="382"/>
        <v>80.798152088856341</v>
      </c>
      <c r="BH219" s="80">
        <f t="shared" si="348"/>
        <v>-21.042793066828423</v>
      </c>
      <c r="BI219" s="80">
        <f t="shared" si="349"/>
        <v>74.925206579454681</v>
      </c>
      <c r="BJ219" t="e">
        <f t="shared" si="350"/>
        <v>#N/A</v>
      </c>
      <c r="BK219" s="723">
        <f t="shared" si="383"/>
        <v>-21.042793066828423</v>
      </c>
      <c r="BL219" s="723">
        <f t="shared" si="384"/>
        <v>74.925206579454681</v>
      </c>
      <c r="BN219" s="609">
        <f t="shared" si="351"/>
        <v>-14.51375275475092</v>
      </c>
      <c r="BO219" s="83">
        <f t="shared" si="352"/>
        <v>14.51375275475092</v>
      </c>
      <c r="BQ219" s="60">
        <f t="shared" si="353"/>
        <v>-4.7467930668284168</v>
      </c>
      <c r="BR219" s="414">
        <f t="shared" si="354"/>
        <v>27.13228668899767</v>
      </c>
      <c r="BS219" t="e">
        <f t="shared" si="355"/>
        <v>#N/A</v>
      </c>
      <c r="BT219" s="723">
        <f t="shared" si="385"/>
        <v>-4.7467930668284168</v>
      </c>
      <c r="BU219" s="723">
        <f t="shared" si="386"/>
        <v>27.13228668899767</v>
      </c>
      <c r="BV219" s="86">
        <f t="shared" si="356"/>
        <v>-15.670126400161763</v>
      </c>
      <c r="BW219" s="86">
        <f t="shared" si="357"/>
        <v>75.215565643035191</v>
      </c>
      <c r="BX219" t="e">
        <f t="shared" si="358"/>
        <v>#N/A</v>
      </c>
      <c r="BY219" s="723">
        <f t="shared" si="387"/>
        <v>-15.670126400161763</v>
      </c>
      <c r="BZ219" s="723">
        <f t="shared" si="388"/>
        <v>75.215565643035191</v>
      </c>
      <c r="CA219" s="141">
        <f t="shared" si="359"/>
        <v>42.66320693317158</v>
      </c>
      <c r="CB219" s="141">
        <f t="shared" si="360"/>
        <v>87.36905047540553</v>
      </c>
      <c r="CC219" t="e">
        <f t="shared" si="361"/>
        <v>#N/A</v>
      </c>
      <c r="CD219" s="723">
        <f t="shared" si="389"/>
        <v>42.66320693317158</v>
      </c>
      <c r="CE219" s="723">
        <f t="shared" si="390"/>
        <v>87.36905047540553</v>
      </c>
    </row>
    <row r="220" spans="1:83" ht="15.75" thickBot="1" x14ac:dyDescent="0.3">
      <c r="A220" s="1144"/>
      <c r="B220" s="635">
        <v>2</v>
      </c>
      <c r="E220" s="80">
        <f t="shared" si="315"/>
        <v>3.8153737294898065</v>
      </c>
      <c r="F220" s="80">
        <f t="shared" si="316"/>
        <v>79.375100529820841</v>
      </c>
      <c r="G220" t="e">
        <f t="shared" si="317"/>
        <v>#N/A</v>
      </c>
      <c r="H220" s="723">
        <f t="shared" si="362"/>
        <v>3.8153737294898065</v>
      </c>
      <c r="I220" s="723">
        <f t="shared" si="362"/>
        <v>79.375100529820841</v>
      </c>
      <c r="J220" s="6">
        <f t="shared" si="318"/>
        <v>-3.5216762705102269</v>
      </c>
      <c r="K220" s="6">
        <f t="shared" si="319"/>
        <v>28.291457794167567</v>
      </c>
      <c r="L220" t="e">
        <f t="shared" si="320"/>
        <v>#N/A</v>
      </c>
      <c r="M220" s="723">
        <f t="shared" si="363"/>
        <v>-3.5216762705102269</v>
      </c>
      <c r="N220" s="723">
        <f t="shared" si="364"/>
        <v>28.291457794167567</v>
      </c>
      <c r="O220" s="141">
        <f t="shared" si="321"/>
        <v>-4.2016762705102337</v>
      </c>
      <c r="P220" s="141">
        <f t="shared" si="322"/>
        <v>162.65413669537941</v>
      </c>
      <c r="Q220" t="e">
        <f t="shared" si="323"/>
        <v>#N/A</v>
      </c>
      <c r="R220" s="723">
        <f t="shared" si="365"/>
        <v>-4.2016762705102337</v>
      </c>
      <c r="S220" s="723">
        <f t="shared" si="366"/>
        <v>162.65413669537941</v>
      </c>
      <c r="T220" s="512">
        <f t="shared" si="324"/>
        <v>25.478323729489773</v>
      </c>
      <c r="U220" s="512">
        <f t="shared" si="325"/>
        <v>79.375100529820841</v>
      </c>
      <c r="V220" t="e">
        <f t="shared" si="326"/>
        <v>#N/A</v>
      </c>
      <c r="W220" s="723">
        <f t="shared" si="367"/>
        <v>25.478323729489773</v>
      </c>
      <c r="X220" s="723">
        <f t="shared" si="368"/>
        <v>79.375100529820841</v>
      </c>
      <c r="Y220" s="85">
        <f t="shared" si="327"/>
        <v>19.078323729489767</v>
      </c>
      <c r="Z220" s="85">
        <f t="shared" si="328"/>
        <v>98.435411230507725</v>
      </c>
      <c r="AA220" t="e">
        <f t="shared" si="329"/>
        <v>#N/A</v>
      </c>
      <c r="AB220" s="723">
        <f t="shared" si="369"/>
        <v>19.078323729489767</v>
      </c>
      <c r="AC220" s="723">
        <f t="shared" si="370"/>
        <v>98.435411230507725</v>
      </c>
      <c r="AD220" s="439">
        <f t="shared" si="330"/>
        <v>16.478323729489773</v>
      </c>
      <c r="AE220" s="439">
        <f t="shared" si="331"/>
        <v>51.03338695519988</v>
      </c>
      <c r="AF220" t="e">
        <f t="shared" si="332"/>
        <v>#N/A</v>
      </c>
      <c r="AG220" s="723">
        <f t="shared" si="371"/>
        <v>16.478323729489773</v>
      </c>
      <c r="AH220" s="723">
        <f t="shared" si="372"/>
        <v>51.03338695519988</v>
      </c>
      <c r="AI220" s="142">
        <f t="shared" si="333"/>
        <v>-10.021676270510227</v>
      </c>
      <c r="AJ220" s="142">
        <f t="shared" si="334"/>
        <v>92.583697183246926</v>
      </c>
      <c r="AK220" t="e">
        <f t="shared" si="335"/>
        <v>#N/A</v>
      </c>
      <c r="AL220" s="723">
        <f t="shared" si="373"/>
        <v>-10.021676270510227</v>
      </c>
      <c r="AM220" s="723">
        <f t="shared" si="374"/>
        <v>92.583697183246926</v>
      </c>
      <c r="AN220" s="514">
        <f t="shared" si="336"/>
        <v>0.47832372948977309</v>
      </c>
      <c r="AO220" s="514">
        <f t="shared" si="337"/>
        <v>46.951108443988467</v>
      </c>
      <c r="AP220" t="e">
        <f t="shared" si="338"/>
        <v>#N/A</v>
      </c>
      <c r="AQ220" s="723">
        <f t="shared" si="375"/>
        <v>0.47832372948977309</v>
      </c>
      <c r="AR220" s="723">
        <f t="shared" si="376"/>
        <v>46.951108443988467</v>
      </c>
      <c r="AS220" s="80">
        <f t="shared" si="339"/>
        <v>33.628323729489779</v>
      </c>
      <c r="AT220" s="80">
        <f t="shared" si="340"/>
        <v>197.62818873864924</v>
      </c>
      <c r="AU220" t="e">
        <f t="shared" si="341"/>
        <v>#N/A</v>
      </c>
      <c r="AV220" s="723">
        <f t="shared" si="377"/>
        <v>33.628323729489779</v>
      </c>
      <c r="AW220" s="723">
        <f t="shared" si="378"/>
        <v>197.62818873864924</v>
      </c>
      <c r="AX220" s="379" t="str">
        <f t="shared" si="342"/>
        <v/>
      </c>
      <c r="AY220" s="379" t="str">
        <f t="shared" si="343"/>
        <v/>
      </c>
      <c r="AZ220">
        <f t="shared" si="344"/>
        <v>0</v>
      </c>
      <c r="BA220" s="723" t="e">
        <f t="shared" si="379"/>
        <v>#N/A</v>
      </c>
      <c r="BB220" s="723" t="e">
        <f t="shared" si="380"/>
        <v>#N/A</v>
      </c>
      <c r="BC220" s="290">
        <f t="shared" si="345"/>
        <v>-47.851676270510225</v>
      </c>
      <c r="BD220" s="290">
        <f t="shared" si="346"/>
        <v>145.1573511198078</v>
      </c>
      <c r="BE220" t="e">
        <f t="shared" si="347"/>
        <v>#N/A</v>
      </c>
      <c r="BF220" s="723">
        <f t="shared" si="381"/>
        <v>-47.851676270510225</v>
      </c>
      <c r="BG220" s="723">
        <f t="shared" si="382"/>
        <v>145.1573511198078</v>
      </c>
      <c r="BH220" s="80">
        <f t="shared" si="348"/>
        <v>-19.624676270510207</v>
      </c>
      <c r="BI220" s="80">
        <f t="shared" si="349"/>
        <v>74.998947886748155</v>
      </c>
      <c r="BJ220" t="e">
        <f t="shared" si="350"/>
        <v>#N/A</v>
      </c>
      <c r="BK220" s="723">
        <f t="shared" si="383"/>
        <v>-19.624676270510207</v>
      </c>
      <c r="BL220" s="723">
        <f t="shared" si="384"/>
        <v>74.998947886748155</v>
      </c>
      <c r="BN220" s="609">
        <f t="shared" si="351"/>
        <v>-15.607479485196679</v>
      </c>
      <c r="BO220" s="83">
        <f t="shared" si="352"/>
        <v>15.607479485196679</v>
      </c>
      <c r="BQ220" s="60">
        <f t="shared" si="353"/>
        <v>1.6183237294897879</v>
      </c>
      <c r="BR220" s="414">
        <f t="shared" si="354"/>
        <v>27.335262649536858</v>
      </c>
      <c r="BS220" t="e">
        <f t="shared" si="355"/>
        <v>#N/A</v>
      </c>
      <c r="BT220" s="723">
        <f t="shared" si="385"/>
        <v>1.6183237294897879</v>
      </c>
      <c r="BU220" s="723">
        <f t="shared" si="386"/>
        <v>27.335262649536858</v>
      </c>
      <c r="BV220" s="86">
        <f t="shared" si="356"/>
        <v>-24.10500960384357</v>
      </c>
      <c r="BW220" s="86">
        <f t="shared" si="357"/>
        <v>71.054028177368508</v>
      </c>
      <c r="BX220" t="e">
        <f t="shared" si="358"/>
        <v>#N/A</v>
      </c>
      <c r="BY220" s="723">
        <f t="shared" si="387"/>
        <v>-24.10500960384357</v>
      </c>
      <c r="BZ220" s="723">
        <f t="shared" si="388"/>
        <v>71.054028177368508</v>
      </c>
      <c r="CA220" s="141" t="str">
        <f t="shared" si="359"/>
        <v/>
      </c>
      <c r="CB220" s="141" t="str">
        <f t="shared" si="360"/>
        <v/>
      </c>
      <c r="CC220">
        <f t="shared" si="361"/>
        <v>0</v>
      </c>
      <c r="CD220" s="723" t="e">
        <f t="shared" si="389"/>
        <v>#N/A</v>
      </c>
      <c r="CE220" s="723" t="e">
        <f t="shared" si="390"/>
        <v>#N/A</v>
      </c>
    </row>
    <row r="221" spans="1:83" x14ac:dyDescent="0.25">
      <c r="A221" s="1144"/>
      <c r="B221" s="635">
        <v>1</v>
      </c>
      <c r="E221" s="80">
        <f t="shared" si="315"/>
        <v>1.6910983892374816</v>
      </c>
      <c r="F221" s="80">
        <f t="shared" si="316"/>
        <v>79.100898622330391</v>
      </c>
      <c r="G221" t="e">
        <f t="shared" si="317"/>
        <v>#N/A</v>
      </c>
      <c r="H221" s="723">
        <f t="shared" si="362"/>
        <v>1.6910983892374816</v>
      </c>
      <c r="I221" s="723">
        <f t="shared" si="362"/>
        <v>79.100898622330391</v>
      </c>
      <c r="J221" s="6">
        <f t="shared" si="318"/>
        <v>-5.6260016107625574</v>
      </c>
      <c r="K221" s="6">
        <f t="shared" si="319"/>
        <v>27.512763635450913</v>
      </c>
      <c r="L221" t="e">
        <f t="shared" si="320"/>
        <v>#N/A</v>
      </c>
      <c r="M221" s="723">
        <f t="shared" si="363"/>
        <v>-5.6260016107625574</v>
      </c>
      <c r="N221" s="723">
        <f t="shared" si="364"/>
        <v>27.512763635450913</v>
      </c>
      <c r="O221" s="141">
        <f t="shared" si="321"/>
        <v>-3.5760016107625461</v>
      </c>
      <c r="P221" s="141">
        <f t="shared" si="322"/>
        <v>162.5205025923197</v>
      </c>
      <c r="Q221" t="e">
        <f t="shared" si="323"/>
        <v>#N/A</v>
      </c>
      <c r="R221" s="723">
        <f t="shared" si="365"/>
        <v>-3.5760016107625461</v>
      </c>
      <c r="S221" s="723">
        <f t="shared" si="366"/>
        <v>162.5205025923197</v>
      </c>
      <c r="T221" s="512">
        <f t="shared" si="324"/>
        <v>30.373998389237443</v>
      </c>
      <c r="U221" s="512">
        <f t="shared" si="325"/>
        <v>79.100898622330391</v>
      </c>
      <c r="V221" t="e">
        <f t="shared" si="326"/>
        <v>#N/A</v>
      </c>
      <c r="W221" s="723">
        <f t="shared" si="367"/>
        <v>30.373998389237443</v>
      </c>
      <c r="X221" s="723">
        <f t="shared" si="368"/>
        <v>79.100898622330391</v>
      </c>
      <c r="Y221" s="85">
        <f t="shared" si="327"/>
        <v>19.703998389237455</v>
      </c>
      <c r="Z221" s="85">
        <f t="shared" si="328"/>
        <v>98.214437649768144</v>
      </c>
      <c r="AA221" t="e">
        <f t="shared" si="329"/>
        <v>#N/A</v>
      </c>
      <c r="AB221" s="723">
        <f t="shared" si="369"/>
        <v>19.703998389237455</v>
      </c>
      <c r="AC221" s="723">
        <f t="shared" si="370"/>
        <v>98.214437649768144</v>
      </c>
      <c r="AD221" s="439">
        <f t="shared" si="330"/>
        <v>5.3739983892374426</v>
      </c>
      <c r="AE221" s="439">
        <f t="shared" si="331"/>
        <v>50.605851073370857</v>
      </c>
      <c r="AF221" t="e">
        <f t="shared" si="332"/>
        <v>#N/A</v>
      </c>
      <c r="AG221" s="723">
        <f t="shared" si="371"/>
        <v>5.3739983892374426</v>
      </c>
      <c r="AH221" s="723">
        <f t="shared" si="372"/>
        <v>50.605851073370857</v>
      </c>
      <c r="AI221" s="142">
        <f t="shared" si="333"/>
        <v>-18.126001610762557</v>
      </c>
      <c r="AJ221" s="142">
        <f t="shared" si="334"/>
        <v>92.348722583802925</v>
      </c>
      <c r="AK221" t="e">
        <f t="shared" si="335"/>
        <v>#N/A</v>
      </c>
      <c r="AL221" s="723">
        <f t="shared" si="373"/>
        <v>-18.126001610762557</v>
      </c>
      <c r="AM221" s="723">
        <f t="shared" si="374"/>
        <v>92.348722583802925</v>
      </c>
      <c r="AN221" s="514">
        <f t="shared" si="336"/>
        <v>-1.6260016107625574</v>
      </c>
      <c r="AO221" s="514">
        <f t="shared" si="337"/>
        <v>46.486042667237122</v>
      </c>
      <c r="AP221" t="e">
        <f t="shared" si="338"/>
        <v>#N/A</v>
      </c>
      <c r="AQ221" s="723">
        <f t="shared" si="375"/>
        <v>-1.6260016107625574</v>
      </c>
      <c r="AR221" s="723">
        <f t="shared" si="376"/>
        <v>46.486042667237122</v>
      </c>
      <c r="AS221" s="80">
        <f t="shared" si="339"/>
        <v>83.723998389237437</v>
      </c>
      <c r="AT221" s="80">
        <f t="shared" si="340"/>
        <v>395.57923323003223</v>
      </c>
      <c r="AU221" t="e">
        <f t="shared" si="341"/>
        <v>#N/A</v>
      </c>
      <c r="AV221" s="723">
        <f t="shared" si="377"/>
        <v>83.723998389237437</v>
      </c>
      <c r="AW221" s="723">
        <f t="shared" si="378"/>
        <v>395.57923323003223</v>
      </c>
      <c r="AX221" s="379" t="str">
        <f t="shared" si="342"/>
        <v/>
      </c>
      <c r="AY221" s="379" t="str">
        <f t="shared" si="343"/>
        <v/>
      </c>
      <c r="AZ221">
        <f t="shared" si="344"/>
        <v>0</v>
      </c>
      <c r="BA221" s="723" t="e">
        <f t="shared" si="379"/>
        <v>#N/A</v>
      </c>
      <c r="BB221" s="723" t="e">
        <f t="shared" si="380"/>
        <v>#N/A</v>
      </c>
      <c r="BC221" s="290" t="str">
        <f t="shared" si="345"/>
        <v/>
      </c>
      <c r="BD221" s="290" t="str">
        <f t="shared" si="346"/>
        <v/>
      </c>
      <c r="BE221">
        <f t="shared" si="347"/>
        <v>0</v>
      </c>
      <c r="BF221" s="723" t="e">
        <f t="shared" si="381"/>
        <v>#N/A</v>
      </c>
      <c r="BG221" s="723" t="e">
        <f t="shared" si="382"/>
        <v>#N/A</v>
      </c>
      <c r="BH221" s="80">
        <f t="shared" si="348"/>
        <v>-26.274001610762554</v>
      </c>
      <c r="BI221" s="80">
        <f t="shared" si="349"/>
        <v>74.708685993398319</v>
      </c>
      <c r="BJ221" t="e">
        <f t="shared" si="350"/>
        <v>#N/A</v>
      </c>
      <c r="BK221" s="723">
        <f t="shared" si="383"/>
        <v>-26.274001610762554</v>
      </c>
      <c r="BL221" s="723">
        <f t="shared" si="384"/>
        <v>74.708685993398319</v>
      </c>
      <c r="BN221" s="609">
        <f t="shared" si="351"/>
        <v>-16.942486155809892</v>
      </c>
      <c r="BO221" s="83">
        <f t="shared" si="352"/>
        <v>16.942486155809892</v>
      </c>
      <c r="BQ221" s="60">
        <f t="shared" si="353"/>
        <v>5.1539983892374437</v>
      </c>
      <c r="BR221" s="414">
        <f t="shared" si="354"/>
        <v>32.807903969321025</v>
      </c>
      <c r="BS221" t="e">
        <f t="shared" si="355"/>
        <v>#N/A</v>
      </c>
      <c r="BT221" s="723">
        <f t="shared" si="385"/>
        <v>5.1539983892374437</v>
      </c>
      <c r="BU221" s="723">
        <f t="shared" si="386"/>
        <v>32.807903969321025</v>
      </c>
      <c r="BV221" s="86" t="str">
        <f t="shared" si="356"/>
        <v/>
      </c>
      <c r="BW221" s="86" t="str">
        <f t="shared" si="357"/>
        <v/>
      </c>
      <c r="BX221">
        <f t="shared" si="358"/>
        <v>0</v>
      </c>
      <c r="BY221" s="723" t="e">
        <f t="shared" si="387"/>
        <v>#N/A</v>
      </c>
      <c r="BZ221" s="723" t="e">
        <f t="shared" si="388"/>
        <v>#N/A</v>
      </c>
      <c r="CA221" s="141" t="str">
        <f t="shared" si="359"/>
        <v/>
      </c>
      <c r="CB221" s="141" t="str">
        <f t="shared" si="360"/>
        <v/>
      </c>
      <c r="CC221">
        <f t="shared" si="361"/>
        <v>0</v>
      </c>
      <c r="CD221" s="723" t="e">
        <f t="shared" si="389"/>
        <v>#N/A</v>
      </c>
      <c r="CE221" s="723" t="e">
        <f t="shared" si="390"/>
        <v>#N/A</v>
      </c>
    </row>
    <row r="223" spans="1:83" ht="18.75" x14ac:dyDescent="0.3">
      <c r="B223" s="797" t="s">
        <v>107</v>
      </c>
      <c r="C223" s="798"/>
      <c r="D223" s="797"/>
      <c r="E223" s="797"/>
      <c r="F223" s="797"/>
      <c r="G223" s="797"/>
      <c r="H223" s="797"/>
      <c r="I223" s="797"/>
    </row>
    <row r="224" spans="1:83" x14ac:dyDescent="0.25">
      <c r="H224" s="291"/>
      <c r="I224" s="291"/>
    </row>
  </sheetData>
  <mergeCells count="78">
    <mergeCell ref="EP100:EP101"/>
    <mergeCell ref="EQ100:EQ101"/>
    <mergeCell ref="ER100:ER101"/>
    <mergeCell ref="ES100:ES101"/>
    <mergeCell ref="EP82:EP83"/>
    <mergeCell ref="EQ82:EQ83"/>
    <mergeCell ref="ER82:ER83"/>
    <mergeCell ref="ES82:ES83"/>
    <mergeCell ref="A92:A99"/>
    <mergeCell ref="A102:A109"/>
    <mergeCell ref="A134:A141"/>
    <mergeCell ref="A110:A117"/>
    <mergeCell ref="A118:A125"/>
    <mergeCell ref="A126:A133"/>
    <mergeCell ref="A206:A213"/>
    <mergeCell ref="A214:A221"/>
    <mergeCell ref="BO180:BO181"/>
    <mergeCell ref="A164:A171"/>
    <mergeCell ref="A172:A179"/>
    <mergeCell ref="A182:A189"/>
    <mergeCell ref="A190:A197"/>
    <mergeCell ref="A198:A205"/>
    <mergeCell ref="BN180:BN181"/>
    <mergeCell ref="AG20:AK20"/>
    <mergeCell ref="A22:A29"/>
    <mergeCell ref="BN82:BN83"/>
    <mergeCell ref="BN100:BN101"/>
    <mergeCell ref="BK2:BK3"/>
    <mergeCell ref="BL2:BL3"/>
    <mergeCell ref="BM2:BM3"/>
    <mergeCell ref="BN2:BN3"/>
    <mergeCell ref="BN20:BN21"/>
    <mergeCell ref="BK82:BK83"/>
    <mergeCell ref="BK100:BK101"/>
    <mergeCell ref="BL82:BL83"/>
    <mergeCell ref="BM82:BM83"/>
    <mergeCell ref="BL100:BL101"/>
    <mergeCell ref="BM100:BM101"/>
    <mergeCell ref="A84:A91"/>
    <mergeCell ref="H20:L20"/>
    <mergeCell ref="M20:Q20"/>
    <mergeCell ref="R20:V20"/>
    <mergeCell ref="W20:AA20"/>
    <mergeCell ref="AB20:AF20"/>
    <mergeCell ref="A30:A37"/>
    <mergeCell ref="A38:A45"/>
    <mergeCell ref="A46:A53"/>
    <mergeCell ref="A54:A61"/>
    <mergeCell ref="C2:G2"/>
    <mergeCell ref="A4:A11"/>
    <mergeCell ref="A12:A19"/>
    <mergeCell ref="C20:G20"/>
    <mergeCell ref="H2:L2"/>
    <mergeCell ref="M2:Q2"/>
    <mergeCell ref="R2:V2"/>
    <mergeCell ref="A1:B1"/>
    <mergeCell ref="W2:AA2"/>
    <mergeCell ref="AB2:AF2"/>
    <mergeCell ref="AG2:AK2"/>
    <mergeCell ref="AL2:AP2"/>
    <mergeCell ref="AQ2:AU2"/>
    <mergeCell ref="BY2:CC2"/>
    <mergeCell ref="AV2:AZ2"/>
    <mergeCell ref="BA2:BE2"/>
    <mergeCell ref="BF2:BJ2"/>
    <mergeCell ref="BO2:BS2"/>
    <mergeCell ref="BT2:BX2"/>
    <mergeCell ref="BO20:BS20"/>
    <mergeCell ref="BT20:BX20"/>
    <mergeCell ref="BY20:CC20"/>
    <mergeCell ref="AL20:AP20"/>
    <mergeCell ref="AQ20:AU20"/>
    <mergeCell ref="AV20:AZ20"/>
    <mergeCell ref="BA20:BE20"/>
    <mergeCell ref="BF20:BJ20"/>
    <mergeCell ref="BK20:BK21"/>
    <mergeCell ref="BL20:BL21"/>
    <mergeCell ref="BM20:BM21"/>
  </mergeCells>
  <conditionalFormatting sqref="G4">
    <cfRule type="expression" dxfId="167" priority="168">
      <formula>G4&gt;$C$1</formula>
    </cfRule>
  </conditionalFormatting>
  <conditionalFormatting sqref="G5">
    <cfRule type="expression" dxfId="166" priority="167">
      <formula>G5&gt;$C$1</formula>
    </cfRule>
  </conditionalFormatting>
  <conditionalFormatting sqref="G6:G11">
    <cfRule type="expression" dxfId="165" priority="166">
      <formula>G6&gt;$C$1</formula>
    </cfRule>
  </conditionalFormatting>
  <conditionalFormatting sqref="G12">
    <cfRule type="expression" dxfId="164" priority="165">
      <formula>G12&gt;$C$1</formula>
    </cfRule>
  </conditionalFormatting>
  <conditionalFormatting sqref="G13:G19">
    <cfRule type="expression" dxfId="163" priority="164">
      <formula>G13&gt;$C$1</formula>
    </cfRule>
  </conditionalFormatting>
  <conditionalFormatting sqref="L4">
    <cfRule type="expression" dxfId="162" priority="163">
      <formula>L4&gt;$C$1</formula>
    </cfRule>
  </conditionalFormatting>
  <conditionalFormatting sqref="L5:L19">
    <cfRule type="expression" dxfId="161" priority="162">
      <formula>L5&gt;$C$1</formula>
    </cfRule>
  </conditionalFormatting>
  <conditionalFormatting sqref="Q4">
    <cfRule type="expression" dxfId="160" priority="161">
      <formula>Q4&gt;$C$1</formula>
    </cfRule>
  </conditionalFormatting>
  <conditionalFormatting sqref="Q5:Q19">
    <cfRule type="expression" dxfId="159" priority="160">
      <formula>Q5&gt;$C$1</formula>
    </cfRule>
  </conditionalFormatting>
  <conditionalFormatting sqref="V4">
    <cfRule type="expression" dxfId="158" priority="159">
      <formula>V4&gt;$C$1</formula>
    </cfRule>
  </conditionalFormatting>
  <conditionalFormatting sqref="V5:V19">
    <cfRule type="expression" dxfId="157" priority="158">
      <formula>V5&gt;$C$1</formula>
    </cfRule>
  </conditionalFormatting>
  <conditionalFormatting sqref="AA4">
    <cfRule type="expression" dxfId="156" priority="157">
      <formula>AA4&gt;$C$1</formula>
    </cfRule>
  </conditionalFormatting>
  <conditionalFormatting sqref="AA5:AA19">
    <cfRule type="expression" dxfId="155" priority="156">
      <formula>AA5&gt;$C$1</formula>
    </cfRule>
  </conditionalFormatting>
  <conditionalFormatting sqref="AF4">
    <cfRule type="expression" dxfId="154" priority="155">
      <formula>AF4&gt;$C$1</formula>
    </cfRule>
  </conditionalFormatting>
  <conditionalFormatting sqref="AF5:AF19">
    <cfRule type="expression" dxfId="153" priority="154">
      <formula>AF5&gt;$C$1</formula>
    </cfRule>
  </conditionalFormatting>
  <conditionalFormatting sqref="AK4">
    <cfRule type="expression" dxfId="152" priority="153">
      <formula>AK4&gt;$C$1</formula>
    </cfRule>
  </conditionalFormatting>
  <conditionalFormatting sqref="AK5:AK19">
    <cfRule type="expression" dxfId="151" priority="152">
      <formula>AK5&gt;$C$1</formula>
    </cfRule>
  </conditionalFormatting>
  <conditionalFormatting sqref="AP4">
    <cfRule type="expression" dxfId="150" priority="151">
      <formula>AP4&gt;$C$1</formula>
    </cfRule>
  </conditionalFormatting>
  <conditionalFormatting sqref="AP5:AP19">
    <cfRule type="expression" dxfId="149" priority="150">
      <formula>AP5&gt;$C$1</formula>
    </cfRule>
  </conditionalFormatting>
  <conditionalFormatting sqref="AU4">
    <cfRule type="expression" dxfId="148" priority="149">
      <formula>AU4&gt;$C$1</formula>
    </cfRule>
  </conditionalFormatting>
  <conditionalFormatting sqref="AU5:AU19">
    <cfRule type="expression" dxfId="147" priority="148">
      <formula>AU5&gt;$C$1</formula>
    </cfRule>
  </conditionalFormatting>
  <conditionalFormatting sqref="AZ4">
    <cfRule type="expression" dxfId="146" priority="147">
      <formula>AZ4&gt;$C$1</formula>
    </cfRule>
  </conditionalFormatting>
  <conditionalFormatting sqref="AZ5:AZ19">
    <cfRule type="expression" dxfId="145" priority="146">
      <formula>AZ5&gt;$C$1</formula>
    </cfRule>
  </conditionalFormatting>
  <conditionalFormatting sqref="BE4">
    <cfRule type="expression" dxfId="144" priority="145">
      <formula>BE4&gt;$C$1</formula>
    </cfRule>
  </conditionalFormatting>
  <conditionalFormatting sqref="BE5:BE19">
    <cfRule type="expression" dxfId="143" priority="144">
      <formula>BE5&gt;$C$1</formula>
    </cfRule>
  </conditionalFormatting>
  <conditionalFormatting sqref="BJ4">
    <cfRule type="expression" dxfId="142" priority="143">
      <formula>BJ4&gt;$C$1</formula>
    </cfRule>
  </conditionalFormatting>
  <conditionalFormatting sqref="BJ5:BJ19">
    <cfRule type="expression" dxfId="141" priority="142">
      <formula>BJ5&gt;$C$1</formula>
    </cfRule>
  </conditionalFormatting>
  <conditionalFormatting sqref="BS4">
    <cfRule type="expression" dxfId="140" priority="141">
      <formula>BS4&gt;$C$1</formula>
    </cfRule>
  </conditionalFormatting>
  <conditionalFormatting sqref="BS5:BS19">
    <cfRule type="expression" dxfId="139" priority="140">
      <formula>BS5&gt;$C$1</formula>
    </cfRule>
  </conditionalFormatting>
  <conditionalFormatting sqref="BX4">
    <cfRule type="expression" dxfId="138" priority="139">
      <formula>BX4&gt;$C$1</formula>
    </cfRule>
  </conditionalFormatting>
  <conditionalFormatting sqref="BX5:BX19">
    <cfRule type="expression" dxfId="137" priority="138">
      <formula>BX5&gt;$C$1</formula>
    </cfRule>
  </conditionalFormatting>
  <conditionalFormatting sqref="CC4">
    <cfRule type="expression" dxfId="136" priority="137">
      <formula>CC4&gt;$C$1</formula>
    </cfRule>
  </conditionalFormatting>
  <conditionalFormatting sqref="CC5:CC19">
    <cfRule type="expression" dxfId="135" priority="136">
      <formula>CC5&gt;$C$1</formula>
    </cfRule>
  </conditionalFormatting>
  <conditionalFormatting sqref="G22">
    <cfRule type="expression" dxfId="134" priority="135">
      <formula>G22&gt;$C$1</formula>
    </cfRule>
  </conditionalFormatting>
  <conditionalFormatting sqref="G23:G29">
    <cfRule type="expression" dxfId="133" priority="134">
      <formula>G23&gt;$C$1</formula>
    </cfRule>
  </conditionalFormatting>
  <conditionalFormatting sqref="G30:G61">
    <cfRule type="expression" dxfId="132" priority="133">
      <formula>G30&gt;$C$1</formula>
    </cfRule>
  </conditionalFormatting>
  <conditionalFormatting sqref="L22:L61">
    <cfRule type="expression" dxfId="131" priority="132">
      <formula>L22&gt;$C$1</formula>
    </cfRule>
  </conditionalFormatting>
  <conditionalFormatting sqref="Q22:Q61">
    <cfRule type="expression" dxfId="130" priority="131">
      <formula>Q22&gt;$C$1</formula>
    </cfRule>
  </conditionalFormatting>
  <conditionalFormatting sqref="V22:V61">
    <cfRule type="expression" dxfId="129" priority="130">
      <formula>V22&gt;$C$1</formula>
    </cfRule>
  </conditionalFormatting>
  <conditionalFormatting sqref="AA22:AA61">
    <cfRule type="expression" dxfId="128" priority="129">
      <formula>AA22&gt;$C$1</formula>
    </cfRule>
  </conditionalFormatting>
  <conditionalFormatting sqref="AF22:AF61">
    <cfRule type="expression" dxfId="127" priority="128">
      <formula>AF22&gt;$C$1</formula>
    </cfRule>
  </conditionalFormatting>
  <conditionalFormatting sqref="AK22:AK61">
    <cfRule type="expression" dxfId="126" priority="127">
      <formula>AK22&gt;$C$1</formula>
    </cfRule>
  </conditionalFormatting>
  <conditionalFormatting sqref="AP22:AP61">
    <cfRule type="expression" dxfId="125" priority="126">
      <formula>AP22&gt;$C$1</formula>
    </cfRule>
  </conditionalFormatting>
  <conditionalFormatting sqref="AU22:AU61">
    <cfRule type="expression" dxfId="124" priority="125">
      <formula>AU22&gt;$C$1</formula>
    </cfRule>
  </conditionalFormatting>
  <conditionalFormatting sqref="AZ22:AZ61">
    <cfRule type="expression" dxfId="123" priority="124">
      <formula>AZ22&gt;$C$1</formula>
    </cfRule>
  </conditionalFormatting>
  <conditionalFormatting sqref="BE22:BE61">
    <cfRule type="expression" dxfId="122" priority="123">
      <formula>BE22&gt;$C$1</formula>
    </cfRule>
  </conditionalFormatting>
  <conditionalFormatting sqref="BJ22:BJ61">
    <cfRule type="expression" dxfId="121" priority="122">
      <formula>BJ22&gt;$C$1</formula>
    </cfRule>
  </conditionalFormatting>
  <conditionalFormatting sqref="BS22:BS61">
    <cfRule type="expression" dxfId="120" priority="121">
      <formula>BS22&gt;$C$1</formula>
    </cfRule>
  </conditionalFormatting>
  <conditionalFormatting sqref="BX22:BX61">
    <cfRule type="expression" dxfId="119" priority="120">
      <formula>BX22&gt;$C$1</formula>
    </cfRule>
  </conditionalFormatting>
  <conditionalFormatting sqref="CC22:CC61">
    <cfRule type="expression" dxfId="118" priority="119">
      <formula>CC22&gt;$C$1</formula>
    </cfRule>
  </conditionalFormatting>
  <conditionalFormatting sqref="G84">
    <cfRule type="expression" dxfId="117" priority="118">
      <formula>G84&gt;$C$1</formula>
    </cfRule>
  </conditionalFormatting>
  <conditionalFormatting sqref="G85:G99">
    <cfRule type="expression" dxfId="116" priority="117">
      <formula>G85&gt;$C$1</formula>
    </cfRule>
  </conditionalFormatting>
  <conditionalFormatting sqref="G102:G141">
    <cfRule type="expression" dxfId="115" priority="116">
      <formula>G102&gt;$C$1</formula>
    </cfRule>
  </conditionalFormatting>
  <conditionalFormatting sqref="L102">
    <cfRule type="expression" dxfId="114" priority="115">
      <formula>L102&gt;$C$1</formula>
    </cfRule>
  </conditionalFormatting>
  <conditionalFormatting sqref="L103:L141">
    <cfRule type="expression" dxfId="113" priority="114">
      <formula>L103&gt;$C$1</formula>
    </cfRule>
  </conditionalFormatting>
  <conditionalFormatting sqref="Q102">
    <cfRule type="expression" dxfId="112" priority="113">
      <formula>Q102&gt;$C$1</formula>
    </cfRule>
  </conditionalFormatting>
  <conditionalFormatting sqref="Q103:Q141">
    <cfRule type="expression" dxfId="111" priority="112">
      <formula>Q103&gt;$C$1</formula>
    </cfRule>
  </conditionalFormatting>
  <conditionalFormatting sqref="V102">
    <cfRule type="expression" dxfId="110" priority="111">
      <formula>V102&gt;$C$1</formula>
    </cfRule>
  </conditionalFormatting>
  <conditionalFormatting sqref="V103:V141">
    <cfRule type="expression" dxfId="109" priority="110">
      <formula>V103&gt;$C$1</formula>
    </cfRule>
  </conditionalFormatting>
  <conditionalFormatting sqref="AA102">
    <cfRule type="expression" dxfId="108" priority="109">
      <formula>AA102&gt;$C$1</formula>
    </cfRule>
  </conditionalFormatting>
  <conditionalFormatting sqref="AA103:AA141">
    <cfRule type="expression" dxfId="107" priority="108">
      <formula>AA103&gt;$C$1</formula>
    </cfRule>
  </conditionalFormatting>
  <conditionalFormatting sqref="AF102">
    <cfRule type="expression" dxfId="106" priority="107">
      <formula>AF102&gt;$C$1</formula>
    </cfRule>
  </conditionalFormatting>
  <conditionalFormatting sqref="AF103:AF141">
    <cfRule type="expression" dxfId="105" priority="106">
      <formula>AF103&gt;$C$1</formula>
    </cfRule>
  </conditionalFormatting>
  <conditionalFormatting sqref="AK102">
    <cfRule type="expression" dxfId="104" priority="105">
      <formula>AK102&gt;$C$1</formula>
    </cfRule>
  </conditionalFormatting>
  <conditionalFormatting sqref="AK103:AK141">
    <cfRule type="expression" dxfId="103" priority="104">
      <formula>AK103&gt;$C$1</formula>
    </cfRule>
  </conditionalFormatting>
  <conditionalFormatting sqref="AP102">
    <cfRule type="expression" dxfId="102" priority="103">
      <formula>AP102&gt;$C$1</formula>
    </cfRule>
  </conditionalFormatting>
  <conditionalFormatting sqref="AP103:AP141">
    <cfRule type="expression" dxfId="101" priority="102">
      <formula>AP103&gt;$C$1</formula>
    </cfRule>
  </conditionalFormatting>
  <conditionalFormatting sqref="AU102">
    <cfRule type="expression" dxfId="100" priority="101">
      <formula>AU102&gt;$C$1</formula>
    </cfRule>
  </conditionalFormatting>
  <conditionalFormatting sqref="AU103:AU141">
    <cfRule type="expression" dxfId="99" priority="100">
      <formula>AU103&gt;$C$1</formula>
    </cfRule>
  </conditionalFormatting>
  <conditionalFormatting sqref="AZ102">
    <cfRule type="expression" dxfId="98" priority="99">
      <formula>AZ102&gt;$C$1</formula>
    </cfRule>
  </conditionalFormatting>
  <conditionalFormatting sqref="AZ103:AZ141">
    <cfRule type="expression" dxfId="97" priority="98">
      <formula>AZ103&gt;$C$1</formula>
    </cfRule>
  </conditionalFormatting>
  <conditionalFormatting sqref="BE102">
    <cfRule type="expression" dxfId="96" priority="97">
      <formula>BE102&gt;$C$1</formula>
    </cfRule>
  </conditionalFormatting>
  <conditionalFormatting sqref="BE103:BE141">
    <cfRule type="expression" dxfId="95" priority="96">
      <formula>BE103&gt;$C$1</formula>
    </cfRule>
  </conditionalFormatting>
  <conditionalFormatting sqref="BJ102">
    <cfRule type="expression" dxfId="94" priority="95">
      <formula>BJ102&gt;$C$1</formula>
    </cfRule>
  </conditionalFormatting>
  <conditionalFormatting sqref="BJ103:BJ141">
    <cfRule type="expression" dxfId="93" priority="94">
      <formula>BJ103&gt;$C$1</formula>
    </cfRule>
  </conditionalFormatting>
  <conditionalFormatting sqref="BS102">
    <cfRule type="expression" dxfId="92" priority="93">
      <formula>BS102&gt;$C$1</formula>
    </cfRule>
  </conditionalFormatting>
  <conditionalFormatting sqref="BS103:BS141">
    <cfRule type="expression" dxfId="91" priority="92">
      <formula>BS103&gt;$C$1</formula>
    </cfRule>
  </conditionalFormatting>
  <conditionalFormatting sqref="BX102">
    <cfRule type="expression" dxfId="90" priority="91">
      <formula>BX102&gt;$C$1</formula>
    </cfRule>
  </conditionalFormatting>
  <conditionalFormatting sqref="BX103:BX141">
    <cfRule type="expression" dxfId="89" priority="90">
      <formula>BX103&gt;$C$1</formula>
    </cfRule>
  </conditionalFormatting>
  <conditionalFormatting sqref="CC102">
    <cfRule type="expression" dxfId="88" priority="89">
      <formula>CC102&gt;$C$1</formula>
    </cfRule>
  </conditionalFormatting>
  <conditionalFormatting sqref="CC103:CC141">
    <cfRule type="expression" dxfId="87" priority="88">
      <formula>CC103&gt;$C$1</formula>
    </cfRule>
  </conditionalFormatting>
  <conditionalFormatting sqref="L84">
    <cfRule type="expression" dxfId="86" priority="87">
      <formula>L84&gt;$C$1</formula>
    </cfRule>
  </conditionalFormatting>
  <conditionalFormatting sqref="L85:L99">
    <cfRule type="expression" dxfId="85" priority="86">
      <formula>L85&gt;$C$1</formula>
    </cfRule>
  </conditionalFormatting>
  <conditionalFormatting sqref="Q84">
    <cfRule type="expression" dxfId="84" priority="85">
      <formula>Q84&gt;$C$1</formula>
    </cfRule>
  </conditionalFormatting>
  <conditionalFormatting sqref="Q85:Q99">
    <cfRule type="expression" dxfId="83" priority="84">
      <formula>Q85&gt;$C$1</formula>
    </cfRule>
  </conditionalFormatting>
  <conditionalFormatting sqref="V84">
    <cfRule type="expression" dxfId="82" priority="83">
      <formula>V84&gt;$C$1</formula>
    </cfRule>
  </conditionalFormatting>
  <conditionalFormatting sqref="V85:V99">
    <cfRule type="expression" dxfId="81" priority="82">
      <formula>V85&gt;$C$1</formula>
    </cfRule>
  </conditionalFormatting>
  <conditionalFormatting sqref="AA84">
    <cfRule type="expression" dxfId="80" priority="81">
      <formula>AA84&gt;$C$1</formula>
    </cfRule>
  </conditionalFormatting>
  <conditionalFormatting sqref="AA85:AA99">
    <cfRule type="expression" dxfId="79" priority="80">
      <formula>AA85&gt;$C$1</formula>
    </cfRule>
  </conditionalFormatting>
  <conditionalFormatting sqref="AF84">
    <cfRule type="expression" dxfId="78" priority="79">
      <formula>AF84&gt;$C$1</formula>
    </cfRule>
  </conditionalFormatting>
  <conditionalFormatting sqref="AF85:AF99">
    <cfRule type="expression" dxfId="77" priority="78">
      <formula>AF85&gt;$C$1</formula>
    </cfRule>
  </conditionalFormatting>
  <conditionalFormatting sqref="AK84">
    <cfRule type="expression" dxfId="76" priority="77">
      <formula>AK84&gt;$C$1</formula>
    </cfRule>
  </conditionalFormatting>
  <conditionalFormatting sqref="AK85:AK99">
    <cfRule type="expression" dxfId="75" priority="76">
      <formula>AK85&gt;$C$1</formula>
    </cfRule>
  </conditionalFormatting>
  <conditionalFormatting sqref="AP84">
    <cfRule type="expression" dxfId="74" priority="75">
      <formula>AP84&gt;$C$1</formula>
    </cfRule>
  </conditionalFormatting>
  <conditionalFormatting sqref="AP85:AP99">
    <cfRule type="expression" dxfId="73" priority="74">
      <formula>AP85&gt;$C$1</formula>
    </cfRule>
  </conditionalFormatting>
  <conditionalFormatting sqref="AU84">
    <cfRule type="expression" dxfId="72" priority="73">
      <formula>AU84&gt;$C$1</formula>
    </cfRule>
  </conditionalFormatting>
  <conditionalFormatting sqref="AU85:AU99">
    <cfRule type="expression" dxfId="71" priority="72">
      <formula>AU85&gt;$C$1</formula>
    </cfRule>
  </conditionalFormatting>
  <conditionalFormatting sqref="AZ84">
    <cfRule type="expression" dxfId="70" priority="71">
      <formula>AZ84&gt;$C$1</formula>
    </cfRule>
  </conditionalFormatting>
  <conditionalFormatting sqref="AZ85:AZ99">
    <cfRule type="expression" dxfId="69" priority="70">
      <formula>AZ85&gt;$C$1</formula>
    </cfRule>
  </conditionalFormatting>
  <conditionalFormatting sqref="BE84">
    <cfRule type="expression" dxfId="68" priority="69">
      <formula>BE84&gt;$C$1</formula>
    </cfRule>
  </conditionalFormatting>
  <conditionalFormatting sqref="BE85:BE99">
    <cfRule type="expression" dxfId="67" priority="68">
      <formula>BE85&gt;$C$1</formula>
    </cfRule>
  </conditionalFormatting>
  <conditionalFormatting sqref="BJ84">
    <cfRule type="expression" dxfId="66" priority="67">
      <formula>BJ84&gt;$C$1</formula>
    </cfRule>
  </conditionalFormatting>
  <conditionalFormatting sqref="BJ85:BJ99">
    <cfRule type="expression" dxfId="65" priority="66">
      <formula>BJ85&gt;$C$1</formula>
    </cfRule>
  </conditionalFormatting>
  <conditionalFormatting sqref="BS84">
    <cfRule type="expression" dxfId="64" priority="65">
      <formula>BS84&gt;$C$1</formula>
    </cfRule>
  </conditionalFormatting>
  <conditionalFormatting sqref="BS85:BS99">
    <cfRule type="expression" dxfId="63" priority="64">
      <formula>BS85&gt;$C$1</formula>
    </cfRule>
  </conditionalFormatting>
  <conditionalFormatting sqref="BX84">
    <cfRule type="expression" dxfId="62" priority="63">
      <formula>BX84&gt;$C$1</formula>
    </cfRule>
  </conditionalFormatting>
  <conditionalFormatting sqref="BX85:BX99">
    <cfRule type="expression" dxfId="61" priority="62">
      <formula>BX85&gt;$C$1</formula>
    </cfRule>
  </conditionalFormatting>
  <conditionalFormatting sqref="CC84">
    <cfRule type="expression" dxfId="60" priority="61">
      <formula>CC84&gt;$C$1</formula>
    </cfRule>
  </conditionalFormatting>
  <conditionalFormatting sqref="CC85:CC99">
    <cfRule type="expression" dxfId="59" priority="60">
      <formula>CC85&gt;$C$1</formula>
    </cfRule>
  </conditionalFormatting>
  <conditionalFormatting sqref="CL84">
    <cfRule type="expression" dxfId="58" priority="59">
      <formula>CL84&gt;$C$1</formula>
    </cfRule>
  </conditionalFormatting>
  <conditionalFormatting sqref="CL85:CL99">
    <cfRule type="expression" dxfId="57" priority="58">
      <formula>CL85&gt;$C$1</formula>
    </cfRule>
  </conditionalFormatting>
  <conditionalFormatting sqref="CL102:CL141">
    <cfRule type="expression" dxfId="56" priority="57">
      <formula>CL102&gt;$C$1</formula>
    </cfRule>
  </conditionalFormatting>
  <conditionalFormatting sqref="CQ102">
    <cfRule type="expression" dxfId="55" priority="56">
      <formula>CQ102&gt;$C$1</formula>
    </cfRule>
  </conditionalFormatting>
  <conditionalFormatting sqref="CQ103:CQ141">
    <cfRule type="expression" dxfId="54" priority="55">
      <formula>CQ103&gt;$C$1</formula>
    </cfRule>
  </conditionalFormatting>
  <conditionalFormatting sqref="CV102">
    <cfRule type="expression" dxfId="53" priority="54">
      <formula>CV102&gt;$C$1</formula>
    </cfRule>
  </conditionalFormatting>
  <conditionalFormatting sqref="CV103:CV141">
    <cfRule type="expression" dxfId="52" priority="53">
      <formula>CV103&gt;$C$1</formula>
    </cfRule>
  </conditionalFormatting>
  <conditionalFormatting sqref="DA102">
    <cfRule type="expression" dxfId="51" priority="52">
      <formula>DA102&gt;$C$1</formula>
    </cfRule>
  </conditionalFormatting>
  <conditionalFormatting sqref="DA103:DA141">
    <cfRule type="expression" dxfId="50" priority="51">
      <formula>DA103&gt;$C$1</formula>
    </cfRule>
  </conditionalFormatting>
  <conditionalFormatting sqref="DF102">
    <cfRule type="expression" dxfId="49" priority="50">
      <formula>DF102&gt;$C$1</formula>
    </cfRule>
  </conditionalFormatting>
  <conditionalFormatting sqref="DF103:DF141">
    <cfRule type="expression" dxfId="48" priority="49">
      <formula>DF103&gt;$C$1</formula>
    </cfRule>
  </conditionalFormatting>
  <conditionalFormatting sqref="DK102">
    <cfRule type="expression" dxfId="47" priority="48">
      <formula>DK102&gt;$C$1</formula>
    </cfRule>
  </conditionalFormatting>
  <conditionalFormatting sqref="DK103:DK141">
    <cfRule type="expression" dxfId="46" priority="47">
      <formula>DK103&gt;$C$1</formula>
    </cfRule>
  </conditionalFormatting>
  <conditionalFormatting sqref="DP102">
    <cfRule type="expression" dxfId="45" priority="46">
      <formula>DP102&gt;$C$1</formula>
    </cfRule>
  </conditionalFormatting>
  <conditionalFormatting sqref="DP103:DP141">
    <cfRule type="expression" dxfId="44" priority="45">
      <formula>DP103&gt;$C$1</formula>
    </cfRule>
  </conditionalFormatting>
  <conditionalFormatting sqref="DU102">
    <cfRule type="expression" dxfId="43" priority="44">
      <formula>DU102&gt;$C$1</formula>
    </cfRule>
  </conditionalFormatting>
  <conditionalFormatting sqref="DU103:DU141">
    <cfRule type="expression" dxfId="42" priority="43">
      <formula>DU103&gt;$C$1</formula>
    </cfRule>
  </conditionalFormatting>
  <conditionalFormatting sqref="DZ102">
    <cfRule type="expression" dxfId="41" priority="42">
      <formula>DZ102&gt;$C$1</formula>
    </cfRule>
  </conditionalFormatting>
  <conditionalFormatting sqref="DZ103:DZ141">
    <cfRule type="expression" dxfId="40" priority="41">
      <formula>DZ103&gt;$C$1</formula>
    </cfRule>
  </conditionalFormatting>
  <conditionalFormatting sqref="EE102">
    <cfRule type="expression" dxfId="39" priority="40">
      <formula>EE102&gt;$C$1</formula>
    </cfRule>
  </conditionalFormatting>
  <conditionalFormatting sqref="EE103:EE141">
    <cfRule type="expression" dxfId="38" priority="39">
      <formula>EE103&gt;$C$1</formula>
    </cfRule>
  </conditionalFormatting>
  <conditionalFormatting sqref="EJ102">
    <cfRule type="expression" dxfId="37" priority="38">
      <formula>EJ102&gt;$C$1</formula>
    </cfRule>
  </conditionalFormatting>
  <conditionalFormatting sqref="EJ103:EJ141">
    <cfRule type="expression" dxfId="36" priority="37">
      <formula>EJ103&gt;$C$1</formula>
    </cfRule>
  </conditionalFormatting>
  <conditionalFormatting sqref="EO102">
    <cfRule type="expression" dxfId="35" priority="36">
      <formula>EO102&gt;$C$1</formula>
    </cfRule>
  </conditionalFormatting>
  <conditionalFormatting sqref="EO103:EO141">
    <cfRule type="expression" dxfId="34" priority="35">
      <formula>EO103&gt;$C$1</formula>
    </cfRule>
  </conditionalFormatting>
  <conditionalFormatting sqref="EX102">
    <cfRule type="expression" dxfId="33" priority="34">
      <formula>EX102&gt;$C$1</formula>
    </cfRule>
  </conditionalFormatting>
  <conditionalFormatting sqref="EX103:EX141">
    <cfRule type="expression" dxfId="32" priority="33">
      <formula>EX103&gt;$C$1</formula>
    </cfRule>
  </conditionalFormatting>
  <conditionalFormatting sqref="FC102">
    <cfRule type="expression" dxfId="31" priority="32">
      <formula>FC102&gt;$C$1</formula>
    </cfRule>
  </conditionalFormatting>
  <conditionalFormatting sqref="FC103:FC141">
    <cfRule type="expression" dxfId="30" priority="31">
      <formula>FC103&gt;$C$1</formula>
    </cfRule>
  </conditionalFormatting>
  <conditionalFormatting sqref="FH102">
    <cfRule type="expression" dxfId="29" priority="30">
      <formula>FH102&gt;$C$1</formula>
    </cfRule>
  </conditionalFormatting>
  <conditionalFormatting sqref="FH103:FH141">
    <cfRule type="expression" dxfId="28" priority="29">
      <formula>FH103&gt;$C$1</formula>
    </cfRule>
  </conditionalFormatting>
  <conditionalFormatting sqref="CQ84">
    <cfRule type="expression" dxfId="27" priority="28">
      <formula>CQ84&gt;$C$1</formula>
    </cfRule>
  </conditionalFormatting>
  <conditionalFormatting sqref="CQ85:CQ99">
    <cfRule type="expression" dxfId="26" priority="27">
      <formula>CQ85&gt;$C$1</formula>
    </cfRule>
  </conditionalFormatting>
  <conditionalFormatting sqref="CV84">
    <cfRule type="expression" dxfId="25" priority="26">
      <formula>CV84&gt;$C$1</formula>
    </cfRule>
  </conditionalFormatting>
  <conditionalFormatting sqref="CV85:CV99">
    <cfRule type="expression" dxfId="24" priority="25">
      <formula>CV85&gt;$C$1</formula>
    </cfRule>
  </conditionalFormatting>
  <conditionalFormatting sqref="DA84">
    <cfRule type="expression" dxfId="23" priority="24">
      <formula>DA84&gt;$C$1</formula>
    </cfRule>
  </conditionalFormatting>
  <conditionalFormatting sqref="DA85:DA99">
    <cfRule type="expression" dxfId="22" priority="23">
      <formula>DA85&gt;$C$1</formula>
    </cfRule>
  </conditionalFormatting>
  <conditionalFormatting sqref="DF84">
    <cfRule type="expression" dxfId="21" priority="22">
      <formula>DF84&gt;$C$1</formula>
    </cfRule>
  </conditionalFormatting>
  <conditionalFormatting sqref="DF85:DF99">
    <cfRule type="expression" dxfId="20" priority="21">
      <formula>DF85&gt;$C$1</formula>
    </cfRule>
  </conditionalFormatting>
  <conditionalFormatting sqref="DK84">
    <cfRule type="expression" dxfId="19" priority="20">
      <formula>DK84&gt;$C$1</formula>
    </cfRule>
  </conditionalFormatting>
  <conditionalFormatting sqref="DK85:DK99">
    <cfRule type="expression" dxfId="18" priority="19">
      <formula>DK85&gt;$C$1</formula>
    </cfRule>
  </conditionalFormatting>
  <conditionalFormatting sqref="DP84">
    <cfRule type="expression" dxfId="17" priority="18">
      <formula>DP84&gt;$C$1</formula>
    </cfRule>
  </conditionalFormatting>
  <conditionalFormatting sqref="DP85:DP99">
    <cfRule type="expression" dxfId="16" priority="17">
      <formula>DP85&gt;$C$1</formula>
    </cfRule>
  </conditionalFormatting>
  <conditionalFormatting sqref="DU84">
    <cfRule type="expression" dxfId="15" priority="16">
      <formula>DU84&gt;$C$1</formula>
    </cfRule>
  </conditionalFormatting>
  <conditionalFormatting sqref="DU85:DU99">
    <cfRule type="expression" dxfId="14" priority="15">
      <formula>DU85&gt;$C$1</formula>
    </cfRule>
  </conditionalFormatting>
  <conditionalFormatting sqref="DZ84">
    <cfRule type="expression" dxfId="13" priority="14">
      <formula>DZ84&gt;$C$1</formula>
    </cfRule>
  </conditionalFormatting>
  <conditionalFormatting sqref="DZ85:DZ99">
    <cfRule type="expression" dxfId="12" priority="13">
      <formula>DZ85&gt;$C$1</formula>
    </cfRule>
  </conditionalFormatting>
  <conditionalFormatting sqref="EE84">
    <cfRule type="expression" dxfId="11" priority="12">
      <formula>EE84&gt;$C$1</formula>
    </cfRule>
  </conditionalFormatting>
  <conditionalFormatting sqref="EE85:EE99">
    <cfRule type="expression" dxfId="10" priority="11">
      <formula>EE85&gt;$C$1</formula>
    </cfRule>
  </conditionalFormatting>
  <conditionalFormatting sqref="EJ84">
    <cfRule type="expression" dxfId="9" priority="10">
      <formula>EJ84&gt;$C$1</formula>
    </cfRule>
  </conditionalFormatting>
  <conditionalFormatting sqref="EJ85:EJ99">
    <cfRule type="expression" dxfId="8" priority="9">
      <formula>EJ85&gt;$C$1</formula>
    </cfRule>
  </conditionalFormatting>
  <conditionalFormatting sqref="EO84">
    <cfRule type="expression" dxfId="7" priority="8">
      <formula>EO84&gt;$C$1</formula>
    </cfRule>
  </conditionalFormatting>
  <conditionalFormatting sqref="EO85:EO99">
    <cfRule type="expression" dxfId="6" priority="7">
      <formula>EO85&gt;$C$1</formula>
    </cfRule>
  </conditionalFormatting>
  <conditionalFormatting sqref="EX84">
    <cfRule type="expression" dxfId="5" priority="6">
      <formula>EX84&gt;$C$1</formula>
    </cfRule>
  </conditionalFormatting>
  <conditionalFormatting sqref="EX85:EX99">
    <cfRule type="expression" dxfId="4" priority="5">
      <formula>EX85&gt;$C$1</formula>
    </cfRule>
  </conditionalFormatting>
  <conditionalFormatting sqref="FC84">
    <cfRule type="expression" dxfId="3" priority="4">
      <formula>FC84&gt;$C$1</formula>
    </cfRule>
  </conditionalFormatting>
  <conditionalFormatting sqref="FC85:FC99">
    <cfRule type="expression" dxfId="2" priority="3">
      <formula>FC85&gt;$C$1</formula>
    </cfRule>
  </conditionalFormatting>
  <conditionalFormatting sqref="FH84">
    <cfRule type="expression" dxfId="1" priority="2">
      <formula>FH84&gt;$C$1</formula>
    </cfRule>
  </conditionalFormatting>
  <conditionalFormatting sqref="FH85:FH99">
    <cfRule type="expression" dxfId="0" priority="1">
      <formula>FH85&gt;$C$1</formula>
    </cfRule>
  </conditionalFormatting>
  <pageMargins left="0.7" right="0.7" top="0.78740157499999996" bottom="0.78740157499999996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eps</vt:lpstr>
      <vt:lpstr>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Styblikova</dc:creator>
  <cp:lastModifiedBy>rstyblikova</cp:lastModifiedBy>
  <dcterms:created xsi:type="dcterms:W3CDTF">2014-11-25T17:28:14Z</dcterms:created>
  <dcterms:modified xsi:type="dcterms:W3CDTF">2018-12-17T10:00:31Z</dcterms:modified>
</cp:coreProperties>
</file>